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ICCHAST.DOF\Desktop\"/>
    </mc:Choice>
  </mc:AlternateContent>
  <xr:revisionPtr revIDLastSave="0" documentId="8_{D99EC2F9-5523-4B6C-ADE9-EE9B774DD08F}" xr6:coauthVersionLast="47" xr6:coauthVersionMax="47" xr10:uidLastSave="{00000000-0000-0000-0000-000000000000}"/>
  <bookViews>
    <workbookView xWindow="-110" yWindow="-110" windowWidth="19420" windowHeight="10420" tabRatio="840" xr2:uid="{00000000-000D-0000-FFFF-FFFF00000000}"/>
  </bookViews>
  <sheets>
    <sheet name="Checklist" sheetId="136" r:id="rId1"/>
    <sheet name="Worksheet Summary" sheetId="90" r:id="rId2"/>
    <sheet name="1. Fund Allocation" sheetId="135" r:id="rId3"/>
    <sheet name="2. Exclusions" sheetId="133" r:id="rId4"/>
    <sheet name="3. Vacant Position Elimination" sheetId="139" r:id="rId5"/>
    <sheet name="4. Expenditure Adjustments" sheetId="87" r:id="rId6"/>
    <sheet name="5. FTE Adjustments" sheetId="140" r:id="rId7"/>
    <sheet name="6. Crossties" sheetId="137" r:id="rId8"/>
    <sheet name="UCM 7-21-23" sheetId="129" state="hidden" r:id="rId9"/>
    <sheet name="Category List" sheetId="100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X1" localSheetId="2">'[1]06-00'!#REF!</definedName>
    <definedName name="______X1" localSheetId="3">'[1]06-00'!#REF!</definedName>
    <definedName name="______X1" localSheetId="4">'[1]06-00'!#REF!</definedName>
    <definedName name="______X1" localSheetId="5">'[1]06-00'!#REF!</definedName>
    <definedName name="______X1" localSheetId="6">'[1]06-00'!#REF!</definedName>
    <definedName name="______X1" localSheetId="7">'[1]06-00'!#REF!</definedName>
    <definedName name="______X1">'[1]06-00'!#REF!</definedName>
    <definedName name="______X11" localSheetId="2">#REF!</definedName>
    <definedName name="______X11" localSheetId="3">#REF!</definedName>
    <definedName name="______X11" localSheetId="4">#REF!</definedName>
    <definedName name="______X11" localSheetId="5">#REF!</definedName>
    <definedName name="______X11" localSheetId="6">#REF!</definedName>
    <definedName name="______X11" localSheetId="7">#REF!</definedName>
    <definedName name="______X11" localSheetId="1">#REF!</definedName>
    <definedName name="______X11">#REF!</definedName>
    <definedName name="_____Mo12" localSheetId="2">#REF!</definedName>
    <definedName name="_____Mo12" localSheetId="3">#REF!</definedName>
    <definedName name="_____Mo12" localSheetId="4">#REF!</definedName>
    <definedName name="_____Mo12" localSheetId="5">#REF!</definedName>
    <definedName name="_____Mo12" localSheetId="6">#REF!</definedName>
    <definedName name="_____Mo12" localSheetId="7">#REF!</definedName>
    <definedName name="_____Mo12" localSheetId="1">#REF!</definedName>
    <definedName name="_____Mo12">#REF!</definedName>
    <definedName name="_____Mo5" localSheetId="2">#REF!</definedName>
    <definedName name="_____Mo5" localSheetId="3">#REF!</definedName>
    <definedName name="_____Mo5" localSheetId="4">#REF!</definedName>
    <definedName name="_____Mo5" localSheetId="5">#REF!</definedName>
    <definedName name="_____Mo5" localSheetId="6">#REF!</definedName>
    <definedName name="_____Mo5" localSheetId="7">#REF!</definedName>
    <definedName name="_____Mo5" localSheetId="1">#REF!</definedName>
    <definedName name="_____Mo5">#REF!</definedName>
    <definedName name="_____mo7" localSheetId="2">#REF!</definedName>
    <definedName name="_____mo7" localSheetId="3">#REF!</definedName>
    <definedName name="_____mo7" localSheetId="4">#REF!</definedName>
    <definedName name="_____mo7" localSheetId="5">#REF!</definedName>
    <definedName name="_____mo7" localSheetId="6">#REF!</definedName>
    <definedName name="_____mo7" localSheetId="7">#REF!</definedName>
    <definedName name="_____mo7">#REF!</definedName>
    <definedName name="_____X1" localSheetId="2">'[1]06-00'!#REF!</definedName>
    <definedName name="_____X1" localSheetId="3">'[1]06-00'!#REF!</definedName>
    <definedName name="_____X1" localSheetId="4">'[1]06-00'!#REF!</definedName>
    <definedName name="_____X1" localSheetId="5">'[1]06-00'!#REF!</definedName>
    <definedName name="_____X1" localSheetId="6">'[1]06-00'!#REF!</definedName>
    <definedName name="_____X1" localSheetId="7">'[1]06-00'!#REF!</definedName>
    <definedName name="_____X1" localSheetId="0">'[1]06-00'!#REF!</definedName>
    <definedName name="_____X1" localSheetId="1">'[1]06-00'!#REF!</definedName>
    <definedName name="_____X1">'[1]06-00'!#REF!</definedName>
    <definedName name="_____X11" localSheetId="2">#REF!</definedName>
    <definedName name="_____X11" localSheetId="3">#REF!</definedName>
    <definedName name="_____X11" localSheetId="4">#REF!</definedName>
    <definedName name="_____X11" localSheetId="5">#REF!</definedName>
    <definedName name="_____X11" localSheetId="6">#REF!</definedName>
    <definedName name="_____X11" localSheetId="7">#REF!</definedName>
    <definedName name="_____X11" localSheetId="1">#REF!</definedName>
    <definedName name="_____X11">#REF!</definedName>
    <definedName name="____Mo12" localSheetId="2">#REF!</definedName>
    <definedName name="____Mo12" localSheetId="3">#REF!</definedName>
    <definedName name="____Mo12" localSheetId="4">#REF!</definedName>
    <definedName name="____Mo12" localSheetId="5">#REF!</definedName>
    <definedName name="____Mo12" localSheetId="6">#REF!</definedName>
    <definedName name="____Mo12" localSheetId="7">#REF!</definedName>
    <definedName name="____Mo12">#REF!</definedName>
    <definedName name="____Mo5" localSheetId="2">#REF!</definedName>
    <definedName name="____Mo5" localSheetId="3">#REF!</definedName>
    <definedName name="____Mo5" localSheetId="4">#REF!</definedName>
    <definedName name="____Mo5" localSheetId="5">#REF!</definedName>
    <definedName name="____Mo5" localSheetId="6">#REF!</definedName>
    <definedName name="____Mo5" localSheetId="7">#REF!</definedName>
    <definedName name="____Mo5">#REF!</definedName>
    <definedName name="____mo7" localSheetId="2">#REF!</definedName>
    <definedName name="____mo7" localSheetId="3">#REF!</definedName>
    <definedName name="____mo7" localSheetId="4">#REF!</definedName>
    <definedName name="____mo7" localSheetId="5">#REF!</definedName>
    <definedName name="____mo7" localSheetId="6">#REF!</definedName>
    <definedName name="____mo7" localSheetId="7">#REF!</definedName>
    <definedName name="____mo7">#REF!</definedName>
    <definedName name="____X1" localSheetId="2">'[2]06-00'!#REF!</definedName>
    <definedName name="____X1" localSheetId="3">'[2]06-00'!#REF!</definedName>
    <definedName name="____X1" localSheetId="4">'[2]06-00'!#REF!</definedName>
    <definedName name="____X1" localSheetId="5">'[2]06-00'!#REF!</definedName>
    <definedName name="____X1" localSheetId="6">'[2]06-00'!#REF!</definedName>
    <definedName name="____X1" localSheetId="7">'[3]06-00'!#REF!</definedName>
    <definedName name="____X1" localSheetId="0">'[2]06-00'!#REF!</definedName>
    <definedName name="____X1" localSheetId="1">'[3]06-00'!#REF!</definedName>
    <definedName name="____X1">'[2]06-00'!#REF!</definedName>
    <definedName name="____X11" localSheetId="2">#REF!</definedName>
    <definedName name="____X11" localSheetId="3">#REF!</definedName>
    <definedName name="____X11" localSheetId="4">#REF!</definedName>
    <definedName name="____X11" localSheetId="5">#REF!</definedName>
    <definedName name="____X11" localSheetId="6">#REF!</definedName>
    <definedName name="____X11" localSheetId="7">#REF!</definedName>
    <definedName name="____X11">#REF!</definedName>
    <definedName name="___Mo12" localSheetId="2">#REF!</definedName>
    <definedName name="___Mo12" localSheetId="3">#REF!</definedName>
    <definedName name="___Mo12" localSheetId="4">#REF!</definedName>
    <definedName name="___Mo12" localSheetId="5">#REF!</definedName>
    <definedName name="___Mo12" localSheetId="6">#REF!</definedName>
    <definedName name="___Mo12" localSheetId="7">#REF!</definedName>
    <definedName name="___Mo12">#REF!</definedName>
    <definedName name="___Mo5" localSheetId="2">#REF!</definedName>
    <definedName name="___Mo5" localSheetId="3">#REF!</definedName>
    <definedName name="___Mo5" localSheetId="4">#REF!</definedName>
    <definedName name="___Mo5" localSheetId="5">#REF!</definedName>
    <definedName name="___Mo5" localSheetId="6">#REF!</definedName>
    <definedName name="___Mo5" localSheetId="7">#REF!</definedName>
    <definedName name="___Mo5">#REF!</definedName>
    <definedName name="___mo7" localSheetId="2">#REF!</definedName>
    <definedName name="___mo7" localSheetId="3">#REF!</definedName>
    <definedName name="___mo7" localSheetId="4">#REF!</definedName>
    <definedName name="___mo7" localSheetId="5">#REF!</definedName>
    <definedName name="___mo7" localSheetId="6">#REF!</definedName>
    <definedName name="___mo7" localSheetId="7">#REF!</definedName>
    <definedName name="___mo7">#REF!</definedName>
    <definedName name="___X1" localSheetId="2">'[2]06-00'!#REF!</definedName>
    <definedName name="___X1" localSheetId="3">'[2]06-00'!#REF!</definedName>
    <definedName name="___X1" localSheetId="4">'[2]06-00'!#REF!</definedName>
    <definedName name="___X1" localSheetId="5">'[2]06-00'!#REF!</definedName>
    <definedName name="___X1" localSheetId="6">'[2]06-00'!#REF!</definedName>
    <definedName name="___X1" localSheetId="7">'[3]06-00'!#REF!</definedName>
    <definedName name="___X1" localSheetId="0">'[2]06-00'!#REF!</definedName>
    <definedName name="___X1" localSheetId="1">'[3]06-00'!#REF!</definedName>
    <definedName name="___X1">'[2]06-00'!#REF!</definedName>
    <definedName name="___X11" localSheetId="2">#REF!</definedName>
    <definedName name="___X11" localSheetId="3">#REF!</definedName>
    <definedName name="___X11" localSheetId="4">#REF!</definedName>
    <definedName name="___X11" localSheetId="5">#REF!</definedName>
    <definedName name="___X11" localSheetId="6">#REF!</definedName>
    <definedName name="___X11" localSheetId="7">#REF!</definedName>
    <definedName name="___X11">#REF!</definedName>
    <definedName name="__Mo12" localSheetId="2">#REF!</definedName>
    <definedName name="__Mo12" localSheetId="3">#REF!</definedName>
    <definedName name="__Mo12" localSheetId="4">#REF!</definedName>
    <definedName name="__Mo12" localSheetId="5">#REF!</definedName>
    <definedName name="__Mo12" localSheetId="6">#REF!</definedName>
    <definedName name="__Mo12" localSheetId="7">#REF!</definedName>
    <definedName name="__Mo12">#REF!</definedName>
    <definedName name="__Mo5" localSheetId="2">#REF!</definedName>
    <definedName name="__Mo5" localSheetId="3">#REF!</definedName>
    <definedName name="__Mo5" localSheetId="4">#REF!</definedName>
    <definedName name="__Mo5" localSheetId="5">#REF!</definedName>
    <definedName name="__Mo5" localSheetId="6">#REF!</definedName>
    <definedName name="__Mo5" localSheetId="7">#REF!</definedName>
    <definedName name="__Mo5">#REF!</definedName>
    <definedName name="__mo7" localSheetId="2">#REF!</definedName>
    <definedName name="__mo7" localSheetId="3">#REF!</definedName>
    <definedName name="__mo7" localSheetId="4">#REF!</definedName>
    <definedName name="__mo7" localSheetId="5">#REF!</definedName>
    <definedName name="__mo7" localSheetId="6">#REF!</definedName>
    <definedName name="__mo7" localSheetId="7">#REF!</definedName>
    <definedName name="__mo7">#REF!</definedName>
    <definedName name="__X1" localSheetId="2">'[1]06-00'!#REF!</definedName>
    <definedName name="__X1" localSheetId="3">'[1]06-00'!#REF!</definedName>
    <definedName name="__X1" localSheetId="4">'[1]06-00'!#REF!</definedName>
    <definedName name="__X1" localSheetId="5">'[1]06-00'!#REF!</definedName>
    <definedName name="__X1" localSheetId="6">'[1]06-00'!#REF!</definedName>
    <definedName name="__X1" localSheetId="7">'[3]06-00'!#REF!</definedName>
    <definedName name="__X1" localSheetId="0">'[1]06-00'!#REF!</definedName>
    <definedName name="__X1" localSheetId="1">'[3]06-00'!#REF!</definedName>
    <definedName name="__X1">'[1]06-00'!#REF!</definedName>
    <definedName name="__X11" localSheetId="2">#REF!</definedName>
    <definedName name="__X11" localSheetId="3">#REF!</definedName>
    <definedName name="__X11" localSheetId="4">#REF!</definedName>
    <definedName name="__X11" localSheetId="5">#REF!</definedName>
    <definedName name="__X11" localSheetId="6">#REF!</definedName>
    <definedName name="__X11" localSheetId="7">#REF!</definedName>
    <definedName name="__X11">#REF!</definedName>
    <definedName name="_xlnm._FilterDatabase" localSheetId="8" hidden="1">'UCM 7-21-23'!$A$1:$F$1709</definedName>
    <definedName name="_mo12" localSheetId="2">#REF!</definedName>
    <definedName name="_mo12" localSheetId="3">#REF!</definedName>
    <definedName name="_mo12" localSheetId="4">#REF!</definedName>
    <definedName name="_mo12" localSheetId="5">#REF!</definedName>
    <definedName name="_mo12" localSheetId="6">#REF!</definedName>
    <definedName name="_Mo12" localSheetId="7">#REF!</definedName>
    <definedName name="_mo12">#REF!</definedName>
    <definedName name="_MO5" localSheetId="2">#REF!</definedName>
    <definedName name="_MO5" localSheetId="3">#REF!</definedName>
    <definedName name="_MO5" localSheetId="4">#REF!</definedName>
    <definedName name="_MO5" localSheetId="5">#REF!</definedName>
    <definedName name="_MO5" localSheetId="6">#REF!</definedName>
    <definedName name="_Mo5" localSheetId="7">#REF!</definedName>
    <definedName name="_MO5">#REF!</definedName>
    <definedName name="_mo67">#REF!</definedName>
    <definedName name="_mo7" localSheetId="2">#REF!</definedName>
    <definedName name="_mo7" localSheetId="3">#REF!</definedName>
    <definedName name="_mo7" localSheetId="4">#REF!</definedName>
    <definedName name="_mo7" localSheetId="5">#REF!</definedName>
    <definedName name="_mo7" localSheetId="6">#REF!</definedName>
    <definedName name="_mo7" localSheetId="7">#REF!</definedName>
    <definedName name="_mo7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_X1" localSheetId="2">'[1]06-00'!#REF!</definedName>
    <definedName name="_X1" localSheetId="3">'[1]06-00'!#REF!</definedName>
    <definedName name="_X1" localSheetId="4">'[1]06-00'!#REF!</definedName>
    <definedName name="_X1" localSheetId="5">'[1]06-00'!#REF!</definedName>
    <definedName name="_X1" localSheetId="6">'[1]06-00'!#REF!</definedName>
    <definedName name="_X1" localSheetId="7">'[3]06-00'!#REF!</definedName>
    <definedName name="_X1" localSheetId="0">'[1]06-00'!#REF!</definedName>
    <definedName name="_X1" localSheetId="1">'[3]06-00'!#REF!</definedName>
    <definedName name="_X1">'[1]06-00'!#REF!</definedName>
    <definedName name="_X11" localSheetId="2">#REF!</definedName>
    <definedName name="_X11" localSheetId="3">#REF!</definedName>
    <definedName name="_X11" localSheetId="4">#REF!</definedName>
    <definedName name="_X11" localSheetId="5">#REF!</definedName>
    <definedName name="_X11" localSheetId="6">#REF!</definedName>
    <definedName name="_X11" localSheetId="7">#REF!</definedName>
    <definedName name="_X11" localSheetId="1">#REF!</definedName>
    <definedName name="_X11">#REF!</definedName>
    <definedName name="_X3">#REF!</definedName>
    <definedName name="aewfa">#REF!</definedName>
    <definedName name="ALJI" localSheetId="7">'[4] CPI GSI 7-08 '!$I$2</definedName>
    <definedName name="ALJI" localSheetId="1">'[4] CPI GSI 7-08 '!$I$2</definedName>
    <definedName name="ALJI">'[5] CPI GSI 7-08 '!$I$2</definedName>
    <definedName name="dental" localSheetId="2">#REF!</definedName>
    <definedName name="dental" localSheetId="3">#REF!</definedName>
    <definedName name="dental" localSheetId="4">#REF!</definedName>
    <definedName name="dental" localSheetId="5">#REF!</definedName>
    <definedName name="dental" localSheetId="6">#REF!</definedName>
    <definedName name="dental" localSheetId="7">#REF!</definedName>
    <definedName name="dental">#REF!</definedName>
    <definedName name="dummy" hidden="1">#REF!</definedName>
    <definedName name="EstdPos501BU12_13UniformParks" localSheetId="2">#REF!</definedName>
    <definedName name="EstdPos501BU12_13UniformParks" localSheetId="3">#REF!</definedName>
    <definedName name="EstdPos501BU12_13UniformParks" localSheetId="4">#REF!</definedName>
    <definedName name="EstdPos501BU12_13UniformParks" localSheetId="5">#REF!</definedName>
    <definedName name="EstdPos501BU12_13UniformParks" localSheetId="6">#REF!</definedName>
    <definedName name="EstdPos501BU12_13UniformParks" localSheetId="7">#REF!</definedName>
    <definedName name="EstdPos501BU12_13UniformParks">#REF!</definedName>
    <definedName name="Fund" localSheetId="7">#REF!</definedName>
    <definedName name="Fund" localSheetId="1">#REF!</definedName>
    <definedName name="Fund">[6]UCM!$A$2:$A$1344</definedName>
    <definedName name="FUND_CODE" localSheetId="7">#REF!</definedName>
    <definedName name="FUND_CODE" localSheetId="0">#REF!</definedName>
    <definedName name="FUND_CODE">#REF!</definedName>
    <definedName name="Funds" localSheetId="2">#REF!</definedName>
    <definedName name="Funds" localSheetId="3">#REF!</definedName>
    <definedName name="Funds" localSheetId="4">#REF!</definedName>
    <definedName name="Funds" localSheetId="5">#REF!</definedName>
    <definedName name="Funds" localSheetId="6">#REF!</definedName>
    <definedName name="Funds" localSheetId="7">#REF!</definedName>
    <definedName name="Funds" localSheetId="1">#REF!</definedName>
    <definedName name="Funds">#REF!</definedName>
    <definedName name="FundSplit">'[1]06-00'!#REF!</definedName>
    <definedName name="GSI" localSheetId="7">'[7] CPI GSI 7-08 '!$I$2</definedName>
    <definedName name="GSI" localSheetId="1">'[7] CPI GSI 7-08 '!$I$2</definedName>
    <definedName name="GSI">'[8] CPI GSI 7-08 '!$I$2</definedName>
    <definedName name="III" localSheetId="7">'[3]06-00'!#REF!</definedName>
    <definedName name="III" localSheetId="0">'[1]06-00'!#REF!</definedName>
    <definedName name="III" localSheetId="1">'[3]06-00'!#REF!</definedName>
    <definedName name="III">'[1]06-00'!#REF!</definedName>
    <definedName name="IV" localSheetId="7">'[3]06-00'!#REF!</definedName>
    <definedName name="IV" localSheetId="0">'[1]06-00'!#REF!</definedName>
    <definedName name="IV" localSheetId="1">'[3]06-00'!#REF!</definedName>
    <definedName name="IV">'[1]06-00'!#REF!</definedName>
    <definedName name="jj" localSheetId="2">#REF!</definedName>
    <definedName name="jj" localSheetId="3">#REF!</definedName>
    <definedName name="jj" localSheetId="4">#REF!</definedName>
    <definedName name="jj" localSheetId="5">#REF!</definedName>
    <definedName name="jj" localSheetId="6">#REF!</definedName>
    <definedName name="jj" localSheetId="7">#REF!</definedName>
    <definedName name="jj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>#REF!</definedName>
    <definedName name="Job_Class" localSheetId="7">#REF!</definedName>
    <definedName name="Job_Class" localSheetId="0">'[9]Smartlist Lookup'!$G$2:$G$4314</definedName>
    <definedName name="Job_Class">#REF!</definedName>
    <definedName name="Lookup_Entity" localSheetId="7">#REF!</definedName>
    <definedName name="Lookup_Entity" localSheetId="0">#REF!</definedName>
    <definedName name="Lookup_Entity">#REF!</definedName>
    <definedName name="Lookup_ENY" localSheetId="7">#REF!</definedName>
    <definedName name="Lookup_ENY" localSheetId="0">'[9]Dimension Lookup'!$F$2:$F$73</definedName>
    <definedName name="Lookup_ENY">#REF!</definedName>
    <definedName name="Lookup_Fund" localSheetId="7">#REF!</definedName>
    <definedName name="Lookup_Fund" localSheetId="0">'[9]Dimension Lookup'!$B$2:$B$3781</definedName>
    <definedName name="Lookup_Fund">#REF!</definedName>
    <definedName name="Lookup_NonAddbyCat" localSheetId="7">#REF!</definedName>
    <definedName name="Lookup_NonAddbyCat" localSheetId="0">'[9]Dimension Lookup'!$H$2:$H$364</definedName>
    <definedName name="Lookup_NonAddbyCat">#REF!</definedName>
    <definedName name="Lookup_Program" localSheetId="7">#REF!</definedName>
    <definedName name="Lookup_Program" localSheetId="0">'[9]Dimension Lookup'!$D$2:$D$1537</definedName>
    <definedName name="Lookup_Program">#REF!</definedName>
    <definedName name="Lookup_Reference" localSheetId="7">#REF!</definedName>
    <definedName name="Lookup_Reference" localSheetId="0">'[9]Dimension Lookup'!$C$2:$C$1001</definedName>
    <definedName name="Lookup_Reference">#REF!</definedName>
    <definedName name="Lookup_Reimbursements" localSheetId="7">#REF!</definedName>
    <definedName name="Lookup_Reimbursements" localSheetId="0">'[9]Dimension Lookup'!$J$2:$J$7</definedName>
    <definedName name="Lookup_Reimbursements">#REF!</definedName>
    <definedName name="Lookup_RequestbyCategory" localSheetId="7">#REF!</definedName>
    <definedName name="Lookup_RequestbyCategory" localSheetId="0">'[9]Dimension Lookup'!$H$2:$H$362</definedName>
    <definedName name="Lookup_RequestbyCategory">#REF!</definedName>
    <definedName name="Lookup_Revenue" localSheetId="7">#REF!</definedName>
    <definedName name="Lookup_Revenue" localSheetId="0">#REF!</definedName>
    <definedName name="Lookup_Revenue">#REF!</definedName>
    <definedName name="Med" localSheetId="2">#REF!</definedName>
    <definedName name="Med" localSheetId="3">#REF!</definedName>
    <definedName name="Med" localSheetId="4">#REF!</definedName>
    <definedName name="Med" localSheetId="5">#REF!</definedName>
    <definedName name="Med" localSheetId="6">#REF!</definedName>
    <definedName name="Med" localSheetId="7">#REF!</definedName>
    <definedName name="Med">#REF!</definedName>
    <definedName name="MedaSS" localSheetId="2">#REF!</definedName>
    <definedName name="MedaSS" localSheetId="3">#REF!</definedName>
    <definedName name="MedaSS" localSheetId="4">#REF!</definedName>
    <definedName name="MedaSS" localSheetId="5">#REF!</definedName>
    <definedName name="MedaSS" localSheetId="6">#REF!</definedName>
    <definedName name="MedaSS" localSheetId="7">#REF!</definedName>
    <definedName name="MedaSS">#REF!</definedName>
    <definedName name="MedOnly" localSheetId="2">#REF!</definedName>
    <definedName name="MedOnly" localSheetId="3">#REF!</definedName>
    <definedName name="MedOnly" localSheetId="4">#REF!</definedName>
    <definedName name="MedOnly" localSheetId="5">#REF!</definedName>
    <definedName name="MedOnly" localSheetId="6">#REF!</definedName>
    <definedName name="MedOnly" localSheetId="7">#REF!</definedName>
    <definedName name="MedOnly">#REF!</definedName>
    <definedName name="MedwSS" localSheetId="2">#REF!</definedName>
    <definedName name="MedwSS" localSheetId="3">#REF!</definedName>
    <definedName name="MedwSS" localSheetId="4">#REF!</definedName>
    <definedName name="MedwSS" localSheetId="5">#REF!</definedName>
    <definedName name="MedwSS" localSheetId="6">#REF!</definedName>
    <definedName name="MedwSS" localSheetId="7">#REF!</definedName>
    <definedName name="MedwSS">#REF!</definedName>
    <definedName name="Misc" localSheetId="2">#REF!</definedName>
    <definedName name="Misc" localSheetId="3">#REF!</definedName>
    <definedName name="Misc" localSheetId="4">#REF!</definedName>
    <definedName name="Misc" localSheetId="5">#REF!</definedName>
    <definedName name="Misc" localSheetId="6">#REF!</definedName>
    <definedName name="Misc" localSheetId="7">#REF!</definedName>
    <definedName name="Misc">#REF!</definedName>
    <definedName name="MO" localSheetId="2">#REF!</definedName>
    <definedName name="MO" localSheetId="3">#REF!</definedName>
    <definedName name="MO" localSheetId="4">#REF!</definedName>
    <definedName name="MO" localSheetId="5">#REF!</definedName>
    <definedName name="MO" localSheetId="6">#REF!</definedName>
    <definedName name="MO" localSheetId="7">#REF!</definedName>
    <definedName name="MO">#REF!</definedName>
    <definedName name="Position_Summary" localSheetId="7">#REF!</definedName>
    <definedName name="Position_Summary" localSheetId="0">'[9]Dimension Lookup'!$K$2:$K$5</definedName>
    <definedName name="Position_Summary">#REF!</definedName>
    <definedName name="_xlnm.Print_Area" localSheetId="2">'1. Fund Allocation'!$A$1:$G$528</definedName>
    <definedName name="_xlnm.Print_Area" localSheetId="3">'2. Exclusions'!$A$1:$F$535</definedName>
    <definedName name="_xlnm.Print_Area" localSheetId="4">'3. Vacant Position Elimination'!$A$1:$K$1622</definedName>
    <definedName name="_xlnm.Print_Area" localSheetId="5">'4. Expenditure Adjustments'!$A$1:$K$1082</definedName>
    <definedName name="_xlnm.Print_Area" localSheetId="6">'5. FTE Adjustments'!$A$1:$K$1081</definedName>
    <definedName name="_xlnm.Print_Area" localSheetId="0">Checklist!$A$1:$K$81</definedName>
    <definedName name="_xlnm.Print_Area" localSheetId="1">'Worksheet Summary'!$A$1:$M$38</definedName>
    <definedName name="Qry183_501BU12_13_Parks_CDF_Uniform" localSheetId="2">#REF!</definedName>
    <definedName name="Qry183_501BU12_13_Parks_CDF_Uniform" localSheetId="3">#REF!</definedName>
    <definedName name="Qry183_501BU12_13_Parks_CDF_Uniform" localSheetId="4">#REF!</definedName>
    <definedName name="Qry183_501BU12_13_Parks_CDF_Uniform" localSheetId="5">#REF!</definedName>
    <definedName name="Qry183_501BU12_13_Parks_CDF_Uniform" localSheetId="6">#REF!</definedName>
    <definedName name="Qry183_501BU12_13_Parks_CDF_Uniform" localSheetId="7">#REF!</definedName>
    <definedName name="Qry183_501BU12_13_Parks_CDF_Uniform">#REF!</definedName>
    <definedName name="Qry183_501BU12_13_ParksUniform" localSheetId="2">#REF!</definedName>
    <definedName name="Qry183_501BU12_13_ParksUniform" localSheetId="3">#REF!</definedName>
    <definedName name="Qry183_501BU12_13_ParksUniform" localSheetId="4">#REF!</definedName>
    <definedName name="Qry183_501BU12_13_ParksUniform" localSheetId="5">#REF!</definedName>
    <definedName name="Qry183_501BU12_13_ParksUniform" localSheetId="6">#REF!</definedName>
    <definedName name="Qry183_501BU12_13_ParksUniform" localSheetId="7">#REF!</definedName>
    <definedName name="Qry183_501BU12_13_ParksUniform">#REF!</definedName>
    <definedName name="QryPosBen701BU12_13Uniform" localSheetId="2">#REF!</definedName>
    <definedName name="QryPosBen701BU12_13Uniform" localSheetId="3">#REF!</definedName>
    <definedName name="QryPosBen701BU12_13Uniform" localSheetId="4">#REF!</definedName>
    <definedName name="QryPosBen701BU12_13Uniform" localSheetId="5">#REF!</definedName>
    <definedName name="QryPosBen701BU12_13Uniform" localSheetId="6">#REF!</definedName>
    <definedName name="QryPosBen701BU12_13Uniform" localSheetId="7">#REF!</definedName>
    <definedName name="QryPosBen701BU12_13Uniform">#REF!</definedName>
    <definedName name="QryTbl183DepAtGIII_IV" localSheetId="2">'[1]06-00'!#REF!</definedName>
    <definedName name="QryTbl183DepAtGIII_IV" localSheetId="3">'[1]06-00'!#REF!</definedName>
    <definedName name="QryTbl183DepAtGIII_IV" localSheetId="4">'[1]06-00'!#REF!</definedName>
    <definedName name="QryTbl183DepAtGIII_IV" localSheetId="5">'[1]06-00'!#REF!</definedName>
    <definedName name="QryTbl183DepAtGIII_IV" localSheetId="6">'[1]06-00'!#REF!</definedName>
    <definedName name="QryTbl183DepAtGIII_IV" localSheetId="7">'[3]06-00'!#REF!</definedName>
    <definedName name="QryTbl183DepAtGIII_IV" localSheetId="0">'[1]06-00'!#REF!</definedName>
    <definedName name="QryTbl183DepAtGIII_IV" localSheetId="1">'[3]06-00'!#REF!</definedName>
    <definedName name="QryTbl183DepAtGIII_IV">'[1]06-00'!#REF!</definedName>
    <definedName name="QyEstPos501BU4CallCtrPay" localSheetId="2">#REF!</definedName>
    <definedName name="QyEstPos501BU4CallCtrPay" localSheetId="3">#REF!</definedName>
    <definedName name="QyEstPos501BU4CallCtrPay" localSheetId="4">#REF!</definedName>
    <definedName name="QyEstPos501BU4CallCtrPay" localSheetId="5">#REF!</definedName>
    <definedName name="QyEstPos501BU4CallCtrPay" localSheetId="6">#REF!</definedName>
    <definedName name="QyEstPos501BU4CallCtrPay" localSheetId="7">#REF!</definedName>
    <definedName name="QyEstPos501BU4CallCtrPay">#REF!</definedName>
    <definedName name="Safety" localSheetId="2">#REF!</definedName>
    <definedName name="Safety" localSheetId="3">#REF!</definedName>
    <definedName name="Safety" localSheetId="4">#REF!</definedName>
    <definedName name="Safety" localSheetId="5">#REF!</definedName>
    <definedName name="Safety" localSheetId="6">#REF!</definedName>
    <definedName name="Safety" localSheetId="7">#REF!</definedName>
    <definedName name="Safety">#REF!</definedName>
    <definedName name="SelectPostion" localSheetId="7">#REF!</definedName>
    <definedName name="SelectPostion" localSheetId="0">'[9]Dimension Lookup'!$L$2:$L$101</definedName>
    <definedName name="SelectPostion">#REF!</definedName>
    <definedName name="SSA" localSheetId="2">#REF!</definedName>
    <definedName name="SSA" localSheetId="3">#REF!</definedName>
    <definedName name="SSA" localSheetId="4">#REF!</definedName>
    <definedName name="SSA" localSheetId="5">#REF!</definedName>
    <definedName name="SSA" localSheetId="6">#REF!</definedName>
    <definedName name="SSA" localSheetId="7">#REF!</definedName>
    <definedName name="SSA">#REF!</definedName>
    <definedName name="TABLE" localSheetId="7">[10]FIADU.ADM301!$A$2:$G$218</definedName>
    <definedName name="TABLE" localSheetId="1">[10]FIADU.ADM301!$A$2:$G$218</definedName>
    <definedName name="TABLE">[11]FIADU.ADM301!$A$2:$G$218</definedName>
    <definedName name="ttwo" localSheetId="7">'[3]06-00'!#REF!</definedName>
    <definedName name="ttwo" localSheetId="0">'[1]06-00'!#REF!</definedName>
    <definedName name="ttwo" localSheetId="1">'[3]06-00'!#REF!</definedName>
    <definedName name="ttwo">'[1]06-00'!#REF!</definedName>
    <definedName name="X" localSheetId="7">'[3]06-00'!#REF!</definedName>
    <definedName name="X" localSheetId="0">'[1]06-00'!#REF!</definedName>
    <definedName name="X" localSheetId="1">'[3]06-00'!#REF!</definedName>
    <definedName name="X">'[1]06-00'!#REF!</definedName>
    <definedName name="YearDim" localSheetId="7">#REF!</definedName>
    <definedName name="YearDim" localSheetId="0">#REF!</definedName>
    <definedName name="YearDim">#REF!</definedName>
    <definedName name="Z_E958146D_DB01_4245_9C2F_F3B6328757F2_.wvu.Rows" localSheetId="2" hidden="1">'1. Fund Allocation'!$22:$513</definedName>
    <definedName name="Z_E958146D_DB01_4245_9C2F_F3B6328757F2_.wvu.Rows" localSheetId="3" hidden="1">'2. Exclusions'!$20:$511</definedName>
    <definedName name="Z_E958146D_DB01_4245_9C2F_F3B6328757F2_.wvu.Rows" localSheetId="4" hidden="1">'3. Vacant Position Elimination'!$20:$1611</definedName>
    <definedName name="Z_E958146D_DB01_4245_9C2F_F3B6328757F2_.wvu.Rows" localSheetId="5" hidden="1">'4. Expenditure Adjustments'!$21:$1062</definedName>
    <definedName name="Z_E958146D_DB01_4245_9C2F_F3B6328757F2_.wvu.Rows" localSheetId="6" hidden="1">'5. FTE Adjustments'!$21:$1062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7" l="1"/>
  <c r="A4" i="137"/>
  <c r="H1612" i="139" l="1"/>
  <c r="H1613" i="139"/>
  <c r="A1081" i="140" l="1"/>
  <c r="I1063" i="140"/>
  <c r="H1062" i="140"/>
  <c r="E1062" i="140"/>
  <c r="H1061" i="140"/>
  <c r="E1061" i="140"/>
  <c r="H1060" i="140"/>
  <c r="E1060" i="140"/>
  <c r="H1059" i="140"/>
  <c r="E1059" i="140"/>
  <c r="H1058" i="140"/>
  <c r="E1058" i="140"/>
  <c r="H1057" i="140"/>
  <c r="E1057" i="140"/>
  <c r="H1056" i="140"/>
  <c r="E1056" i="140"/>
  <c r="H1055" i="140"/>
  <c r="E1055" i="140"/>
  <c r="H1054" i="140"/>
  <c r="E1054" i="140"/>
  <c r="H1053" i="140"/>
  <c r="E1053" i="140"/>
  <c r="H1052" i="140"/>
  <c r="E1052" i="140"/>
  <c r="H1051" i="140"/>
  <c r="E1051" i="140"/>
  <c r="H1050" i="140"/>
  <c r="E1050" i="140"/>
  <c r="H1049" i="140"/>
  <c r="E1049" i="140"/>
  <c r="H1048" i="140"/>
  <c r="E1048" i="140"/>
  <c r="H1047" i="140"/>
  <c r="E1047" i="140"/>
  <c r="H1046" i="140"/>
  <c r="E1046" i="140"/>
  <c r="H1045" i="140"/>
  <c r="E1045" i="140"/>
  <c r="H1044" i="140"/>
  <c r="E1044" i="140"/>
  <c r="H1043" i="140"/>
  <c r="E1043" i="140"/>
  <c r="H1042" i="140"/>
  <c r="E1042" i="140"/>
  <c r="H1041" i="140"/>
  <c r="E1041" i="140"/>
  <c r="H1040" i="140"/>
  <c r="E1040" i="140"/>
  <c r="H1039" i="140"/>
  <c r="E1039" i="140"/>
  <c r="H1038" i="140"/>
  <c r="E1038" i="140"/>
  <c r="H1037" i="140"/>
  <c r="E1037" i="140"/>
  <c r="H1036" i="140"/>
  <c r="E1036" i="140"/>
  <c r="H1035" i="140"/>
  <c r="E1035" i="140"/>
  <c r="H1034" i="140"/>
  <c r="E1034" i="140"/>
  <c r="H1033" i="140"/>
  <c r="E1033" i="140"/>
  <c r="H1032" i="140"/>
  <c r="E1032" i="140"/>
  <c r="H1031" i="140"/>
  <c r="E1031" i="140"/>
  <c r="H1030" i="140"/>
  <c r="E1030" i="140"/>
  <c r="H1029" i="140"/>
  <c r="E1029" i="140"/>
  <c r="H1028" i="140"/>
  <c r="E1028" i="140"/>
  <c r="H1027" i="140"/>
  <c r="E1027" i="140"/>
  <c r="H1026" i="140"/>
  <c r="E1026" i="140"/>
  <c r="H1025" i="140"/>
  <c r="E1025" i="140"/>
  <c r="H1024" i="140"/>
  <c r="E1024" i="140"/>
  <c r="H1023" i="140"/>
  <c r="E1023" i="140"/>
  <c r="H1022" i="140"/>
  <c r="E1022" i="140"/>
  <c r="H1021" i="140"/>
  <c r="E1021" i="140"/>
  <c r="H1020" i="140"/>
  <c r="E1020" i="140"/>
  <c r="H1019" i="140"/>
  <c r="E1019" i="140"/>
  <c r="H1018" i="140"/>
  <c r="E1018" i="140"/>
  <c r="H1017" i="140"/>
  <c r="E1017" i="140"/>
  <c r="H1016" i="140"/>
  <c r="E1016" i="140"/>
  <c r="H1015" i="140"/>
  <c r="E1015" i="140"/>
  <c r="H1014" i="140"/>
  <c r="E1014" i="140"/>
  <c r="H1013" i="140"/>
  <c r="E1013" i="140"/>
  <c r="H1012" i="140"/>
  <c r="E1012" i="140"/>
  <c r="H1011" i="140"/>
  <c r="E1011" i="140"/>
  <c r="H1010" i="140"/>
  <c r="E1010" i="140"/>
  <c r="H1009" i="140"/>
  <c r="E1009" i="140"/>
  <c r="H1008" i="140"/>
  <c r="E1008" i="140"/>
  <c r="H1007" i="140"/>
  <c r="E1007" i="140"/>
  <c r="H1006" i="140"/>
  <c r="E1006" i="140"/>
  <c r="H1005" i="140"/>
  <c r="E1005" i="140"/>
  <c r="H1004" i="140"/>
  <c r="E1004" i="140"/>
  <c r="H1003" i="140"/>
  <c r="E1003" i="140"/>
  <c r="H1002" i="140"/>
  <c r="E1002" i="140"/>
  <c r="H1001" i="140"/>
  <c r="E1001" i="140"/>
  <c r="H1000" i="140"/>
  <c r="E1000" i="140"/>
  <c r="H999" i="140"/>
  <c r="E999" i="140"/>
  <c r="H998" i="140"/>
  <c r="E998" i="140"/>
  <c r="H997" i="140"/>
  <c r="E997" i="140"/>
  <c r="H996" i="140"/>
  <c r="E996" i="140"/>
  <c r="H995" i="140"/>
  <c r="E995" i="140"/>
  <c r="H994" i="140"/>
  <c r="E994" i="140"/>
  <c r="H993" i="140"/>
  <c r="E993" i="140"/>
  <c r="H992" i="140"/>
  <c r="E992" i="140"/>
  <c r="H991" i="140"/>
  <c r="E991" i="140"/>
  <c r="H990" i="140"/>
  <c r="E990" i="140"/>
  <c r="H989" i="140"/>
  <c r="E989" i="140"/>
  <c r="H988" i="140"/>
  <c r="E988" i="140"/>
  <c r="H987" i="140"/>
  <c r="E987" i="140"/>
  <c r="H986" i="140"/>
  <c r="E986" i="140"/>
  <c r="H985" i="140"/>
  <c r="E985" i="140"/>
  <c r="H984" i="140"/>
  <c r="E984" i="140"/>
  <c r="H983" i="140"/>
  <c r="E983" i="140"/>
  <c r="H982" i="140"/>
  <c r="E982" i="140"/>
  <c r="H981" i="140"/>
  <c r="E981" i="140"/>
  <c r="H980" i="140"/>
  <c r="E980" i="140"/>
  <c r="H979" i="140"/>
  <c r="E979" i="140"/>
  <c r="H978" i="140"/>
  <c r="E978" i="140"/>
  <c r="H977" i="140"/>
  <c r="E977" i="140"/>
  <c r="H976" i="140"/>
  <c r="E976" i="140"/>
  <c r="H975" i="140"/>
  <c r="E975" i="140"/>
  <c r="H974" i="140"/>
  <c r="E974" i="140"/>
  <c r="H973" i="140"/>
  <c r="E973" i="140"/>
  <c r="H972" i="140"/>
  <c r="E972" i="140"/>
  <c r="H971" i="140"/>
  <c r="E971" i="140"/>
  <c r="H970" i="140"/>
  <c r="E970" i="140"/>
  <c r="H969" i="140"/>
  <c r="E969" i="140"/>
  <c r="H968" i="140"/>
  <c r="E968" i="140"/>
  <c r="H967" i="140"/>
  <c r="E967" i="140"/>
  <c r="H966" i="140"/>
  <c r="E966" i="140"/>
  <c r="H965" i="140"/>
  <c r="E965" i="140"/>
  <c r="H964" i="140"/>
  <c r="E964" i="140"/>
  <c r="H963" i="140"/>
  <c r="E963" i="140"/>
  <c r="H962" i="140"/>
  <c r="E962" i="140"/>
  <c r="H961" i="140"/>
  <c r="E961" i="140"/>
  <c r="H960" i="140"/>
  <c r="E960" i="140"/>
  <c r="H959" i="140"/>
  <c r="E959" i="140"/>
  <c r="H958" i="140"/>
  <c r="E958" i="140"/>
  <c r="H957" i="140"/>
  <c r="E957" i="140"/>
  <c r="H956" i="140"/>
  <c r="E956" i="140"/>
  <c r="H955" i="140"/>
  <c r="E955" i="140"/>
  <c r="H954" i="140"/>
  <c r="E954" i="140"/>
  <c r="H953" i="140"/>
  <c r="E953" i="140"/>
  <c r="H952" i="140"/>
  <c r="E952" i="140"/>
  <c r="H951" i="140"/>
  <c r="E951" i="140"/>
  <c r="H950" i="140"/>
  <c r="E950" i="140"/>
  <c r="H949" i="140"/>
  <c r="E949" i="140"/>
  <c r="H948" i="140"/>
  <c r="E948" i="140"/>
  <c r="H947" i="140"/>
  <c r="E947" i="140"/>
  <c r="H946" i="140"/>
  <c r="E946" i="140"/>
  <c r="H945" i="140"/>
  <c r="E945" i="140"/>
  <c r="H944" i="140"/>
  <c r="E944" i="140"/>
  <c r="H943" i="140"/>
  <c r="E943" i="140"/>
  <c r="H942" i="140"/>
  <c r="E942" i="140"/>
  <c r="H941" i="140"/>
  <c r="E941" i="140"/>
  <c r="H940" i="140"/>
  <c r="E940" i="140"/>
  <c r="H939" i="140"/>
  <c r="E939" i="140"/>
  <c r="H938" i="140"/>
  <c r="E938" i="140"/>
  <c r="H937" i="140"/>
  <c r="E937" i="140"/>
  <c r="H936" i="140"/>
  <c r="E936" i="140"/>
  <c r="H935" i="140"/>
  <c r="E935" i="140"/>
  <c r="H934" i="140"/>
  <c r="E934" i="140"/>
  <c r="H933" i="140"/>
  <c r="E933" i="140"/>
  <c r="H932" i="140"/>
  <c r="E932" i="140"/>
  <c r="H931" i="140"/>
  <c r="E931" i="140"/>
  <c r="H930" i="140"/>
  <c r="E930" i="140"/>
  <c r="H929" i="140"/>
  <c r="E929" i="140"/>
  <c r="H928" i="140"/>
  <c r="E928" i="140"/>
  <c r="H927" i="140"/>
  <c r="E927" i="140"/>
  <c r="H926" i="140"/>
  <c r="E926" i="140"/>
  <c r="H925" i="140"/>
  <c r="E925" i="140"/>
  <c r="H924" i="140"/>
  <c r="E924" i="140"/>
  <c r="H923" i="140"/>
  <c r="E923" i="140"/>
  <c r="H922" i="140"/>
  <c r="E922" i="140"/>
  <c r="H921" i="140"/>
  <c r="E921" i="140"/>
  <c r="H920" i="140"/>
  <c r="E920" i="140"/>
  <c r="H919" i="140"/>
  <c r="E919" i="140"/>
  <c r="H918" i="140"/>
  <c r="E918" i="140"/>
  <c r="H917" i="140"/>
  <c r="E917" i="140"/>
  <c r="H916" i="140"/>
  <c r="E916" i="140"/>
  <c r="H915" i="140"/>
  <c r="E915" i="140"/>
  <c r="H914" i="140"/>
  <c r="E914" i="140"/>
  <c r="H913" i="140"/>
  <c r="E913" i="140"/>
  <c r="H912" i="140"/>
  <c r="E912" i="140"/>
  <c r="H911" i="140"/>
  <c r="E911" i="140"/>
  <c r="H910" i="140"/>
  <c r="E910" i="140"/>
  <c r="H909" i="140"/>
  <c r="E909" i="140"/>
  <c r="H908" i="140"/>
  <c r="E908" i="140"/>
  <c r="H907" i="140"/>
  <c r="E907" i="140"/>
  <c r="H906" i="140"/>
  <c r="E906" i="140"/>
  <c r="H905" i="140"/>
  <c r="E905" i="140"/>
  <c r="H904" i="140"/>
  <c r="E904" i="140"/>
  <c r="H903" i="140"/>
  <c r="E903" i="140"/>
  <c r="H902" i="140"/>
  <c r="E902" i="140"/>
  <c r="H901" i="140"/>
  <c r="E901" i="140"/>
  <c r="H900" i="140"/>
  <c r="E900" i="140"/>
  <c r="H899" i="140"/>
  <c r="E899" i="140"/>
  <c r="H898" i="140"/>
  <c r="E898" i="140"/>
  <c r="H897" i="140"/>
  <c r="E897" i="140"/>
  <c r="H896" i="140"/>
  <c r="E896" i="140"/>
  <c r="H895" i="140"/>
  <c r="E895" i="140"/>
  <c r="H894" i="140"/>
  <c r="E894" i="140"/>
  <c r="H893" i="140"/>
  <c r="E893" i="140"/>
  <c r="H892" i="140"/>
  <c r="E892" i="140"/>
  <c r="H891" i="140"/>
  <c r="E891" i="140"/>
  <c r="H890" i="140"/>
  <c r="E890" i="140"/>
  <c r="H889" i="140"/>
  <c r="E889" i="140"/>
  <c r="H888" i="140"/>
  <c r="E888" i="140"/>
  <c r="H887" i="140"/>
  <c r="E887" i="140"/>
  <c r="H886" i="140"/>
  <c r="E886" i="140"/>
  <c r="H885" i="140"/>
  <c r="E885" i="140"/>
  <c r="H884" i="140"/>
  <c r="E884" i="140"/>
  <c r="H883" i="140"/>
  <c r="E883" i="140"/>
  <c r="H882" i="140"/>
  <c r="E882" i="140"/>
  <c r="H881" i="140"/>
  <c r="E881" i="140"/>
  <c r="H880" i="140"/>
  <c r="E880" i="140"/>
  <c r="H879" i="140"/>
  <c r="E879" i="140"/>
  <c r="H878" i="140"/>
  <c r="E878" i="140"/>
  <c r="H877" i="140"/>
  <c r="E877" i="140"/>
  <c r="H876" i="140"/>
  <c r="E876" i="140"/>
  <c r="H875" i="140"/>
  <c r="E875" i="140"/>
  <c r="H874" i="140"/>
  <c r="E874" i="140"/>
  <c r="H873" i="140"/>
  <c r="E873" i="140"/>
  <c r="H872" i="140"/>
  <c r="E872" i="140"/>
  <c r="H871" i="140"/>
  <c r="E871" i="140"/>
  <c r="H870" i="140"/>
  <c r="E870" i="140"/>
  <c r="H869" i="140"/>
  <c r="E869" i="140"/>
  <c r="H868" i="140"/>
  <c r="E868" i="140"/>
  <c r="H867" i="140"/>
  <c r="E867" i="140"/>
  <c r="H866" i="140"/>
  <c r="E866" i="140"/>
  <c r="H865" i="140"/>
  <c r="E865" i="140"/>
  <c r="H864" i="140"/>
  <c r="E864" i="140"/>
  <c r="H863" i="140"/>
  <c r="E863" i="140"/>
  <c r="H862" i="140"/>
  <c r="E862" i="140"/>
  <c r="H861" i="140"/>
  <c r="E861" i="140"/>
  <c r="H860" i="140"/>
  <c r="E860" i="140"/>
  <c r="H859" i="140"/>
  <c r="E859" i="140"/>
  <c r="H858" i="140"/>
  <c r="E858" i="140"/>
  <c r="H857" i="140"/>
  <c r="E857" i="140"/>
  <c r="H856" i="140"/>
  <c r="E856" i="140"/>
  <c r="H855" i="140"/>
  <c r="E855" i="140"/>
  <c r="H854" i="140"/>
  <c r="E854" i="140"/>
  <c r="H853" i="140"/>
  <c r="E853" i="140"/>
  <c r="H852" i="140"/>
  <c r="E852" i="140"/>
  <c r="H851" i="140"/>
  <c r="E851" i="140"/>
  <c r="H850" i="140"/>
  <c r="E850" i="140"/>
  <c r="H849" i="140"/>
  <c r="E849" i="140"/>
  <c r="H848" i="140"/>
  <c r="E848" i="140"/>
  <c r="H847" i="140"/>
  <c r="E847" i="140"/>
  <c r="H846" i="140"/>
  <c r="E846" i="140"/>
  <c r="H845" i="140"/>
  <c r="E845" i="140"/>
  <c r="H844" i="140"/>
  <c r="E844" i="140"/>
  <c r="H843" i="140"/>
  <c r="E843" i="140"/>
  <c r="H842" i="140"/>
  <c r="E842" i="140"/>
  <c r="H841" i="140"/>
  <c r="E841" i="140"/>
  <c r="H840" i="140"/>
  <c r="E840" i="140"/>
  <c r="H839" i="140"/>
  <c r="E839" i="140"/>
  <c r="H838" i="140"/>
  <c r="E838" i="140"/>
  <c r="H837" i="140"/>
  <c r="E837" i="140"/>
  <c r="H836" i="140"/>
  <c r="E836" i="140"/>
  <c r="H835" i="140"/>
  <c r="E835" i="140"/>
  <c r="H834" i="140"/>
  <c r="E834" i="140"/>
  <c r="H833" i="140"/>
  <c r="E833" i="140"/>
  <c r="H832" i="140"/>
  <c r="E832" i="140"/>
  <c r="H831" i="140"/>
  <c r="E831" i="140"/>
  <c r="H830" i="140"/>
  <c r="E830" i="140"/>
  <c r="H829" i="140"/>
  <c r="E829" i="140"/>
  <c r="H828" i="140"/>
  <c r="E828" i="140"/>
  <c r="H827" i="140"/>
  <c r="E827" i="140"/>
  <c r="H826" i="140"/>
  <c r="E826" i="140"/>
  <c r="H825" i="140"/>
  <c r="E825" i="140"/>
  <c r="H824" i="140"/>
  <c r="E824" i="140"/>
  <c r="H823" i="140"/>
  <c r="E823" i="140"/>
  <c r="H822" i="140"/>
  <c r="E822" i="140"/>
  <c r="H821" i="140"/>
  <c r="E821" i="140"/>
  <c r="H820" i="140"/>
  <c r="E820" i="140"/>
  <c r="H819" i="140"/>
  <c r="E819" i="140"/>
  <c r="H818" i="140"/>
  <c r="E818" i="140"/>
  <c r="H817" i="140"/>
  <c r="E817" i="140"/>
  <c r="H816" i="140"/>
  <c r="E816" i="140"/>
  <c r="H815" i="140"/>
  <c r="E815" i="140"/>
  <c r="H814" i="140"/>
  <c r="E814" i="140"/>
  <c r="H813" i="140"/>
  <c r="E813" i="140"/>
  <c r="H812" i="140"/>
  <c r="E812" i="140"/>
  <c r="H811" i="140"/>
  <c r="E811" i="140"/>
  <c r="H810" i="140"/>
  <c r="E810" i="140"/>
  <c r="H809" i="140"/>
  <c r="E809" i="140"/>
  <c r="H808" i="140"/>
  <c r="E808" i="140"/>
  <c r="H807" i="140"/>
  <c r="E807" i="140"/>
  <c r="H806" i="140"/>
  <c r="E806" i="140"/>
  <c r="H805" i="140"/>
  <c r="E805" i="140"/>
  <c r="H804" i="140"/>
  <c r="E804" i="140"/>
  <c r="H803" i="140"/>
  <c r="E803" i="140"/>
  <c r="H802" i="140"/>
  <c r="E802" i="140"/>
  <c r="H801" i="140"/>
  <c r="E801" i="140"/>
  <c r="H800" i="140"/>
  <c r="E800" i="140"/>
  <c r="H799" i="140"/>
  <c r="E799" i="140"/>
  <c r="H798" i="140"/>
  <c r="E798" i="140"/>
  <c r="H797" i="140"/>
  <c r="E797" i="140"/>
  <c r="H796" i="140"/>
  <c r="E796" i="140"/>
  <c r="H795" i="140"/>
  <c r="E795" i="140"/>
  <c r="H794" i="140"/>
  <c r="E794" i="140"/>
  <c r="H793" i="140"/>
  <c r="E793" i="140"/>
  <c r="H792" i="140"/>
  <c r="E792" i="140"/>
  <c r="H791" i="140"/>
  <c r="E791" i="140"/>
  <c r="H790" i="140"/>
  <c r="E790" i="140"/>
  <c r="H789" i="140"/>
  <c r="E789" i="140"/>
  <c r="H788" i="140"/>
  <c r="E788" i="140"/>
  <c r="H787" i="140"/>
  <c r="E787" i="140"/>
  <c r="H786" i="140"/>
  <c r="E786" i="140"/>
  <c r="H785" i="140"/>
  <c r="E785" i="140"/>
  <c r="H784" i="140"/>
  <c r="E784" i="140"/>
  <c r="H783" i="140"/>
  <c r="E783" i="140"/>
  <c r="H782" i="140"/>
  <c r="E782" i="140"/>
  <c r="H781" i="140"/>
  <c r="E781" i="140"/>
  <c r="H780" i="140"/>
  <c r="E780" i="140"/>
  <c r="H779" i="140"/>
  <c r="E779" i="140"/>
  <c r="H778" i="140"/>
  <c r="E778" i="140"/>
  <c r="H777" i="140"/>
  <c r="E777" i="140"/>
  <c r="H776" i="140"/>
  <c r="E776" i="140"/>
  <c r="H775" i="140"/>
  <c r="E775" i="140"/>
  <c r="H774" i="140"/>
  <c r="E774" i="140"/>
  <c r="H773" i="140"/>
  <c r="E773" i="140"/>
  <c r="H772" i="140"/>
  <c r="E772" i="140"/>
  <c r="H771" i="140"/>
  <c r="E771" i="140"/>
  <c r="H770" i="140"/>
  <c r="E770" i="140"/>
  <c r="H769" i="140"/>
  <c r="E769" i="140"/>
  <c r="H768" i="140"/>
  <c r="E768" i="140"/>
  <c r="H767" i="140"/>
  <c r="E767" i="140"/>
  <c r="H766" i="140"/>
  <c r="E766" i="140"/>
  <c r="H765" i="140"/>
  <c r="E765" i="140"/>
  <c r="H764" i="140"/>
  <c r="E764" i="140"/>
  <c r="H763" i="140"/>
  <c r="E763" i="140"/>
  <c r="H762" i="140"/>
  <c r="E762" i="140"/>
  <c r="H761" i="140"/>
  <c r="E761" i="140"/>
  <c r="H760" i="140"/>
  <c r="E760" i="140"/>
  <c r="H759" i="140"/>
  <c r="E759" i="140"/>
  <c r="H758" i="140"/>
  <c r="E758" i="140"/>
  <c r="H757" i="140"/>
  <c r="E757" i="140"/>
  <c r="H756" i="140"/>
  <c r="E756" i="140"/>
  <c r="H755" i="140"/>
  <c r="E755" i="140"/>
  <c r="H754" i="140"/>
  <c r="E754" i="140"/>
  <c r="H753" i="140"/>
  <c r="E753" i="140"/>
  <c r="H752" i="140"/>
  <c r="E752" i="140"/>
  <c r="H751" i="140"/>
  <c r="E751" i="140"/>
  <c r="H750" i="140"/>
  <c r="E750" i="140"/>
  <c r="H749" i="140"/>
  <c r="E749" i="140"/>
  <c r="H748" i="140"/>
  <c r="E748" i="140"/>
  <c r="H747" i="140"/>
  <c r="E747" i="140"/>
  <c r="H746" i="140"/>
  <c r="E746" i="140"/>
  <c r="H745" i="140"/>
  <c r="E745" i="140"/>
  <c r="H744" i="140"/>
  <c r="E744" i="140"/>
  <c r="H743" i="140"/>
  <c r="E743" i="140"/>
  <c r="H742" i="140"/>
  <c r="E742" i="140"/>
  <c r="H741" i="140"/>
  <c r="E741" i="140"/>
  <c r="H740" i="140"/>
  <c r="E740" i="140"/>
  <c r="H739" i="140"/>
  <c r="E739" i="140"/>
  <c r="H738" i="140"/>
  <c r="E738" i="140"/>
  <c r="H737" i="140"/>
  <c r="E737" i="140"/>
  <c r="H736" i="140"/>
  <c r="E736" i="140"/>
  <c r="H735" i="140"/>
  <c r="E735" i="140"/>
  <c r="H734" i="140"/>
  <c r="E734" i="140"/>
  <c r="H733" i="140"/>
  <c r="E733" i="140"/>
  <c r="H732" i="140"/>
  <c r="E732" i="140"/>
  <c r="H731" i="140"/>
  <c r="E731" i="140"/>
  <c r="H730" i="140"/>
  <c r="E730" i="140"/>
  <c r="H729" i="140"/>
  <c r="E729" i="140"/>
  <c r="H728" i="140"/>
  <c r="E728" i="140"/>
  <c r="H727" i="140"/>
  <c r="E727" i="140"/>
  <c r="H726" i="140"/>
  <c r="E726" i="140"/>
  <c r="H725" i="140"/>
  <c r="E725" i="140"/>
  <c r="H724" i="140"/>
  <c r="E724" i="140"/>
  <c r="H723" i="140"/>
  <c r="E723" i="140"/>
  <c r="H722" i="140"/>
  <c r="E722" i="140"/>
  <c r="H721" i="140"/>
  <c r="E721" i="140"/>
  <c r="H720" i="140"/>
  <c r="E720" i="140"/>
  <c r="H719" i="140"/>
  <c r="E719" i="140"/>
  <c r="H718" i="140"/>
  <c r="E718" i="140"/>
  <c r="H717" i="140"/>
  <c r="E717" i="140"/>
  <c r="H716" i="140"/>
  <c r="E716" i="140"/>
  <c r="H715" i="140"/>
  <c r="E715" i="140"/>
  <c r="H714" i="140"/>
  <c r="E714" i="140"/>
  <c r="H713" i="140"/>
  <c r="E713" i="140"/>
  <c r="H712" i="140"/>
  <c r="E712" i="140"/>
  <c r="H711" i="140"/>
  <c r="E711" i="140"/>
  <c r="H710" i="140"/>
  <c r="E710" i="140"/>
  <c r="H709" i="140"/>
  <c r="E709" i="140"/>
  <c r="H708" i="140"/>
  <c r="E708" i="140"/>
  <c r="H707" i="140"/>
  <c r="E707" i="140"/>
  <c r="H706" i="140"/>
  <c r="E706" i="140"/>
  <c r="H705" i="140"/>
  <c r="E705" i="140"/>
  <c r="H704" i="140"/>
  <c r="E704" i="140"/>
  <c r="H703" i="140"/>
  <c r="E703" i="140"/>
  <c r="H702" i="140"/>
  <c r="E702" i="140"/>
  <c r="H701" i="140"/>
  <c r="E701" i="140"/>
  <c r="H700" i="140"/>
  <c r="E700" i="140"/>
  <c r="H699" i="140"/>
  <c r="E699" i="140"/>
  <c r="H698" i="140"/>
  <c r="E698" i="140"/>
  <c r="H697" i="140"/>
  <c r="E697" i="140"/>
  <c r="H696" i="140"/>
  <c r="E696" i="140"/>
  <c r="H695" i="140"/>
  <c r="E695" i="140"/>
  <c r="H694" i="140"/>
  <c r="E694" i="140"/>
  <c r="H693" i="140"/>
  <c r="E693" i="140"/>
  <c r="H692" i="140"/>
  <c r="E692" i="140"/>
  <c r="H691" i="140"/>
  <c r="E691" i="140"/>
  <c r="H690" i="140"/>
  <c r="E690" i="140"/>
  <c r="H689" i="140"/>
  <c r="E689" i="140"/>
  <c r="H688" i="140"/>
  <c r="E688" i="140"/>
  <c r="H687" i="140"/>
  <c r="E687" i="140"/>
  <c r="H686" i="140"/>
  <c r="E686" i="140"/>
  <c r="H685" i="140"/>
  <c r="E685" i="140"/>
  <c r="H684" i="140"/>
  <c r="E684" i="140"/>
  <c r="H683" i="140"/>
  <c r="E683" i="140"/>
  <c r="H682" i="140"/>
  <c r="E682" i="140"/>
  <c r="H681" i="140"/>
  <c r="E681" i="140"/>
  <c r="H680" i="140"/>
  <c r="E680" i="140"/>
  <c r="H679" i="140"/>
  <c r="E679" i="140"/>
  <c r="H678" i="140"/>
  <c r="E678" i="140"/>
  <c r="H677" i="140"/>
  <c r="E677" i="140"/>
  <c r="H676" i="140"/>
  <c r="E676" i="140"/>
  <c r="H675" i="140"/>
  <c r="E675" i="140"/>
  <c r="H674" i="140"/>
  <c r="E674" i="140"/>
  <c r="H673" i="140"/>
  <c r="E673" i="140"/>
  <c r="H672" i="140"/>
  <c r="E672" i="140"/>
  <c r="H671" i="140"/>
  <c r="E671" i="140"/>
  <c r="H670" i="140"/>
  <c r="E670" i="140"/>
  <c r="H669" i="140"/>
  <c r="E669" i="140"/>
  <c r="H668" i="140"/>
  <c r="E668" i="140"/>
  <c r="H667" i="140"/>
  <c r="E667" i="140"/>
  <c r="H666" i="140"/>
  <c r="E666" i="140"/>
  <c r="H665" i="140"/>
  <c r="E665" i="140"/>
  <c r="H664" i="140"/>
  <c r="E664" i="140"/>
  <c r="H663" i="140"/>
  <c r="E663" i="140"/>
  <c r="H662" i="140"/>
  <c r="E662" i="140"/>
  <c r="H661" i="140"/>
  <c r="E661" i="140"/>
  <c r="H660" i="140"/>
  <c r="E660" i="140"/>
  <c r="H659" i="140"/>
  <c r="E659" i="140"/>
  <c r="H658" i="140"/>
  <c r="E658" i="140"/>
  <c r="H657" i="140"/>
  <c r="E657" i="140"/>
  <c r="H656" i="140"/>
  <c r="E656" i="140"/>
  <c r="H655" i="140"/>
  <c r="E655" i="140"/>
  <c r="H654" i="140"/>
  <c r="E654" i="140"/>
  <c r="H653" i="140"/>
  <c r="E653" i="140"/>
  <c r="H652" i="140"/>
  <c r="E652" i="140"/>
  <c r="H651" i="140"/>
  <c r="E651" i="140"/>
  <c r="H650" i="140"/>
  <c r="E650" i="140"/>
  <c r="H649" i="140"/>
  <c r="E649" i="140"/>
  <c r="H648" i="140"/>
  <c r="E648" i="140"/>
  <c r="H647" i="140"/>
  <c r="E647" i="140"/>
  <c r="H646" i="140"/>
  <c r="E646" i="140"/>
  <c r="H645" i="140"/>
  <c r="E645" i="140"/>
  <c r="H644" i="140"/>
  <c r="E644" i="140"/>
  <c r="H643" i="140"/>
  <c r="E643" i="140"/>
  <c r="H642" i="140"/>
  <c r="E642" i="140"/>
  <c r="H641" i="140"/>
  <c r="E641" i="140"/>
  <c r="H640" i="140"/>
  <c r="E640" i="140"/>
  <c r="H639" i="140"/>
  <c r="E639" i="140"/>
  <c r="H638" i="140"/>
  <c r="E638" i="140"/>
  <c r="H637" i="140"/>
  <c r="E637" i="140"/>
  <c r="H636" i="140"/>
  <c r="E636" i="140"/>
  <c r="H635" i="140"/>
  <c r="E635" i="140"/>
  <c r="H634" i="140"/>
  <c r="E634" i="140"/>
  <c r="H633" i="140"/>
  <c r="E633" i="140"/>
  <c r="H632" i="140"/>
  <c r="E632" i="140"/>
  <c r="H631" i="140"/>
  <c r="E631" i="140"/>
  <c r="H630" i="140"/>
  <c r="E630" i="140"/>
  <c r="H629" i="140"/>
  <c r="E629" i="140"/>
  <c r="H628" i="140"/>
  <c r="E628" i="140"/>
  <c r="H627" i="140"/>
  <c r="E627" i="140"/>
  <c r="H626" i="140"/>
  <c r="E626" i="140"/>
  <c r="H625" i="140"/>
  <c r="E625" i="140"/>
  <c r="H624" i="140"/>
  <c r="E624" i="140"/>
  <c r="H623" i="140"/>
  <c r="E623" i="140"/>
  <c r="H622" i="140"/>
  <c r="E622" i="140"/>
  <c r="H621" i="140"/>
  <c r="E621" i="140"/>
  <c r="H620" i="140"/>
  <c r="E620" i="140"/>
  <c r="H619" i="140"/>
  <c r="E619" i="140"/>
  <c r="H618" i="140"/>
  <c r="E618" i="140"/>
  <c r="H617" i="140"/>
  <c r="E617" i="140"/>
  <c r="H616" i="140"/>
  <c r="E616" i="140"/>
  <c r="H615" i="140"/>
  <c r="E615" i="140"/>
  <c r="H614" i="140"/>
  <c r="E614" i="140"/>
  <c r="H613" i="140"/>
  <c r="E613" i="140"/>
  <c r="H612" i="140"/>
  <c r="E612" i="140"/>
  <c r="H611" i="140"/>
  <c r="E611" i="140"/>
  <c r="H610" i="140"/>
  <c r="E610" i="140"/>
  <c r="H609" i="140"/>
  <c r="E609" i="140"/>
  <c r="H608" i="140"/>
  <c r="E608" i="140"/>
  <c r="H607" i="140"/>
  <c r="E607" i="140"/>
  <c r="H606" i="140"/>
  <c r="E606" i="140"/>
  <c r="H605" i="140"/>
  <c r="E605" i="140"/>
  <c r="H604" i="140"/>
  <c r="E604" i="140"/>
  <c r="H603" i="140"/>
  <c r="E603" i="140"/>
  <c r="H602" i="140"/>
  <c r="E602" i="140"/>
  <c r="H601" i="140"/>
  <c r="E601" i="140"/>
  <c r="H600" i="140"/>
  <c r="E600" i="140"/>
  <c r="H599" i="140"/>
  <c r="E599" i="140"/>
  <c r="H598" i="140"/>
  <c r="E598" i="140"/>
  <c r="H597" i="140"/>
  <c r="E597" i="140"/>
  <c r="H596" i="140"/>
  <c r="E596" i="140"/>
  <c r="H595" i="140"/>
  <c r="E595" i="140"/>
  <c r="H594" i="140"/>
  <c r="E594" i="140"/>
  <c r="H593" i="140"/>
  <c r="E593" i="140"/>
  <c r="H592" i="140"/>
  <c r="E592" i="140"/>
  <c r="H591" i="140"/>
  <c r="E591" i="140"/>
  <c r="H590" i="140"/>
  <c r="E590" i="140"/>
  <c r="H589" i="140"/>
  <c r="E589" i="140"/>
  <c r="H588" i="140"/>
  <c r="E588" i="140"/>
  <c r="H587" i="140"/>
  <c r="E587" i="140"/>
  <c r="H586" i="140"/>
  <c r="E586" i="140"/>
  <c r="H585" i="140"/>
  <c r="E585" i="140"/>
  <c r="H584" i="140"/>
  <c r="E584" i="140"/>
  <c r="H583" i="140"/>
  <c r="E583" i="140"/>
  <c r="H582" i="140"/>
  <c r="E582" i="140"/>
  <c r="H581" i="140"/>
  <c r="E581" i="140"/>
  <c r="H580" i="140"/>
  <c r="E580" i="140"/>
  <c r="H579" i="140"/>
  <c r="E579" i="140"/>
  <c r="H578" i="140"/>
  <c r="E578" i="140"/>
  <c r="H577" i="140"/>
  <c r="E577" i="140"/>
  <c r="H576" i="140"/>
  <c r="E576" i="140"/>
  <c r="H575" i="140"/>
  <c r="E575" i="140"/>
  <c r="H574" i="140"/>
  <c r="E574" i="140"/>
  <c r="H573" i="140"/>
  <c r="E573" i="140"/>
  <c r="H572" i="140"/>
  <c r="E572" i="140"/>
  <c r="H571" i="140"/>
  <c r="E571" i="140"/>
  <c r="H570" i="140"/>
  <c r="E570" i="140"/>
  <c r="H569" i="140"/>
  <c r="E569" i="140"/>
  <c r="H568" i="140"/>
  <c r="E568" i="140"/>
  <c r="H567" i="140"/>
  <c r="E567" i="140"/>
  <c r="H566" i="140"/>
  <c r="E566" i="140"/>
  <c r="H565" i="140"/>
  <c r="E565" i="140"/>
  <c r="H564" i="140"/>
  <c r="E564" i="140"/>
  <c r="H563" i="140"/>
  <c r="E563" i="140"/>
  <c r="H562" i="140"/>
  <c r="E562" i="140"/>
  <c r="H561" i="140"/>
  <c r="E561" i="140"/>
  <c r="H560" i="140"/>
  <c r="E560" i="140"/>
  <c r="H559" i="140"/>
  <c r="E559" i="140"/>
  <c r="H558" i="140"/>
  <c r="E558" i="140"/>
  <c r="H557" i="140"/>
  <c r="E557" i="140"/>
  <c r="H556" i="140"/>
  <c r="E556" i="140"/>
  <c r="H555" i="140"/>
  <c r="E555" i="140"/>
  <c r="H554" i="140"/>
  <c r="E554" i="140"/>
  <c r="H553" i="140"/>
  <c r="E553" i="140"/>
  <c r="H552" i="140"/>
  <c r="E552" i="140"/>
  <c r="H551" i="140"/>
  <c r="E551" i="140"/>
  <c r="H550" i="140"/>
  <c r="E550" i="140"/>
  <c r="H549" i="140"/>
  <c r="E549" i="140"/>
  <c r="H548" i="140"/>
  <c r="E548" i="140"/>
  <c r="H547" i="140"/>
  <c r="E547" i="140"/>
  <c r="H546" i="140"/>
  <c r="E546" i="140"/>
  <c r="H545" i="140"/>
  <c r="E545" i="140"/>
  <c r="H544" i="140"/>
  <c r="E544" i="140"/>
  <c r="H543" i="140"/>
  <c r="E543" i="140"/>
  <c r="H542" i="140"/>
  <c r="E542" i="140"/>
  <c r="H541" i="140"/>
  <c r="E541" i="140"/>
  <c r="H540" i="140"/>
  <c r="E540" i="140"/>
  <c r="H539" i="140"/>
  <c r="E539" i="140"/>
  <c r="H538" i="140"/>
  <c r="E538" i="140"/>
  <c r="H537" i="140"/>
  <c r="E537" i="140"/>
  <c r="H536" i="140"/>
  <c r="E536" i="140"/>
  <c r="H535" i="140"/>
  <c r="E535" i="140"/>
  <c r="H534" i="140"/>
  <c r="E534" i="140"/>
  <c r="H533" i="140"/>
  <c r="E533" i="140"/>
  <c r="H532" i="140"/>
  <c r="E532" i="140"/>
  <c r="H531" i="140"/>
  <c r="E531" i="140"/>
  <c r="H530" i="140"/>
  <c r="E530" i="140"/>
  <c r="H529" i="140"/>
  <c r="E529" i="140"/>
  <c r="H528" i="140"/>
  <c r="E528" i="140"/>
  <c r="H527" i="140"/>
  <c r="E527" i="140"/>
  <c r="H526" i="140"/>
  <c r="E526" i="140"/>
  <c r="H525" i="140"/>
  <c r="E525" i="140"/>
  <c r="H524" i="140"/>
  <c r="E524" i="140"/>
  <c r="H523" i="140"/>
  <c r="E523" i="140"/>
  <c r="H522" i="140"/>
  <c r="E522" i="140"/>
  <c r="H521" i="140"/>
  <c r="E521" i="140"/>
  <c r="H520" i="140"/>
  <c r="E520" i="140"/>
  <c r="H519" i="140"/>
  <c r="E519" i="140"/>
  <c r="H518" i="140"/>
  <c r="E518" i="140"/>
  <c r="H517" i="140"/>
  <c r="E517" i="140"/>
  <c r="H516" i="140"/>
  <c r="E516" i="140"/>
  <c r="H515" i="140"/>
  <c r="E515" i="140"/>
  <c r="H514" i="140"/>
  <c r="E514" i="140"/>
  <c r="H513" i="140"/>
  <c r="E513" i="140"/>
  <c r="H512" i="140"/>
  <c r="E512" i="140"/>
  <c r="H511" i="140"/>
  <c r="E511" i="140"/>
  <c r="H510" i="140"/>
  <c r="E510" i="140"/>
  <c r="H509" i="140"/>
  <c r="E509" i="140"/>
  <c r="H508" i="140"/>
  <c r="E508" i="140"/>
  <c r="H507" i="140"/>
  <c r="E507" i="140"/>
  <c r="H506" i="140"/>
  <c r="E506" i="140"/>
  <c r="H505" i="140"/>
  <c r="E505" i="140"/>
  <c r="H504" i="140"/>
  <c r="E504" i="140"/>
  <c r="H503" i="140"/>
  <c r="E503" i="140"/>
  <c r="H502" i="140"/>
  <c r="E502" i="140"/>
  <c r="H501" i="140"/>
  <c r="E501" i="140"/>
  <c r="H500" i="140"/>
  <c r="E500" i="140"/>
  <c r="H499" i="140"/>
  <c r="E499" i="140"/>
  <c r="H498" i="140"/>
  <c r="E498" i="140"/>
  <c r="H497" i="140"/>
  <c r="E497" i="140"/>
  <c r="H496" i="140"/>
  <c r="E496" i="140"/>
  <c r="H495" i="140"/>
  <c r="E495" i="140"/>
  <c r="H494" i="140"/>
  <c r="E494" i="140"/>
  <c r="H493" i="140"/>
  <c r="E493" i="140"/>
  <c r="H492" i="140"/>
  <c r="E492" i="140"/>
  <c r="H491" i="140"/>
  <c r="E491" i="140"/>
  <c r="H490" i="140"/>
  <c r="E490" i="140"/>
  <c r="H489" i="140"/>
  <c r="E489" i="140"/>
  <c r="H488" i="140"/>
  <c r="E488" i="140"/>
  <c r="H487" i="140"/>
  <c r="E487" i="140"/>
  <c r="H486" i="140"/>
  <c r="E486" i="140"/>
  <c r="H485" i="140"/>
  <c r="E485" i="140"/>
  <c r="H484" i="140"/>
  <c r="E484" i="140"/>
  <c r="H483" i="140"/>
  <c r="E483" i="140"/>
  <c r="H482" i="140"/>
  <c r="E482" i="140"/>
  <c r="H481" i="140"/>
  <c r="E481" i="140"/>
  <c r="H480" i="140"/>
  <c r="E480" i="140"/>
  <c r="H479" i="140"/>
  <c r="E479" i="140"/>
  <c r="H478" i="140"/>
  <c r="E478" i="140"/>
  <c r="H477" i="140"/>
  <c r="E477" i="140"/>
  <c r="H476" i="140"/>
  <c r="E476" i="140"/>
  <c r="H475" i="140"/>
  <c r="E475" i="140"/>
  <c r="H474" i="140"/>
  <c r="E474" i="140"/>
  <c r="H473" i="140"/>
  <c r="E473" i="140"/>
  <c r="H472" i="140"/>
  <c r="E472" i="140"/>
  <c r="H471" i="140"/>
  <c r="E471" i="140"/>
  <c r="H470" i="140"/>
  <c r="E470" i="140"/>
  <c r="H469" i="140"/>
  <c r="E469" i="140"/>
  <c r="H468" i="140"/>
  <c r="E468" i="140"/>
  <c r="H467" i="140"/>
  <c r="E467" i="140"/>
  <c r="H466" i="140"/>
  <c r="E466" i="140"/>
  <c r="H465" i="140"/>
  <c r="E465" i="140"/>
  <c r="H464" i="140"/>
  <c r="E464" i="140"/>
  <c r="H463" i="140"/>
  <c r="E463" i="140"/>
  <c r="H462" i="140"/>
  <c r="E462" i="140"/>
  <c r="H461" i="140"/>
  <c r="E461" i="140"/>
  <c r="H460" i="140"/>
  <c r="E460" i="140"/>
  <c r="H459" i="140"/>
  <c r="E459" i="140"/>
  <c r="H458" i="140"/>
  <c r="E458" i="140"/>
  <c r="H457" i="140"/>
  <c r="E457" i="140"/>
  <c r="H456" i="140"/>
  <c r="E456" i="140"/>
  <c r="H455" i="140"/>
  <c r="E455" i="140"/>
  <c r="H454" i="140"/>
  <c r="E454" i="140"/>
  <c r="H453" i="140"/>
  <c r="E453" i="140"/>
  <c r="H452" i="140"/>
  <c r="E452" i="140"/>
  <c r="H451" i="140"/>
  <c r="E451" i="140"/>
  <c r="H450" i="140"/>
  <c r="E450" i="140"/>
  <c r="H449" i="140"/>
  <c r="E449" i="140"/>
  <c r="H448" i="140"/>
  <c r="E448" i="140"/>
  <c r="H447" i="140"/>
  <c r="E447" i="140"/>
  <c r="H446" i="140"/>
  <c r="E446" i="140"/>
  <c r="H445" i="140"/>
  <c r="E445" i="140"/>
  <c r="H444" i="140"/>
  <c r="E444" i="140"/>
  <c r="H443" i="140"/>
  <c r="E443" i="140"/>
  <c r="H442" i="140"/>
  <c r="E442" i="140"/>
  <c r="H441" i="140"/>
  <c r="E441" i="140"/>
  <c r="H440" i="140"/>
  <c r="E440" i="140"/>
  <c r="H439" i="140"/>
  <c r="E439" i="140"/>
  <c r="H438" i="140"/>
  <c r="E438" i="140"/>
  <c r="H437" i="140"/>
  <c r="E437" i="140"/>
  <c r="H436" i="140"/>
  <c r="E436" i="140"/>
  <c r="H435" i="140"/>
  <c r="E435" i="140"/>
  <c r="H434" i="140"/>
  <c r="E434" i="140"/>
  <c r="H433" i="140"/>
  <c r="E433" i="140"/>
  <c r="H432" i="140"/>
  <c r="E432" i="140"/>
  <c r="H431" i="140"/>
  <c r="E431" i="140"/>
  <c r="H430" i="140"/>
  <c r="E430" i="140"/>
  <c r="H429" i="140"/>
  <c r="E429" i="140"/>
  <c r="H428" i="140"/>
  <c r="E428" i="140"/>
  <c r="H427" i="140"/>
  <c r="E427" i="140"/>
  <c r="H426" i="140"/>
  <c r="E426" i="140"/>
  <c r="H425" i="140"/>
  <c r="E425" i="140"/>
  <c r="H424" i="140"/>
  <c r="E424" i="140"/>
  <c r="H423" i="140"/>
  <c r="E423" i="140"/>
  <c r="H422" i="140"/>
  <c r="E422" i="140"/>
  <c r="H421" i="140"/>
  <c r="E421" i="140"/>
  <c r="H420" i="140"/>
  <c r="E420" i="140"/>
  <c r="H419" i="140"/>
  <c r="E419" i="140"/>
  <c r="H418" i="140"/>
  <c r="E418" i="140"/>
  <c r="H417" i="140"/>
  <c r="E417" i="140"/>
  <c r="H416" i="140"/>
  <c r="E416" i="140"/>
  <c r="H415" i="140"/>
  <c r="E415" i="140"/>
  <c r="H414" i="140"/>
  <c r="E414" i="140"/>
  <c r="H413" i="140"/>
  <c r="E413" i="140"/>
  <c r="H412" i="140"/>
  <c r="E412" i="140"/>
  <c r="H411" i="140"/>
  <c r="E411" i="140"/>
  <c r="H410" i="140"/>
  <c r="E410" i="140"/>
  <c r="H409" i="140"/>
  <c r="E409" i="140"/>
  <c r="H408" i="140"/>
  <c r="E408" i="140"/>
  <c r="H407" i="140"/>
  <c r="E407" i="140"/>
  <c r="H406" i="140"/>
  <c r="E406" i="140"/>
  <c r="H405" i="140"/>
  <c r="E405" i="140"/>
  <c r="H404" i="140"/>
  <c r="E404" i="140"/>
  <c r="H403" i="140"/>
  <c r="E403" i="140"/>
  <c r="H402" i="140"/>
  <c r="E402" i="140"/>
  <c r="H401" i="140"/>
  <c r="E401" i="140"/>
  <c r="H400" i="140"/>
  <c r="E400" i="140"/>
  <c r="H399" i="140"/>
  <c r="E399" i="140"/>
  <c r="H398" i="140"/>
  <c r="E398" i="140"/>
  <c r="H397" i="140"/>
  <c r="E397" i="140"/>
  <c r="H396" i="140"/>
  <c r="E396" i="140"/>
  <c r="H395" i="140"/>
  <c r="E395" i="140"/>
  <c r="H394" i="140"/>
  <c r="E394" i="140"/>
  <c r="H393" i="140"/>
  <c r="E393" i="140"/>
  <c r="H392" i="140"/>
  <c r="E392" i="140"/>
  <c r="H391" i="140"/>
  <c r="E391" i="140"/>
  <c r="H390" i="140"/>
  <c r="E390" i="140"/>
  <c r="H389" i="140"/>
  <c r="E389" i="140"/>
  <c r="H388" i="140"/>
  <c r="E388" i="140"/>
  <c r="H387" i="140"/>
  <c r="E387" i="140"/>
  <c r="H386" i="140"/>
  <c r="E386" i="140"/>
  <c r="H385" i="140"/>
  <c r="E385" i="140"/>
  <c r="H384" i="140"/>
  <c r="E384" i="140"/>
  <c r="H383" i="140"/>
  <c r="E383" i="140"/>
  <c r="H382" i="140"/>
  <c r="E382" i="140"/>
  <c r="H381" i="140"/>
  <c r="E381" i="140"/>
  <c r="H380" i="140"/>
  <c r="E380" i="140"/>
  <c r="H379" i="140"/>
  <c r="E379" i="140"/>
  <c r="H378" i="140"/>
  <c r="E378" i="140"/>
  <c r="H377" i="140"/>
  <c r="E377" i="140"/>
  <c r="H376" i="140"/>
  <c r="E376" i="140"/>
  <c r="H375" i="140"/>
  <c r="E375" i="140"/>
  <c r="H374" i="140"/>
  <c r="E374" i="140"/>
  <c r="H373" i="140"/>
  <c r="E373" i="140"/>
  <c r="H372" i="140"/>
  <c r="E372" i="140"/>
  <c r="H371" i="140"/>
  <c r="E371" i="140"/>
  <c r="H370" i="140"/>
  <c r="E370" i="140"/>
  <c r="H369" i="140"/>
  <c r="E369" i="140"/>
  <c r="H368" i="140"/>
  <c r="E368" i="140"/>
  <c r="H367" i="140"/>
  <c r="E367" i="140"/>
  <c r="H366" i="140"/>
  <c r="E366" i="140"/>
  <c r="H365" i="140"/>
  <c r="E365" i="140"/>
  <c r="H364" i="140"/>
  <c r="E364" i="140"/>
  <c r="H363" i="140"/>
  <c r="E363" i="140"/>
  <c r="H362" i="140"/>
  <c r="E362" i="140"/>
  <c r="H361" i="140"/>
  <c r="E361" i="140"/>
  <c r="H360" i="140"/>
  <c r="E360" i="140"/>
  <c r="H359" i="140"/>
  <c r="E359" i="140"/>
  <c r="H358" i="140"/>
  <c r="E358" i="140"/>
  <c r="H357" i="140"/>
  <c r="E357" i="140"/>
  <c r="H356" i="140"/>
  <c r="E356" i="140"/>
  <c r="H355" i="140"/>
  <c r="E355" i="140"/>
  <c r="H354" i="140"/>
  <c r="E354" i="140"/>
  <c r="H353" i="140"/>
  <c r="E353" i="140"/>
  <c r="H352" i="140"/>
  <c r="E352" i="140"/>
  <c r="H351" i="140"/>
  <c r="E351" i="140"/>
  <c r="H350" i="140"/>
  <c r="E350" i="140"/>
  <c r="H349" i="140"/>
  <c r="E349" i="140"/>
  <c r="H348" i="140"/>
  <c r="E348" i="140"/>
  <c r="H347" i="140"/>
  <c r="E347" i="140"/>
  <c r="H346" i="140"/>
  <c r="E346" i="140"/>
  <c r="H345" i="140"/>
  <c r="E345" i="140"/>
  <c r="H344" i="140"/>
  <c r="E344" i="140"/>
  <c r="H343" i="140"/>
  <c r="E343" i="140"/>
  <c r="H342" i="140"/>
  <c r="E342" i="140"/>
  <c r="H341" i="140"/>
  <c r="E341" i="140"/>
  <c r="H340" i="140"/>
  <c r="E340" i="140"/>
  <c r="H339" i="140"/>
  <c r="E339" i="140"/>
  <c r="H338" i="140"/>
  <c r="E338" i="140"/>
  <c r="H337" i="140"/>
  <c r="E337" i="140"/>
  <c r="H336" i="140"/>
  <c r="E336" i="140"/>
  <c r="H335" i="140"/>
  <c r="E335" i="140"/>
  <c r="H334" i="140"/>
  <c r="E334" i="140"/>
  <c r="H333" i="140"/>
  <c r="E333" i="140"/>
  <c r="H332" i="140"/>
  <c r="E332" i="140"/>
  <c r="H331" i="140"/>
  <c r="E331" i="140"/>
  <c r="H330" i="140"/>
  <c r="E330" i="140"/>
  <c r="H329" i="140"/>
  <c r="E329" i="140"/>
  <c r="H328" i="140"/>
  <c r="E328" i="140"/>
  <c r="H327" i="140"/>
  <c r="E327" i="140"/>
  <c r="H326" i="140"/>
  <c r="E326" i="140"/>
  <c r="H325" i="140"/>
  <c r="E325" i="140"/>
  <c r="H324" i="140"/>
  <c r="E324" i="140"/>
  <c r="H323" i="140"/>
  <c r="E323" i="140"/>
  <c r="H322" i="140"/>
  <c r="E322" i="140"/>
  <c r="H321" i="140"/>
  <c r="E321" i="140"/>
  <c r="H320" i="140"/>
  <c r="E320" i="140"/>
  <c r="H319" i="140"/>
  <c r="E319" i="140"/>
  <c r="H318" i="140"/>
  <c r="E318" i="140"/>
  <c r="H317" i="140"/>
  <c r="E317" i="140"/>
  <c r="H316" i="140"/>
  <c r="E316" i="140"/>
  <c r="H315" i="140"/>
  <c r="E315" i="140"/>
  <c r="H314" i="140"/>
  <c r="E314" i="140"/>
  <c r="H313" i="140"/>
  <c r="E313" i="140"/>
  <c r="H312" i="140"/>
  <c r="E312" i="140"/>
  <c r="H311" i="140"/>
  <c r="E311" i="140"/>
  <c r="H310" i="140"/>
  <c r="E310" i="140"/>
  <c r="H309" i="140"/>
  <c r="E309" i="140"/>
  <c r="H308" i="140"/>
  <c r="E308" i="140"/>
  <c r="H307" i="140"/>
  <c r="E307" i="140"/>
  <c r="H306" i="140"/>
  <c r="E306" i="140"/>
  <c r="H305" i="140"/>
  <c r="E305" i="140"/>
  <c r="H304" i="140"/>
  <c r="E304" i="140"/>
  <c r="H303" i="140"/>
  <c r="E303" i="140"/>
  <c r="H302" i="140"/>
  <c r="E302" i="140"/>
  <c r="H301" i="140"/>
  <c r="E301" i="140"/>
  <c r="H300" i="140"/>
  <c r="E300" i="140"/>
  <c r="H299" i="140"/>
  <c r="E299" i="140"/>
  <c r="H298" i="140"/>
  <c r="E298" i="140"/>
  <c r="H297" i="140"/>
  <c r="E297" i="140"/>
  <c r="H296" i="140"/>
  <c r="E296" i="140"/>
  <c r="H295" i="140"/>
  <c r="E295" i="140"/>
  <c r="H294" i="140"/>
  <c r="E294" i="140"/>
  <c r="H293" i="140"/>
  <c r="E293" i="140"/>
  <c r="H292" i="140"/>
  <c r="E292" i="140"/>
  <c r="H291" i="140"/>
  <c r="E291" i="140"/>
  <c r="H290" i="140"/>
  <c r="E290" i="140"/>
  <c r="H289" i="140"/>
  <c r="E289" i="140"/>
  <c r="H288" i="140"/>
  <c r="E288" i="140"/>
  <c r="H287" i="140"/>
  <c r="E287" i="140"/>
  <c r="H286" i="140"/>
  <c r="E286" i="140"/>
  <c r="H285" i="140"/>
  <c r="E285" i="140"/>
  <c r="H284" i="140"/>
  <c r="E284" i="140"/>
  <c r="H283" i="140"/>
  <c r="E283" i="140"/>
  <c r="H282" i="140"/>
  <c r="E282" i="140"/>
  <c r="H281" i="140"/>
  <c r="E281" i="140"/>
  <c r="H280" i="140"/>
  <c r="E280" i="140"/>
  <c r="H279" i="140"/>
  <c r="E279" i="140"/>
  <c r="H278" i="140"/>
  <c r="E278" i="140"/>
  <c r="H277" i="140"/>
  <c r="E277" i="140"/>
  <c r="H276" i="140"/>
  <c r="E276" i="140"/>
  <c r="H275" i="140"/>
  <c r="E275" i="140"/>
  <c r="H274" i="140"/>
  <c r="E274" i="140"/>
  <c r="H273" i="140"/>
  <c r="E273" i="140"/>
  <c r="H272" i="140"/>
  <c r="E272" i="140"/>
  <c r="H271" i="140"/>
  <c r="E271" i="140"/>
  <c r="H270" i="140"/>
  <c r="E270" i="140"/>
  <c r="H269" i="140"/>
  <c r="E269" i="140"/>
  <c r="H268" i="140"/>
  <c r="E268" i="140"/>
  <c r="H267" i="140"/>
  <c r="E267" i="140"/>
  <c r="H266" i="140"/>
  <c r="E266" i="140"/>
  <c r="H265" i="140"/>
  <c r="E265" i="140"/>
  <c r="H264" i="140"/>
  <c r="E264" i="140"/>
  <c r="H263" i="140"/>
  <c r="E263" i="140"/>
  <c r="H262" i="140"/>
  <c r="E262" i="140"/>
  <c r="H261" i="140"/>
  <c r="E261" i="140"/>
  <c r="H260" i="140"/>
  <c r="E260" i="140"/>
  <c r="H259" i="140"/>
  <c r="E259" i="140"/>
  <c r="H258" i="140"/>
  <c r="E258" i="140"/>
  <c r="H257" i="140"/>
  <c r="E257" i="140"/>
  <c r="H256" i="140"/>
  <c r="E256" i="140"/>
  <c r="H255" i="140"/>
  <c r="E255" i="140"/>
  <c r="H254" i="140"/>
  <c r="E254" i="140"/>
  <c r="H253" i="140"/>
  <c r="E253" i="140"/>
  <c r="H252" i="140"/>
  <c r="E252" i="140"/>
  <c r="H251" i="140"/>
  <c r="E251" i="140"/>
  <c r="H250" i="140"/>
  <c r="E250" i="140"/>
  <c r="H249" i="140"/>
  <c r="E249" i="140"/>
  <c r="H248" i="140"/>
  <c r="E248" i="140"/>
  <c r="H247" i="140"/>
  <c r="E247" i="140"/>
  <c r="H246" i="140"/>
  <c r="E246" i="140"/>
  <c r="H245" i="140"/>
  <c r="E245" i="140"/>
  <c r="H244" i="140"/>
  <c r="E244" i="140"/>
  <c r="H243" i="140"/>
  <c r="E243" i="140"/>
  <c r="H242" i="140"/>
  <c r="E242" i="140"/>
  <c r="H241" i="140"/>
  <c r="E241" i="140"/>
  <c r="H240" i="140"/>
  <c r="E240" i="140"/>
  <c r="H239" i="140"/>
  <c r="E239" i="140"/>
  <c r="H238" i="140"/>
  <c r="E238" i="140"/>
  <c r="H237" i="140"/>
  <c r="E237" i="140"/>
  <c r="H236" i="140"/>
  <c r="E236" i="140"/>
  <c r="H235" i="140"/>
  <c r="E235" i="140"/>
  <c r="H234" i="140"/>
  <c r="E234" i="140"/>
  <c r="H233" i="140"/>
  <c r="E233" i="140"/>
  <c r="H232" i="140"/>
  <c r="E232" i="140"/>
  <c r="H231" i="140"/>
  <c r="E231" i="140"/>
  <c r="H230" i="140"/>
  <c r="E230" i="140"/>
  <c r="H229" i="140"/>
  <c r="E229" i="140"/>
  <c r="H228" i="140"/>
  <c r="E228" i="140"/>
  <c r="H227" i="140"/>
  <c r="E227" i="140"/>
  <c r="H226" i="140"/>
  <c r="E226" i="140"/>
  <c r="H225" i="140"/>
  <c r="E225" i="140"/>
  <c r="H224" i="140"/>
  <c r="E224" i="140"/>
  <c r="H223" i="140"/>
  <c r="E223" i="140"/>
  <c r="H222" i="140"/>
  <c r="E222" i="140"/>
  <c r="H221" i="140"/>
  <c r="E221" i="140"/>
  <c r="H220" i="140"/>
  <c r="E220" i="140"/>
  <c r="H219" i="140"/>
  <c r="E219" i="140"/>
  <c r="H218" i="140"/>
  <c r="E218" i="140"/>
  <c r="H217" i="140"/>
  <c r="E217" i="140"/>
  <c r="H216" i="140"/>
  <c r="E216" i="140"/>
  <c r="H215" i="140"/>
  <c r="E215" i="140"/>
  <c r="H214" i="140"/>
  <c r="E214" i="140"/>
  <c r="H213" i="140"/>
  <c r="E213" i="140"/>
  <c r="H212" i="140"/>
  <c r="E212" i="140"/>
  <c r="H211" i="140"/>
  <c r="E211" i="140"/>
  <c r="H210" i="140"/>
  <c r="E210" i="140"/>
  <c r="H209" i="140"/>
  <c r="E209" i="140"/>
  <c r="H208" i="140"/>
  <c r="E208" i="140"/>
  <c r="H207" i="140"/>
  <c r="E207" i="140"/>
  <c r="H206" i="140"/>
  <c r="E206" i="140"/>
  <c r="H205" i="140"/>
  <c r="E205" i="140"/>
  <c r="H204" i="140"/>
  <c r="E204" i="140"/>
  <c r="H203" i="140"/>
  <c r="E203" i="140"/>
  <c r="H202" i="140"/>
  <c r="E202" i="140"/>
  <c r="H201" i="140"/>
  <c r="E201" i="140"/>
  <c r="H200" i="140"/>
  <c r="E200" i="140"/>
  <c r="H199" i="140"/>
  <c r="E199" i="140"/>
  <c r="H198" i="140"/>
  <c r="E198" i="140"/>
  <c r="H197" i="140"/>
  <c r="E197" i="140"/>
  <c r="H196" i="140"/>
  <c r="E196" i="140"/>
  <c r="H195" i="140"/>
  <c r="E195" i="140"/>
  <c r="H194" i="140"/>
  <c r="E194" i="140"/>
  <c r="H193" i="140"/>
  <c r="E193" i="140"/>
  <c r="H192" i="140"/>
  <c r="E192" i="140"/>
  <c r="H191" i="140"/>
  <c r="E191" i="140"/>
  <c r="H190" i="140"/>
  <c r="E190" i="140"/>
  <c r="H189" i="140"/>
  <c r="E189" i="140"/>
  <c r="H188" i="140"/>
  <c r="E188" i="140"/>
  <c r="H187" i="140"/>
  <c r="E187" i="140"/>
  <c r="H186" i="140"/>
  <c r="E186" i="140"/>
  <c r="H185" i="140"/>
  <c r="E185" i="140"/>
  <c r="H184" i="140"/>
  <c r="E184" i="140"/>
  <c r="H183" i="140"/>
  <c r="E183" i="140"/>
  <c r="H182" i="140"/>
  <c r="E182" i="140"/>
  <c r="H181" i="140"/>
  <c r="E181" i="140"/>
  <c r="H180" i="140"/>
  <c r="E180" i="140"/>
  <c r="H179" i="140"/>
  <c r="E179" i="140"/>
  <c r="H178" i="140"/>
  <c r="E178" i="140"/>
  <c r="H177" i="140"/>
  <c r="E177" i="140"/>
  <c r="H176" i="140"/>
  <c r="E176" i="140"/>
  <c r="H175" i="140"/>
  <c r="E175" i="140"/>
  <c r="H174" i="140"/>
  <c r="E174" i="140"/>
  <c r="H173" i="140"/>
  <c r="E173" i="140"/>
  <c r="H172" i="140"/>
  <c r="E172" i="140"/>
  <c r="H171" i="140"/>
  <c r="E171" i="140"/>
  <c r="H170" i="140"/>
  <c r="E170" i="140"/>
  <c r="H169" i="140"/>
  <c r="E169" i="140"/>
  <c r="H168" i="140"/>
  <c r="E168" i="140"/>
  <c r="H167" i="140"/>
  <c r="E167" i="140"/>
  <c r="H166" i="140"/>
  <c r="E166" i="140"/>
  <c r="H165" i="140"/>
  <c r="E165" i="140"/>
  <c r="H164" i="140"/>
  <c r="E164" i="140"/>
  <c r="H163" i="140"/>
  <c r="E163" i="140"/>
  <c r="H162" i="140"/>
  <c r="E162" i="140"/>
  <c r="H161" i="140"/>
  <c r="E161" i="140"/>
  <c r="H160" i="140"/>
  <c r="E160" i="140"/>
  <c r="H159" i="140"/>
  <c r="E159" i="140"/>
  <c r="H158" i="140"/>
  <c r="E158" i="140"/>
  <c r="H157" i="140"/>
  <c r="E157" i="140"/>
  <c r="H156" i="140"/>
  <c r="E156" i="140"/>
  <c r="H155" i="140"/>
  <c r="E155" i="140"/>
  <c r="H154" i="140"/>
  <c r="E154" i="140"/>
  <c r="H153" i="140"/>
  <c r="E153" i="140"/>
  <c r="H152" i="140"/>
  <c r="E152" i="140"/>
  <c r="H151" i="140"/>
  <c r="E151" i="140"/>
  <c r="H150" i="140"/>
  <c r="E150" i="140"/>
  <c r="H149" i="140"/>
  <c r="E149" i="140"/>
  <c r="H148" i="140"/>
  <c r="E148" i="140"/>
  <c r="H147" i="140"/>
  <c r="E147" i="140"/>
  <c r="H146" i="140"/>
  <c r="E146" i="140"/>
  <c r="H145" i="140"/>
  <c r="E145" i="140"/>
  <c r="H144" i="140"/>
  <c r="E144" i="140"/>
  <c r="H143" i="140"/>
  <c r="E143" i="140"/>
  <c r="H142" i="140"/>
  <c r="E142" i="140"/>
  <c r="H141" i="140"/>
  <c r="E141" i="140"/>
  <c r="H140" i="140"/>
  <c r="E140" i="140"/>
  <c r="H139" i="140"/>
  <c r="E139" i="140"/>
  <c r="H138" i="140"/>
  <c r="E138" i="140"/>
  <c r="H137" i="140"/>
  <c r="E137" i="140"/>
  <c r="H136" i="140"/>
  <c r="E136" i="140"/>
  <c r="H135" i="140"/>
  <c r="E135" i="140"/>
  <c r="H134" i="140"/>
  <c r="E134" i="140"/>
  <c r="H133" i="140"/>
  <c r="E133" i="140"/>
  <c r="H132" i="140"/>
  <c r="E132" i="140"/>
  <c r="H131" i="140"/>
  <c r="E131" i="140"/>
  <c r="H130" i="140"/>
  <c r="E130" i="140"/>
  <c r="H129" i="140"/>
  <c r="E129" i="140"/>
  <c r="H128" i="140"/>
  <c r="E128" i="140"/>
  <c r="H127" i="140"/>
  <c r="E127" i="140"/>
  <c r="H126" i="140"/>
  <c r="E126" i="140"/>
  <c r="H125" i="140"/>
  <c r="E125" i="140"/>
  <c r="H124" i="140"/>
  <c r="E124" i="140"/>
  <c r="H123" i="140"/>
  <c r="E123" i="140"/>
  <c r="H122" i="140"/>
  <c r="E122" i="140"/>
  <c r="H121" i="140"/>
  <c r="E121" i="140"/>
  <c r="H120" i="140"/>
  <c r="E120" i="140"/>
  <c r="H119" i="140"/>
  <c r="E119" i="140"/>
  <c r="H118" i="140"/>
  <c r="E118" i="140"/>
  <c r="H117" i="140"/>
  <c r="E117" i="140"/>
  <c r="H116" i="140"/>
  <c r="E116" i="140"/>
  <c r="H115" i="140"/>
  <c r="E115" i="140"/>
  <c r="H114" i="140"/>
  <c r="E114" i="140"/>
  <c r="H113" i="140"/>
  <c r="E113" i="140"/>
  <c r="H112" i="140"/>
  <c r="E112" i="140"/>
  <c r="H111" i="140"/>
  <c r="E111" i="140"/>
  <c r="H110" i="140"/>
  <c r="E110" i="140"/>
  <c r="H109" i="140"/>
  <c r="E109" i="140"/>
  <c r="H108" i="140"/>
  <c r="E108" i="140"/>
  <c r="H107" i="140"/>
  <c r="E107" i="140"/>
  <c r="H106" i="140"/>
  <c r="E106" i="140"/>
  <c r="H105" i="140"/>
  <c r="E105" i="140"/>
  <c r="H104" i="140"/>
  <c r="E104" i="140"/>
  <c r="H103" i="140"/>
  <c r="E103" i="140"/>
  <c r="H102" i="140"/>
  <c r="E102" i="140"/>
  <c r="H101" i="140"/>
  <c r="E101" i="140"/>
  <c r="H100" i="140"/>
  <c r="E100" i="140"/>
  <c r="H99" i="140"/>
  <c r="E99" i="140"/>
  <c r="H98" i="140"/>
  <c r="E98" i="140"/>
  <c r="H97" i="140"/>
  <c r="E97" i="140"/>
  <c r="H96" i="140"/>
  <c r="E96" i="140"/>
  <c r="H95" i="140"/>
  <c r="E95" i="140"/>
  <c r="H94" i="140"/>
  <c r="E94" i="140"/>
  <c r="H93" i="140"/>
  <c r="E93" i="140"/>
  <c r="H92" i="140"/>
  <c r="E92" i="140"/>
  <c r="H91" i="140"/>
  <c r="E91" i="140"/>
  <c r="H90" i="140"/>
  <c r="E90" i="140"/>
  <c r="H89" i="140"/>
  <c r="E89" i="140"/>
  <c r="H88" i="140"/>
  <c r="E88" i="140"/>
  <c r="H87" i="140"/>
  <c r="E87" i="140"/>
  <c r="H86" i="140"/>
  <c r="E86" i="140"/>
  <c r="H85" i="140"/>
  <c r="E85" i="140"/>
  <c r="H84" i="140"/>
  <c r="E84" i="140"/>
  <c r="H83" i="140"/>
  <c r="E83" i="140"/>
  <c r="H82" i="140"/>
  <c r="E82" i="140"/>
  <c r="H81" i="140"/>
  <c r="E81" i="140"/>
  <c r="H80" i="140"/>
  <c r="E80" i="140"/>
  <c r="H79" i="140"/>
  <c r="E79" i="140"/>
  <c r="H78" i="140"/>
  <c r="E78" i="140"/>
  <c r="H77" i="140"/>
  <c r="E77" i="140"/>
  <c r="H76" i="140"/>
  <c r="E76" i="140"/>
  <c r="H75" i="140"/>
  <c r="E75" i="140"/>
  <c r="H74" i="140"/>
  <c r="E74" i="140"/>
  <c r="H73" i="140"/>
  <c r="E73" i="140"/>
  <c r="H72" i="140"/>
  <c r="E72" i="140"/>
  <c r="H71" i="140"/>
  <c r="E71" i="140"/>
  <c r="H70" i="140"/>
  <c r="E70" i="140"/>
  <c r="H69" i="140"/>
  <c r="E69" i="140"/>
  <c r="H68" i="140"/>
  <c r="E68" i="140"/>
  <c r="H67" i="140"/>
  <c r="E67" i="140"/>
  <c r="H66" i="140"/>
  <c r="E66" i="140"/>
  <c r="H65" i="140"/>
  <c r="E65" i="140"/>
  <c r="H64" i="140"/>
  <c r="E64" i="140"/>
  <c r="H63" i="140"/>
  <c r="E63" i="140"/>
  <c r="H62" i="140"/>
  <c r="E62" i="140"/>
  <c r="H61" i="140"/>
  <c r="E61" i="140"/>
  <c r="H60" i="140"/>
  <c r="E60" i="140"/>
  <c r="H59" i="140"/>
  <c r="E59" i="140"/>
  <c r="H58" i="140"/>
  <c r="E58" i="140"/>
  <c r="H57" i="140"/>
  <c r="E57" i="140"/>
  <c r="H56" i="140"/>
  <c r="E56" i="140"/>
  <c r="H55" i="140"/>
  <c r="E55" i="140"/>
  <c r="H54" i="140"/>
  <c r="E54" i="140"/>
  <c r="H53" i="140"/>
  <c r="E53" i="140"/>
  <c r="H52" i="140"/>
  <c r="E52" i="140"/>
  <c r="H51" i="140"/>
  <c r="E51" i="140"/>
  <c r="H50" i="140"/>
  <c r="E50" i="140"/>
  <c r="H49" i="140"/>
  <c r="E49" i="140"/>
  <c r="H48" i="140"/>
  <c r="E48" i="140"/>
  <c r="H47" i="140"/>
  <c r="E47" i="140"/>
  <c r="H46" i="140"/>
  <c r="E46" i="140"/>
  <c r="H45" i="140"/>
  <c r="E45" i="140"/>
  <c r="H44" i="140"/>
  <c r="E44" i="140"/>
  <c r="H43" i="140"/>
  <c r="E43" i="140"/>
  <c r="H42" i="140"/>
  <c r="E42" i="140"/>
  <c r="H41" i="140"/>
  <c r="E41" i="140"/>
  <c r="H40" i="140"/>
  <c r="E40" i="140"/>
  <c r="H39" i="140"/>
  <c r="E39" i="140"/>
  <c r="H38" i="140"/>
  <c r="E38" i="140"/>
  <c r="H37" i="140"/>
  <c r="E37" i="140"/>
  <c r="H36" i="140"/>
  <c r="E36" i="140"/>
  <c r="H35" i="140"/>
  <c r="E35" i="140"/>
  <c r="H34" i="140"/>
  <c r="E34" i="140"/>
  <c r="H33" i="140"/>
  <c r="E33" i="140"/>
  <c r="H32" i="140"/>
  <c r="E32" i="140"/>
  <c r="H31" i="140"/>
  <c r="E31" i="140"/>
  <c r="H30" i="140"/>
  <c r="E30" i="140"/>
  <c r="H29" i="140"/>
  <c r="E29" i="140"/>
  <c r="H28" i="140"/>
  <c r="E28" i="140"/>
  <c r="H27" i="140"/>
  <c r="E27" i="140"/>
  <c r="H26" i="140"/>
  <c r="E26" i="140"/>
  <c r="H25" i="140"/>
  <c r="E25" i="140"/>
  <c r="H24" i="140"/>
  <c r="E24" i="140"/>
  <c r="H23" i="140"/>
  <c r="E23" i="140"/>
  <c r="H22" i="140"/>
  <c r="E22" i="140"/>
  <c r="H21" i="140"/>
  <c r="E21" i="140"/>
  <c r="H20" i="140"/>
  <c r="E20" i="140"/>
  <c r="H19" i="140"/>
  <c r="E19" i="140"/>
  <c r="H18" i="140"/>
  <c r="E18" i="140"/>
  <c r="H17" i="140"/>
  <c r="E17" i="140"/>
  <c r="H16" i="140"/>
  <c r="E16" i="140"/>
  <c r="H15" i="140"/>
  <c r="E15" i="140"/>
  <c r="H14" i="140"/>
  <c r="E14" i="140"/>
  <c r="H13" i="140"/>
  <c r="E13" i="140"/>
  <c r="A8" i="140"/>
  <c r="A5" i="140"/>
  <c r="I1070" i="140" l="1"/>
  <c r="L26" i="90" s="1"/>
  <c r="I1069" i="140"/>
  <c r="L24" i="90" s="1"/>
  <c r="I1068" i="140"/>
  <c r="L22" i="90" s="1"/>
  <c r="I1067" i="140"/>
  <c r="L20" i="90" s="1"/>
  <c r="D18" i="137"/>
  <c r="I1072" i="140" l="1"/>
  <c r="J1073" i="140" s="1"/>
  <c r="L28" i="90"/>
  <c r="L30" i="90" s="1"/>
  <c r="A1622" i="139" l="1"/>
  <c r="A8" i="139"/>
  <c r="A5" i="139"/>
  <c r="D70" i="136"/>
  <c r="A21" i="137"/>
  <c r="A1082" i="87"/>
  <c r="A5" i="137"/>
  <c r="D14" i="135"/>
  <c r="F10" i="135"/>
  <c r="A8" i="87"/>
  <c r="A5" i="87"/>
  <c r="A10" i="90"/>
  <c r="A7" i="90"/>
  <c r="A5" i="133"/>
  <c r="A8" i="133"/>
  <c r="A10" i="135"/>
  <c r="A7" i="135"/>
  <c r="A535" i="133" l="1"/>
  <c r="A528" i="135"/>
  <c r="C513" i="135"/>
  <c r="C512" i="135"/>
  <c r="C511" i="135"/>
  <c r="C510" i="135"/>
  <c r="C509" i="135"/>
  <c r="C508" i="135"/>
  <c r="C507" i="135"/>
  <c r="C506" i="135"/>
  <c r="C505" i="135"/>
  <c r="C504" i="135"/>
  <c r="C503" i="135"/>
  <c r="C502" i="135"/>
  <c r="C501" i="135"/>
  <c r="C500" i="135"/>
  <c r="C499" i="135"/>
  <c r="C498" i="135"/>
  <c r="C497" i="135"/>
  <c r="C496" i="135"/>
  <c r="C495" i="135"/>
  <c r="C494" i="135"/>
  <c r="C493" i="135"/>
  <c r="C492" i="135"/>
  <c r="C491" i="135"/>
  <c r="C490" i="135"/>
  <c r="C489" i="135"/>
  <c r="C488" i="135"/>
  <c r="C487" i="135"/>
  <c r="C486" i="135"/>
  <c r="C485" i="135"/>
  <c r="C484" i="135"/>
  <c r="C483" i="135"/>
  <c r="C482" i="135"/>
  <c r="C481" i="135"/>
  <c r="C480" i="135"/>
  <c r="C479" i="135"/>
  <c r="C478" i="135"/>
  <c r="C477" i="135"/>
  <c r="C476" i="135"/>
  <c r="C475" i="135"/>
  <c r="C474" i="135"/>
  <c r="C473" i="135"/>
  <c r="C472" i="135"/>
  <c r="C471" i="135"/>
  <c r="C470" i="135"/>
  <c r="C469" i="135"/>
  <c r="C468" i="135"/>
  <c r="C467" i="135"/>
  <c r="C466" i="135"/>
  <c r="C465" i="135"/>
  <c r="C464" i="135"/>
  <c r="C463" i="135"/>
  <c r="C462" i="135"/>
  <c r="C461" i="135"/>
  <c r="C460" i="135"/>
  <c r="C459" i="135"/>
  <c r="C458" i="135"/>
  <c r="C457" i="135"/>
  <c r="C456" i="135"/>
  <c r="C455" i="135"/>
  <c r="C454" i="135"/>
  <c r="C453" i="135"/>
  <c r="C452" i="135"/>
  <c r="C451" i="135"/>
  <c r="C450" i="135"/>
  <c r="C449" i="135"/>
  <c r="C448" i="135"/>
  <c r="C447" i="135"/>
  <c r="C446" i="135"/>
  <c r="C445" i="135"/>
  <c r="C444" i="135"/>
  <c r="C443" i="135"/>
  <c r="C442" i="135"/>
  <c r="C441" i="135"/>
  <c r="C440" i="135"/>
  <c r="C439" i="135"/>
  <c r="C438" i="135"/>
  <c r="C437" i="135"/>
  <c r="C436" i="135"/>
  <c r="C435" i="135"/>
  <c r="C434" i="135"/>
  <c r="C433" i="135"/>
  <c r="C432" i="135"/>
  <c r="C431" i="135"/>
  <c r="C430" i="135"/>
  <c r="C429" i="135"/>
  <c r="C428" i="135"/>
  <c r="C427" i="135"/>
  <c r="C426" i="135"/>
  <c r="C425" i="135"/>
  <c r="C424" i="135"/>
  <c r="C423" i="135"/>
  <c r="C422" i="135"/>
  <c r="C421" i="135"/>
  <c r="C420" i="135"/>
  <c r="C419" i="135"/>
  <c r="C418" i="135"/>
  <c r="C417" i="135"/>
  <c r="C416" i="135"/>
  <c r="C415" i="135"/>
  <c r="C414" i="135"/>
  <c r="C413" i="135"/>
  <c r="C412" i="135"/>
  <c r="C411" i="135"/>
  <c r="C410" i="135"/>
  <c r="C409" i="135"/>
  <c r="C408" i="135"/>
  <c r="C407" i="135"/>
  <c r="C406" i="135"/>
  <c r="C405" i="135"/>
  <c r="C404" i="135"/>
  <c r="C403" i="135"/>
  <c r="C402" i="135"/>
  <c r="C401" i="135"/>
  <c r="C400" i="135"/>
  <c r="C399" i="135"/>
  <c r="C398" i="135"/>
  <c r="C397" i="135"/>
  <c r="C396" i="135"/>
  <c r="C395" i="135"/>
  <c r="C394" i="135"/>
  <c r="C393" i="135"/>
  <c r="C392" i="135"/>
  <c r="C391" i="135"/>
  <c r="C390" i="135"/>
  <c r="C389" i="135"/>
  <c r="C388" i="135"/>
  <c r="C387" i="135"/>
  <c r="C386" i="135"/>
  <c r="C385" i="135"/>
  <c r="C384" i="135"/>
  <c r="C383" i="135"/>
  <c r="C382" i="135"/>
  <c r="C381" i="135"/>
  <c r="C380" i="135"/>
  <c r="C379" i="135"/>
  <c r="C378" i="135"/>
  <c r="C377" i="135"/>
  <c r="C376" i="135"/>
  <c r="C375" i="135"/>
  <c r="C374" i="135"/>
  <c r="C373" i="135"/>
  <c r="C372" i="135"/>
  <c r="C371" i="135"/>
  <c r="C370" i="135"/>
  <c r="C369" i="135"/>
  <c r="C368" i="135"/>
  <c r="C367" i="135"/>
  <c r="C366" i="135"/>
  <c r="C365" i="135"/>
  <c r="C364" i="135"/>
  <c r="C363" i="135"/>
  <c r="C362" i="135"/>
  <c r="C361" i="135"/>
  <c r="C360" i="135"/>
  <c r="C359" i="135"/>
  <c r="C358" i="135"/>
  <c r="C357" i="135"/>
  <c r="C356" i="135"/>
  <c r="C355" i="135"/>
  <c r="C354" i="135"/>
  <c r="C353" i="135"/>
  <c r="C352" i="135"/>
  <c r="C351" i="135"/>
  <c r="C350" i="135"/>
  <c r="C349" i="135"/>
  <c r="C348" i="135"/>
  <c r="C347" i="135"/>
  <c r="C346" i="135"/>
  <c r="C345" i="135"/>
  <c r="C344" i="135"/>
  <c r="C343" i="135"/>
  <c r="C342" i="135"/>
  <c r="C341" i="135"/>
  <c r="C340" i="135"/>
  <c r="C339" i="135"/>
  <c r="C338" i="135"/>
  <c r="C337" i="135"/>
  <c r="C336" i="135"/>
  <c r="C335" i="135"/>
  <c r="C334" i="135"/>
  <c r="C333" i="135"/>
  <c r="C332" i="135"/>
  <c r="C331" i="135"/>
  <c r="C330" i="135"/>
  <c r="C329" i="135"/>
  <c r="C328" i="135"/>
  <c r="C327" i="135"/>
  <c r="C326" i="135"/>
  <c r="C325" i="135"/>
  <c r="C324" i="135"/>
  <c r="C323" i="135"/>
  <c r="C322" i="135"/>
  <c r="C321" i="135"/>
  <c r="C320" i="135"/>
  <c r="C319" i="135"/>
  <c r="C318" i="135"/>
  <c r="C317" i="135"/>
  <c r="C316" i="135"/>
  <c r="C315" i="135"/>
  <c r="C314" i="135"/>
  <c r="C313" i="135"/>
  <c r="C312" i="135"/>
  <c r="C311" i="135"/>
  <c r="C310" i="135"/>
  <c r="C309" i="135"/>
  <c r="C308" i="135"/>
  <c r="C307" i="135"/>
  <c r="C306" i="135"/>
  <c r="C305" i="135"/>
  <c r="C304" i="135"/>
  <c r="C303" i="135"/>
  <c r="C302" i="135"/>
  <c r="C301" i="135"/>
  <c r="C300" i="135"/>
  <c r="C299" i="135"/>
  <c r="C298" i="135"/>
  <c r="C297" i="135"/>
  <c r="C296" i="135"/>
  <c r="C295" i="135"/>
  <c r="C294" i="135"/>
  <c r="C293" i="135"/>
  <c r="C292" i="135"/>
  <c r="C291" i="135"/>
  <c r="C290" i="135"/>
  <c r="C289" i="135"/>
  <c r="C288" i="135"/>
  <c r="C287" i="135"/>
  <c r="C286" i="135"/>
  <c r="C285" i="135"/>
  <c r="C284" i="135"/>
  <c r="C283" i="135"/>
  <c r="C282" i="135"/>
  <c r="C281" i="135"/>
  <c r="C280" i="135"/>
  <c r="C279" i="135"/>
  <c r="C278" i="135"/>
  <c r="C277" i="135"/>
  <c r="C276" i="135"/>
  <c r="C275" i="135"/>
  <c r="C274" i="135"/>
  <c r="C273" i="135"/>
  <c r="C272" i="135"/>
  <c r="C271" i="135"/>
  <c r="C270" i="135"/>
  <c r="C269" i="135"/>
  <c r="C268" i="135"/>
  <c r="C267" i="135"/>
  <c r="C266" i="135"/>
  <c r="C265" i="135"/>
  <c r="C264" i="135"/>
  <c r="C263" i="135"/>
  <c r="C262" i="135"/>
  <c r="C261" i="135"/>
  <c r="C260" i="135"/>
  <c r="C259" i="135"/>
  <c r="C258" i="135"/>
  <c r="C257" i="135"/>
  <c r="C256" i="135"/>
  <c r="C255" i="135"/>
  <c r="C254" i="135"/>
  <c r="C253" i="135"/>
  <c r="C252" i="135"/>
  <c r="C251" i="135"/>
  <c r="C250" i="135"/>
  <c r="C249" i="135"/>
  <c r="C248" i="135"/>
  <c r="C247" i="135"/>
  <c r="C246" i="135"/>
  <c r="C245" i="135"/>
  <c r="C244" i="135"/>
  <c r="C243" i="135"/>
  <c r="C242" i="135"/>
  <c r="C241" i="135"/>
  <c r="C240" i="135"/>
  <c r="C239" i="135"/>
  <c r="C238" i="135"/>
  <c r="C237" i="135"/>
  <c r="C236" i="135"/>
  <c r="C235" i="135"/>
  <c r="C234" i="135"/>
  <c r="C233" i="135"/>
  <c r="C232" i="135"/>
  <c r="C231" i="135"/>
  <c r="C230" i="135"/>
  <c r="C229" i="135"/>
  <c r="C228" i="135"/>
  <c r="C227" i="135"/>
  <c r="C226" i="135"/>
  <c r="C225" i="135"/>
  <c r="C224" i="135"/>
  <c r="C223" i="135"/>
  <c r="C222" i="135"/>
  <c r="C221" i="135"/>
  <c r="C220" i="135"/>
  <c r="C219" i="135"/>
  <c r="C218" i="135"/>
  <c r="C217" i="135"/>
  <c r="C216" i="135"/>
  <c r="C215" i="135"/>
  <c r="C214" i="135"/>
  <c r="C213" i="135"/>
  <c r="C212" i="135"/>
  <c r="C211" i="135"/>
  <c r="C210" i="135"/>
  <c r="C209" i="135"/>
  <c r="C208" i="135"/>
  <c r="C207" i="135"/>
  <c r="C206" i="135"/>
  <c r="C205" i="135"/>
  <c r="C204" i="135"/>
  <c r="C203" i="135"/>
  <c r="C202" i="135"/>
  <c r="C201" i="135"/>
  <c r="C200" i="135"/>
  <c r="C199" i="135"/>
  <c r="C198" i="135"/>
  <c r="C197" i="135"/>
  <c r="C196" i="135"/>
  <c r="C195" i="135"/>
  <c r="C194" i="135"/>
  <c r="C193" i="135"/>
  <c r="C192" i="135"/>
  <c r="C191" i="135"/>
  <c r="C190" i="135"/>
  <c r="C189" i="135"/>
  <c r="C188" i="135"/>
  <c r="C187" i="135"/>
  <c r="C186" i="135"/>
  <c r="C185" i="135"/>
  <c r="C184" i="135"/>
  <c r="C183" i="135"/>
  <c r="C182" i="135"/>
  <c r="C181" i="135"/>
  <c r="C180" i="135"/>
  <c r="C179" i="135"/>
  <c r="C178" i="135"/>
  <c r="C177" i="135"/>
  <c r="C176" i="135"/>
  <c r="C175" i="135"/>
  <c r="C174" i="135"/>
  <c r="C173" i="135"/>
  <c r="C172" i="135"/>
  <c r="C171" i="135"/>
  <c r="C170" i="135"/>
  <c r="C169" i="135"/>
  <c r="C168" i="135"/>
  <c r="C167" i="135"/>
  <c r="C166" i="135"/>
  <c r="C165" i="135"/>
  <c r="C164" i="135"/>
  <c r="C163" i="135"/>
  <c r="C162" i="135"/>
  <c r="C161" i="135"/>
  <c r="C160" i="135"/>
  <c r="C159" i="135"/>
  <c r="C158" i="135"/>
  <c r="C157" i="135"/>
  <c r="C156" i="135"/>
  <c r="C155" i="135"/>
  <c r="C154" i="135"/>
  <c r="C153" i="135"/>
  <c r="C152" i="135"/>
  <c r="C151" i="135"/>
  <c r="C150" i="135"/>
  <c r="C149" i="135"/>
  <c r="C148" i="135"/>
  <c r="C147" i="135"/>
  <c r="C146" i="135"/>
  <c r="C145" i="135"/>
  <c r="C144" i="135"/>
  <c r="C143" i="135"/>
  <c r="C142" i="135"/>
  <c r="C141" i="135"/>
  <c r="C140" i="135"/>
  <c r="C139" i="135"/>
  <c r="C138" i="135"/>
  <c r="C137" i="135"/>
  <c r="C136" i="135"/>
  <c r="C135" i="135"/>
  <c r="C134" i="135"/>
  <c r="C133" i="135"/>
  <c r="C132" i="135"/>
  <c r="C131" i="135"/>
  <c r="C130" i="135"/>
  <c r="C129" i="135"/>
  <c r="C128" i="135"/>
  <c r="C127" i="135"/>
  <c r="C126" i="135"/>
  <c r="C125" i="135"/>
  <c r="C124" i="135"/>
  <c r="C123" i="135"/>
  <c r="C122" i="135"/>
  <c r="C121" i="135"/>
  <c r="C120" i="135"/>
  <c r="C119" i="135"/>
  <c r="C118" i="135"/>
  <c r="C117" i="135"/>
  <c r="C116" i="135"/>
  <c r="C115" i="135"/>
  <c r="C114" i="135"/>
  <c r="C113" i="135"/>
  <c r="C112" i="135"/>
  <c r="C111" i="135"/>
  <c r="C110" i="135"/>
  <c r="C109" i="135"/>
  <c r="C108" i="135"/>
  <c r="C107" i="135"/>
  <c r="C106" i="135"/>
  <c r="C105" i="135"/>
  <c r="C104" i="135"/>
  <c r="C103" i="135"/>
  <c r="C102" i="135"/>
  <c r="C101" i="135"/>
  <c r="C100" i="135"/>
  <c r="C99" i="135"/>
  <c r="C98" i="135"/>
  <c r="C97" i="135"/>
  <c r="C96" i="135"/>
  <c r="C95" i="135"/>
  <c r="C94" i="135"/>
  <c r="C93" i="135"/>
  <c r="C92" i="135"/>
  <c r="C91" i="135"/>
  <c r="C90" i="135"/>
  <c r="C89" i="135"/>
  <c r="C88" i="135"/>
  <c r="C87" i="135"/>
  <c r="C86" i="135"/>
  <c r="C85" i="135"/>
  <c r="C84" i="135"/>
  <c r="C83" i="135"/>
  <c r="C82" i="135"/>
  <c r="C81" i="135"/>
  <c r="C80" i="135"/>
  <c r="C79" i="135"/>
  <c r="C78" i="135"/>
  <c r="C77" i="135"/>
  <c r="C76" i="135"/>
  <c r="C75" i="135"/>
  <c r="C74" i="135"/>
  <c r="C73" i="135"/>
  <c r="C72" i="135"/>
  <c r="C71" i="135"/>
  <c r="C70" i="135"/>
  <c r="C69" i="135"/>
  <c r="C68" i="135"/>
  <c r="C67" i="135"/>
  <c r="C66" i="135"/>
  <c r="C65" i="135"/>
  <c r="C64" i="135"/>
  <c r="C63" i="135"/>
  <c r="C62" i="135"/>
  <c r="C61" i="135"/>
  <c r="C60" i="135"/>
  <c r="C59" i="135"/>
  <c r="C58" i="135"/>
  <c r="C57" i="135"/>
  <c r="C56" i="135"/>
  <c r="C55" i="135"/>
  <c r="C54" i="135"/>
  <c r="C53" i="135"/>
  <c r="C52" i="135"/>
  <c r="C51" i="135"/>
  <c r="C50" i="135"/>
  <c r="C49" i="135"/>
  <c r="C48" i="135"/>
  <c r="C47" i="135"/>
  <c r="C46" i="135"/>
  <c r="C45" i="135"/>
  <c r="C44" i="135"/>
  <c r="C43" i="135"/>
  <c r="C42" i="135"/>
  <c r="C41" i="135"/>
  <c r="C40" i="135"/>
  <c r="C39" i="135"/>
  <c r="C38" i="135"/>
  <c r="C37" i="135"/>
  <c r="C36" i="135"/>
  <c r="C35" i="135"/>
  <c r="C34" i="135"/>
  <c r="C33" i="135"/>
  <c r="C32" i="135"/>
  <c r="C31" i="135"/>
  <c r="C30" i="135"/>
  <c r="C29" i="135"/>
  <c r="C28" i="135"/>
  <c r="C27" i="135"/>
  <c r="C26" i="135"/>
  <c r="C25" i="135"/>
  <c r="C24" i="135"/>
  <c r="C23" i="135"/>
  <c r="C22" i="135"/>
  <c r="C21" i="135"/>
  <c r="C20" i="135"/>
  <c r="C19" i="135"/>
  <c r="C18" i="135"/>
  <c r="C17" i="135"/>
  <c r="C16" i="135"/>
  <c r="C15" i="135"/>
  <c r="C14" i="135"/>
  <c r="C12" i="133"/>
  <c r="J1616" i="139" l="1"/>
  <c r="D520" i="135"/>
  <c r="D518" i="135"/>
  <c r="D519" i="135"/>
  <c r="D517" i="135"/>
  <c r="D24" i="90" l="1"/>
  <c r="D22" i="90"/>
  <c r="D20" i="90"/>
  <c r="D26" i="90"/>
  <c r="D522" i="135"/>
  <c r="D12" i="137" l="1"/>
  <c r="D13" i="137"/>
  <c r="D28" i="90"/>
  <c r="C20" i="133" l="1"/>
  <c r="C21" i="133"/>
  <c r="C22" i="133"/>
  <c r="C23" i="133"/>
  <c r="C24" i="133"/>
  <c r="C25" i="133"/>
  <c r="C26" i="133"/>
  <c r="C27" i="133"/>
  <c r="C28" i="133"/>
  <c r="C29" i="133"/>
  <c r="C30" i="133"/>
  <c r="C31" i="133"/>
  <c r="C32" i="133"/>
  <c r="C33" i="133"/>
  <c r="C34" i="133"/>
  <c r="C35" i="133"/>
  <c r="C36" i="133"/>
  <c r="C37" i="133"/>
  <c r="C38" i="133"/>
  <c r="C39" i="133"/>
  <c r="C40" i="133"/>
  <c r="C41" i="133"/>
  <c r="C42" i="133"/>
  <c r="C43" i="133"/>
  <c r="C44" i="133"/>
  <c r="C45" i="133"/>
  <c r="C46" i="133"/>
  <c r="C47" i="133"/>
  <c r="C48" i="133"/>
  <c r="C49" i="133"/>
  <c r="C50" i="133"/>
  <c r="C51" i="133"/>
  <c r="C52" i="133"/>
  <c r="C53" i="133"/>
  <c r="C54" i="133"/>
  <c r="C55" i="133"/>
  <c r="C56" i="133"/>
  <c r="C57" i="133"/>
  <c r="C58" i="133"/>
  <c r="C59" i="133"/>
  <c r="C60" i="133"/>
  <c r="C61" i="133"/>
  <c r="C62" i="133"/>
  <c r="C63" i="133"/>
  <c r="C64" i="133"/>
  <c r="C65" i="133"/>
  <c r="C66" i="133"/>
  <c r="C67" i="133"/>
  <c r="C68" i="133"/>
  <c r="C69" i="133"/>
  <c r="C70" i="133"/>
  <c r="C71" i="133"/>
  <c r="C72" i="133"/>
  <c r="C73" i="133"/>
  <c r="C74" i="133"/>
  <c r="C75" i="133"/>
  <c r="C76" i="133"/>
  <c r="C77" i="133"/>
  <c r="C78" i="133"/>
  <c r="C79" i="133"/>
  <c r="C80" i="133"/>
  <c r="C81" i="133"/>
  <c r="C82" i="133"/>
  <c r="C83" i="133"/>
  <c r="C84" i="133"/>
  <c r="C85" i="133"/>
  <c r="C86" i="133"/>
  <c r="C87" i="133"/>
  <c r="C88" i="133"/>
  <c r="C89" i="133"/>
  <c r="C90" i="133"/>
  <c r="C91" i="133"/>
  <c r="C92" i="133"/>
  <c r="C93" i="133"/>
  <c r="C94" i="133"/>
  <c r="C95" i="133"/>
  <c r="C96" i="133"/>
  <c r="C97" i="133"/>
  <c r="C98" i="133"/>
  <c r="C99" i="133"/>
  <c r="C100" i="133"/>
  <c r="C101" i="133"/>
  <c r="C102" i="133"/>
  <c r="C103" i="133"/>
  <c r="C104" i="133"/>
  <c r="C105" i="133"/>
  <c r="C106" i="133"/>
  <c r="C107" i="133"/>
  <c r="C108" i="133"/>
  <c r="C109" i="133"/>
  <c r="C110" i="133"/>
  <c r="C111" i="133"/>
  <c r="C112" i="133"/>
  <c r="C113" i="133"/>
  <c r="C114" i="133"/>
  <c r="C115" i="133"/>
  <c r="C116" i="133"/>
  <c r="C117" i="133"/>
  <c r="C118" i="133"/>
  <c r="C119" i="133"/>
  <c r="C120" i="133"/>
  <c r="C121" i="133"/>
  <c r="C122" i="133"/>
  <c r="C123" i="133"/>
  <c r="C124" i="133"/>
  <c r="C125" i="133"/>
  <c r="C126" i="133"/>
  <c r="C127" i="133"/>
  <c r="C128" i="133"/>
  <c r="C129" i="133"/>
  <c r="C130" i="133"/>
  <c r="C131" i="133"/>
  <c r="C132" i="133"/>
  <c r="C133" i="133"/>
  <c r="C134" i="133"/>
  <c r="C135" i="133"/>
  <c r="C136" i="133"/>
  <c r="C137" i="133"/>
  <c r="C138" i="133"/>
  <c r="C139" i="133"/>
  <c r="C140" i="133"/>
  <c r="C141" i="133"/>
  <c r="C142" i="133"/>
  <c r="C143" i="133"/>
  <c r="C144" i="133"/>
  <c r="C145" i="133"/>
  <c r="C146" i="133"/>
  <c r="C147" i="133"/>
  <c r="C148" i="133"/>
  <c r="C149" i="133"/>
  <c r="C150" i="133"/>
  <c r="C151" i="133"/>
  <c r="C152" i="133"/>
  <c r="C153" i="133"/>
  <c r="C154" i="133"/>
  <c r="C155" i="133"/>
  <c r="C156" i="133"/>
  <c r="C157" i="133"/>
  <c r="C158" i="133"/>
  <c r="C159" i="133"/>
  <c r="C160" i="133"/>
  <c r="C161" i="133"/>
  <c r="C162" i="133"/>
  <c r="C163" i="133"/>
  <c r="C164" i="133"/>
  <c r="C165" i="133"/>
  <c r="C166" i="133"/>
  <c r="C167" i="133"/>
  <c r="C168" i="133"/>
  <c r="C169" i="133"/>
  <c r="C170" i="133"/>
  <c r="C171" i="133"/>
  <c r="C172" i="133"/>
  <c r="C173" i="133"/>
  <c r="C174" i="133"/>
  <c r="C175" i="133"/>
  <c r="C176" i="133"/>
  <c r="C177" i="133"/>
  <c r="C178" i="133"/>
  <c r="C179" i="133"/>
  <c r="C180" i="133"/>
  <c r="C181" i="133"/>
  <c r="C182" i="133"/>
  <c r="C183" i="133"/>
  <c r="C184" i="133"/>
  <c r="C185" i="133"/>
  <c r="C186" i="133"/>
  <c r="C187" i="133"/>
  <c r="C188" i="133"/>
  <c r="C189" i="133"/>
  <c r="C190" i="133"/>
  <c r="C191" i="133"/>
  <c r="C192" i="133"/>
  <c r="C193" i="133"/>
  <c r="C194" i="133"/>
  <c r="C195" i="133"/>
  <c r="C196" i="133"/>
  <c r="C197" i="133"/>
  <c r="C198" i="133"/>
  <c r="C199" i="133"/>
  <c r="C200" i="133"/>
  <c r="C201" i="133"/>
  <c r="C202" i="133"/>
  <c r="C203" i="133"/>
  <c r="C204" i="133"/>
  <c r="C205" i="133"/>
  <c r="C206" i="133"/>
  <c r="C207" i="133"/>
  <c r="C208" i="133"/>
  <c r="C209" i="133"/>
  <c r="C210" i="133"/>
  <c r="C211" i="133"/>
  <c r="C212" i="133"/>
  <c r="C213" i="133"/>
  <c r="C214" i="133"/>
  <c r="C215" i="133"/>
  <c r="C216" i="133"/>
  <c r="C217" i="133"/>
  <c r="C218" i="133"/>
  <c r="C219" i="133"/>
  <c r="C220" i="133"/>
  <c r="C221" i="133"/>
  <c r="C222" i="133"/>
  <c r="C223" i="133"/>
  <c r="C224" i="133"/>
  <c r="C225" i="133"/>
  <c r="C226" i="133"/>
  <c r="C227" i="133"/>
  <c r="C228" i="133"/>
  <c r="C229" i="133"/>
  <c r="C230" i="133"/>
  <c r="C231" i="133"/>
  <c r="C232" i="133"/>
  <c r="C233" i="133"/>
  <c r="C234" i="133"/>
  <c r="C235" i="133"/>
  <c r="C236" i="133"/>
  <c r="C237" i="133"/>
  <c r="C238" i="133"/>
  <c r="C239" i="133"/>
  <c r="C240" i="133"/>
  <c r="C241" i="133"/>
  <c r="C242" i="133"/>
  <c r="C243" i="133"/>
  <c r="C244" i="133"/>
  <c r="C245" i="133"/>
  <c r="C246" i="133"/>
  <c r="C247" i="133"/>
  <c r="C248" i="133"/>
  <c r="C249" i="133"/>
  <c r="C250" i="133"/>
  <c r="C251" i="133"/>
  <c r="C252" i="133"/>
  <c r="C253" i="133"/>
  <c r="C254" i="133"/>
  <c r="C255" i="133"/>
  <c r="C256" i="133"/>
  <c r="C257" i="133"/>
  <c r="C258" i="133"/>
  <c r="C259" i="133"/>
  <c r="C260" i="133"/>
  <c r="C261" i="133"/>
  <c r="C262" i="133"/>
  <c r="C263" i="133"/>
  <c r="C264" i="133"/>
  <c r="C265" i="133"/>
  <c r="C266" i="133"/>
  <c r="C267" i="133"/>
  <c r="C268" i="133"/>
  <c r="C269" i="133"/>
  <c r="C270" i="133"/>
  <c r="C271" i="133"/>
  <c r="C272" i="133"/>
  <c r="C273" i="133"/>
  <c r="C274" i="133"/>
  <c r="C275" i="133"/>
  <c r="C276" i="133"/>
  <c r="C277" i="133"/>
  <c r="C278" i="133"/>
  <c r="C279" i="133"/>
  <c r="C280" i="133"/>
  <c r="C281" i="133"/>
  <c r="C282" i="133"/>
  <c r="C283" i="133"/>
  <c r="C284" i="133"/>
  <c r="C285" i="133"/>
  <c r="C286" i="133"/>
  <c r="C287" i="133"/>
  <c r="C288" i="133"/>
  <c r="C289" i="133"/>
  <c r="C290" i="133"/>
  <c r="C291" i="133"/>
  <c r="C292" i="133"/>
  <c r="C293" i="133"/>
  <c r="C294" i="133"/>
  <c r="C295" i="133"/>
  <c r="C296" i="133"/>
  <c r="C297" i="133"/>
  <c r="C298" i="133"/>
  <c r="C299" i="133"/>
  <c r="C300" i="133"/>
  <c r="C301" i="133"/>
  <c r="C302" i="133"/>
  <c r="C303" i="133"/>
  <c r="C304" i="133"/>
  <c r="C305" i="133"/>
  <c r="C306" i="133"/>
  <c r="C307" i="133"/>
  <c r="C308" i="133"/>
  <c r="C309" i="133"/>
  <c r="C310" i="133"/>
  <c r="C311" i="133"/>
  <c r="C312" i="133"/>
  <c r="C313" i="133"/>
  <c r="C314" i="133"/>
  <c r="C315" i="133"/>
  <c r="C316" i="133"/>
  <c r="C317" i="133"/>
  <c r="C318" i="133"/>
  <c r="C319" i="133"/>
  <c r="C320" i="133"/>
  <c r="C321" i="133"/>
  <c r="C322" i="133"/>
  <c r="C323" i="133"/>
  <c r="C324" i="133"/>
  <c r="C325" i="133"/>
  <c r="C326" i="133"/>
  <c r="C327" i="133"/>
  <c r="C328" i="133"/>
  <c r="C329" i="133"/>
  <c r="C330" i="133"/>
  <c r="C331" i="133"/>
  <c r="C332" i="133"/>
  <c r="C333" i="133"/>
  <c r="C334" i="133"/>
  <c r="C335" i="133"/>
  <c r="C336" i="133"/>
  <c r="C337" i="133"/>
  <c r="C338" i="133"/>
  <c r="C339" i="133"/>
  <c r="C340" i="133"/>
  <c r="C341" i="133"/>
  <c r="C342" i="133"/>
  <c r="C343" i="133"/>
  <c r="C344" i="133"/>
  <c r="C345" i="133"/>
  <c r="C346" i="133"/>
  <c r="C347" i="133"/>
  <c r="C348" i="133"/>
  <c r="C349" i="133"/>
  <c r="C350" i="133"/>
  <c r="C351" i="133"/>
  <c r="C352" i="133"/>
  <c r="C353" i="133"/>
  <c r="C354" i="133"/>
  <c r="C355" i="133"/>
  <c r="C356" i="133"/>
  <c r="C357" i="133"/>
  <c r="C358" i="133"/>
  <c r="C359" i="133"/>
  <c r="C360" i="133"/>
  <c r="C361" i="133"/>
  <c r="C362" i="133"/>
  <c r="C363" i="133"/>
  <c r="C364" i="133"/>
  <c r="C365" i="133"/>
  <c r="C366" i="133"/>
  <c r="C367" i="133"/>
  <c r="C368" i="133"/>
  <c r="C369" i="133"/>
  <c r="C370" i="133"/>
  <c r="C371" i="133"/>
  <c r="C372" i="133"/>
  <c r="C373" i="133"/>
  <c r="C374" i="133"/>
  <c r="C375" i="133"/>
  <c r="C376" i="133"/>
  <c r="C377" i="133"/>
  <c r="C378" i="133"/>
  <c r="C379" i="133"/>
  <c r="C380" i="133"/>
  <c r="C381" i="133"/>
  <c r="C382" i="133"/>
  <c r="C383" i="133"/>
  <c r="C384" i="133"/>
  <c r="C385" i="133"/>
  <c r="C386" i="133"/>
  <c r="C387" i="133"/>
  <c r="C388" i="133"/>
  <c r="C389" i="133"/>
  <c r="C390" i="133"/>
  <c r="C391" i="133"/>
  <c r="C392" i="133"/>
  <c r="C393" i="133"/>
  <c r="C394" i="133"/>
  <c r="C395" i="133"/>
  <c r="C396" i="133"/>
  <c r="C397" i="133"/>
  <c r="C398" i="133"/>
  <c r="C399" i="133"/>
  <c r="C400" i="133"/>
  <c r="C401" i="133"/>
  <c r="C402" i="133"/>
  <c r="C403" i="133"/>
  <c r="C404" i="133"/>
  <c r="C405" i="133"/>
  <c r="C406" i="133"/>
  <c r="C407" i="133"/>
  <c r="C408" i="133"/>
  <c r="C409" i="133"/>
  <c r="C410" i="133"/>
  <c r="C411" i="133"/>
  <c r="C412" i="133"/>
  <c r="C413" i="133"/>
  <c r="C414" i="133"/>
  <c r="C415" i="133"/>
  <c r="C416" i="133"/>
  <c r="C417" i="133"/>
  <c r="C418" i="133"/>
  <c r="C419" i="133"/>
  <c r="C420" i="133"/>
  <c r="C421" i="133"/>
  <c r="C422" i="133"/>
  <c r="C423" i="133"/>
  <c r="C424" i="133"/>
  <c r="C425" i="133"/>
  <c r="C426" i="133"/>
  <c r="C427" i="133"/>
  <c r="C428" i="133"/>
  <c r="C429" i="133"/>
  <c r="C430" i="133"/>
  <c r="C431" i="133"/>
  <c r="C432" i="133"/>
  <c r="C433" i="133"/>
  <c r="C434" i="133"/>
  <c r="C435" i="133"/>
  <c r="C436" i="133"/>
  <c r="C437" i="133"/>
  <c r="C438" i="133"/>
  <c r="C439" i="133"/>
  <c r="C440" i="133"/>
  <c r="C441" i="133"/>
  <c r="C442" i="133"/>
  <c r="C443" i="133"/>
  <c r="C444" i="133"/>
  <c r="C445" i="133"/>
  <c r="C446" i="133"/>
  <c r="C447" i="133"/>
  <c r="C448" i="133"/>
  <c r="C449" i="133"/>
  <c r="C450" i="133"/>
  <c r="C451" i="133"/>
  <c r="C452" i="133"/>
  <c r="C453" i="133"/>
  <c r="C454" i="133"/>
  <c r="C455" i="133"/>
  <c r="C456" i="133"/>
  <c r="C457" i="133"/>
  <c r="C458" i="133"/>
  <c r="C459" i="133"/>
  <c r="C460" i="133"/>
  <c r="C461" i="133"/>
  <c r="C462" i="133"/>
  <c r="C463" i="133"/>
  <c r="C464" i="133"/>
  <c r="C465" i="133"/>
  <c r="C466" i="133"/>
  <c r="C467" i="133"/>
  <c r="C468" i="133"/>
  <c r="C469" i="133"/>
  <c r="C470" i="133"/>
  <c r="C471" i="133"/>
  <c r="C472" i="133"/>
  <c r="C473" i="133"/>
  <c r="C474" i="133"/>
  <c r="C475" i="133"/>
  <c r="C476" i="133"/>
  <c r="C477" i="133"/>
  <c r="C478" i="133"/>
  <c r="C479" i="133"/>
  <c r="C480" i="133"/>
  <c r="C481" i="133"/>
  <c r="C482" i="133"/>
  <c r="C483" i="133"/>
  <c r="C484" i="133"/>
  <c r="C485" i="133"/>
  <c r="C486" i="133"/>
  <c r="C487" i="133"/>
  <c r="C488" i="133"/>
  <c r="C489" i="133"/>
  <c r="C490" i="133"/>
  <c r="C491" i="133"/>
  <c r="C492" i="133"/>
  <c r="C493" i="133"/>
  <c r="C494" i="133"/>
  <c r="C495" i="133"/>
  <c r="C496" i="133"/>
  <c r="C497" i="133"/>
  <c r="C498" i="133"/>
  <c r="C499" i="133"/>
  <c r="C500" i="133"/>
  <c r="C501" i="133"/>
  <c r="C502" i="133"/>
  <c r="C503" i="133"/>
  <c r="C504" i="133"/>
  <c r="C505" i="133"/>
  <c r="C506" i="133"/>
  <c r="C507" i="133"/>
  <c r="C508" i="133"/>
  <c r="C509" i="133"/>
  <c r="C510" i="133"/>
  <c r="C511" i="133"/>
  <c r="C13" i="133"/>
  <c r="C14" i="133"/>
  <c r="C15" i="133"/>
  <c r="C16" i="133"/>
  <c r="C17" i="133"/>
  <c r="C18" i="133"/>
  <c r="C19" i="133"/>
  <c r="D512" i="133"/>
  <c r="I1063" i="87"/>
  <c r="D517" i="133" l="1"/>
  <c r="D526" i="133" s="1"/>
  <c r="D519" i="133"/>
  <c r="D528" i="133" s="1"/>
  <c r="D518" i="133"/>
  <c r="D527" i="133" s="1"/>
  <c r="D516" i="133"/>
  <c r="D525" i="133" s="1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H106" i="87"/>
  <c r="H107" i="87"/>
  <c r="H108" i="87"/>
  <c r="H109" i="87"/>
  <c r="H110" i="87"/>
  <c r="H111" i="87"/>
  <c r="H112" i="87"/>
  <c r="H113" i="87"/>
  <c r="H114" i="87"/>
  <c r="H115" i="87"/>
  <c r="H116" i="87"/>
  <c r="H117" i="87"/>
  <c r="H118" i="87"/>
  <c r="H119" i="87"/>
  <c r="H120" i="87"/>
  <c r="H121" i="87"/>
  <c r="H122" i="87"/>
  <c r="H123" i="87"/>
  <c r="H124" i="87"/>
  <c r="H125" i="87"/>
  <c r="H126" i="87"/>
  <c r="H127" i="87"/>
  <c r="H128" i="87"/>
  <c r="H129" i="87"/>
  <c r="H130" i="87"/>
  <c r="H131" i="87"/>
  <c r="H132" i="87"/>
  <c r="H133" i="87"/>
  <c r="H134" i="87"/>
  <c r="H135" i="87"/>
  <c r="H136" i="87"/>
  <c r="H137" i="87"/>
  <c r="H138" i="87"/>
  <c r="H139" i="87"/>
  <c r="H140" i="87"/>
  <c r="H141" i="87"/>
  <c r="H142" i="87"/>
  <c r="H143" i="87"/>
  <c r="H144" i="87"/>
  <c r="H145" i="87"/>
  <c r="H146" i="87"/>
  <c r="H147" i="87"/>
  <c r="H148" i="87"/>
  <c r="H149" i="87"/>
  <c r="H150" i="87"/>
  <c r="H151" i="87"/>
  <c r="H152" i="87"/>
  <c r="H153" i="87"/>
  <c r="H154" i="87"/>
  <c r="H155" i="87"/>
  <c r="H156" i="87"/>
  <c r="H157" i="87"/>
  <c r="H158" i="87"/>
  <c r="H159" i="87"/>
  <c r="H160" i="87"/>
  <c r="H161" i="87"/>
  <c r="H162" i="87"/>
  <c r="H163" i="87"/>
  <c r="H164" i="87"/>
  <c r="H165" i="87"/>
  <c r="H166" i="87"/>
  <c r="H167" i="87"/>
  <c r="H168" i="87"/>
  <c r="H169" i="87"/>
  <c r="H170" i="87"/>
  <c r="H171" i="87"/>
  <c r="H172" i="87"/>
  <c r="H173" i="87"/>
  <c r="H174" i="87"/>
  <c r="H175" i="87"/>
  <c r="H176" i="87"/>
  <c r="H177" i="87"/>
  <c r="H178" i="87"/>
  <c r="H179" i="87"/>
  <c r="H180" i="87"/>
  <c r="H181" i="87"/>
  <c r="H182" i="87"/>
  <c r="H183" i="87"/>
  <c r="H184" i="87"/>
  <c r="H185" i="87"/>
  <c r="H186" i="87"/>
  <c r="H187" i="87"/>
  <c r="H188" i="87"/>
  <c r="H189" i="87"/>
  <c r="H190" i="87"/>
  <c r="H191" i="87"/>
  <c r="H192" i="87"/>
  <c r="H193" i="87"/>
  <c r="H194" i="87"/>
  <c r="H195" i="87"/>
  <c r="H196" i="87"/>
  <c r="H197" i="87"/>
  <c r="H198" i="87"/>
  <c r="H199" i="87"/>
  <c r="H200" i="87"/>
  <c r="H201" i="87"/>
  <c r="H202" i="87"/>
  <c r="H203" i="87"/>
  <c r="H204" i="87"/>
  <c r="H205" i="87"/>
  <c r="H206" i="87"/>
  <c r="H207" i="87"/>
  <c r="H208" i="87"/>
  <c r="H209" i="87"/>
  <c r="H210" i="87"/>
  <c r="H211" i="87"/>
  <c r="H212" i="87"/>
  <c r="H213" i="87"/>
  <c r="H214" i="87"/>
  <c r="H215" i="87"/>
  <c r="H216" i="87"/>
  <c r="H217" i="87"/>
  <c r="H218" i="87"/>
  <c r="H219" i="87"/>
  <c r="H220" i="87"/>
  <c r="H221" i="87"/>
  <c r="H222" i="87"/>
  <c r="H223" i="87"/>
  <c r="H224" i="87"/>
  <c r="H225" i="87"/>
  <c r="H226" i="87"/>
  <c r="H227" i="87"/>
  <c r="H228" i="87"/>
  <c r="H229" i="87"/>
  <c r="H230" i="87"/>
  <c r="H231" i="87"/>
  <c r="H232" i="87"/>
  <c r="H233" i="87"/>
  <c r="H234" i="87"/>
  <c r="H235" i="87"/>
  <c r="H236" i="87"/>
  <c r="H237" i="87"/>
  <c r="H238" i="87"/>
  <c r="H239" i="87"/>
  <c r="H240" i="87"/>
  <c r="H241" i="87"/>
  <c r="H242" i="87"/>
  <c r="H243" i="87"/>
  <c r="H244" i="87"/>
  <c r="H245" i="87"/>
  <c r="H246" i="87"/>
  <c r="H247" i="87"/>
  <c r="H248" i="87"/>
  <c r="H249" i="87"/>
  <c r="H250" i="87"/>
  <c r="H251" i="87"/>
  <c r="H252" i="87"/>
  <c r="H253" i="87"/>
  <c r="H254" i="87"/>
  <c r="H255" i="87"/>
  <c r="H256" i="87"/>
  <c r="H257" i="87"/>
  <c r="H258" i="87"/>
  <c r="H259" i="87"/>
  <c r="H260" i="87"/>
  <c r="H261" i="87"/>
  <c r="H262" i="87"/>
  <c r="H263" i="87"/>
  <c r="H264" i="87"/>
  <c r="H265" i="87"/>
  <c r="H266" i="87"/>
  <c r="H267" i="87"/>
  <c r="H268" i="87"/>
  <c r="H269" i="87"/>
  <c r="H270" i="87"/>
  <c r="H271" i="87"/>
  <c r="H272" i="87"/>
  <c r="H273" i="87"/>
  <c r="H274" i="87"/>
  <c r="H275" i="87"/>
  <c r="H276" i="87"/>
  <c r="H277" i="87"/>
  <c r="H278" i="87"/>
  <c r="H279" i="87"/>
  <c r="H280" i="87"/>
  <c r="H281" i="87"/>
  <c r="H282" i="87"/>
  <c r="H283" i="87"/>
  <c r="H284" i="87"/>
  <c r="H285" i="87"/>
  <c r="H286" i="87"/>
  <c r="H287" i="87"/>
  <c r="H288" i="87"/>
  <c r="H289" i="87"/>
  <c r="H290" i="87"/>
  <c r="H291" i="87"/>
  <c r="H292" i="87"/>
  <c r="H293" i="87"/>
  <c r="H294" i="87"/>
  <c r="H295" i="87"/>
  <c r="H296" i="87"/>
  <c r="H297" i="87"/>
  <c r="H298" i="87"/>
  <c r="H299" i="87"/>
  <c r="H300" i="87"/>
  <c r="H301" i="87"/>
  <c r="H302" i="87"/>
  <c r="H303" i="87"/>
  <c r="H304" i="87"/>
  <c r="H305" i="87"/>
  <c r="H306" i="87"/>
  <c r="H307" i="87"/>
  <c r="H308" i="87"/>
  <c r="H309" i="87"/>
  <c r="H310" i="87"/>
  <c r="H311" i="87"/>
  <c r="H312" i="87"/>
  <c r="H313" i="87"/>
  <c r="H314" i="87"/>
  <c r="H315" i="87"/>
  <c r="H316" i="87"/>
  <c r="H317" i="87"/>
  <c r="H318" i="87"/>
  <c r="H319" i="87"/>
  <c r="H320" i="87"/>
  <c r="H321" i="87"/>
  <c r="H322" i="87"/>
  <c r="H323" i="87"/>
  <c r="H324" i="87"/>
  <c r="H325" i="87"/>
  <c r="H326" i="87"/>
  <c r="H327" i="87"/>
  <c r="H328" i="87"/>
  <c r="H329" i="87"/>
  <c r="H330" i="87"/>
  <c r="H331" i="87"/>
  <c r="H332" i="87"/>
  <c r="H333" i="87"/>
  <c r="H334" i="87"/>
  <c r="H335" i="87"/>
  <c r="H336" i="87"/>
  <c r="H337" i="87"/>
  <c r="H338" i="87"/>
  <c r="H339" i="87"/>
  <c r="H340" i="87"/>
  <c r="H341" i="87"/>
  <c r="H342" i="87"/>
  <c r="H343" i="87"/>
  <c r="H344" i="87"/>
  <c r="H345" i="87"/>
  <c r="H346" i="87"/>
  <c r="H347" i="87"/>
  <c r="H348" i="87"/>
  <c r="H349" i="87"/>
  <c r="H350" i="87"/>
  <c r="H351" i="87"/>
  <c r="H352" i="87"/>
  <c r="H353" i="87"/>
  <c r="H354" i="87"/>
  <c r="H355" i="87"/>
  <c r="H356" i="87"/>
  <c r="H357" i="87"/>
  <c r="H358" i="87"/>
  <c r="H359" i="87"/>
  <c r="H360" i="87"/>
  <c r="H361" i="87"/>
  <c r="H362" i="87"/>
  <c r="H363" i="87"/>
  <c r="H364" i="87"/>
  <c r="H365" i="87"/>
  <c r="H366" i="87"/>
  <c r="H367" i="87"/>
  <c r="H368" i="87"/>
  <c r="H369" i="87"/>
  <c r="H370" i="87"/>
  <c r="H371" i="87"/>
  <c r="H372" i="87"/>
  <c r="H373" i="87"/>
  <c r="H374" i="87"/>
  <c r="H375" i="87"/>
  <c r="H376" i="87"/>
  <c r="H377" i="87"/>
  <c r="H378" i="87"/>
  <c r="H379" i="87"/>
  <c r="H380" i="87"/>
  <c r="H381" i="87"/>
  <c r="H382" i="87"/>
  <c r="H383" i="87"/>
  <c r="H384" i="87"/>
  <c r="H385" i="87"/>
  <c r="H386" i="87"/>
  <c r="H387" i="87"/>
  <c r="H388" i="87"/>
  <c r="H389" i="87"/>
  <c r="H390" i="87"/>
  <c r="H391" i="87"/>
  <c r="H392" i="87"/>
  <c r="H393" i="87"/>
  <c r="H394" i="87"/>
  <c r="H395" i="87"/>
  <c r="H396" i="87"/>
  <c r="H397" i="87"/>
  <c r="H398" i="87"/>
  <c r="H399" i="87"/>
  <c r="H400" i="87"/>
  <c r="H401" i="87"/>
  <c r="H402" i="87"/>
  <c r="H403" i="87"/>
  <c r="H404" i="87"/>
  <c r="H405" i="87"/>
  <c r="H406" i="87"/>
  <c r="H407" i="87"/>
  <c r="H408" i="87"/>
  <c r="H409" i="87"/>
  <c r="H410" i="87"/>
  <c r="H411" i="87"/>
  <c r="H412" i="87"/>
  <c r="H413" i="87"/>
  <c r="H414" i="87"/>
  <c r="H415" i="87"/>
  <c r="H416" i="87"/>
  <c r="H417" i="87"/>
  <c r="H418" i="87"/>
  <c r="H419" i="87"/>
  <c r="H420" i="87"/>
  <c r="H421" i="87"/>
  <c r="H422" i="87"/>
  <c r="H423" i="87"/>
  <c r="H424" i="87"/>
  <c r="H425" i="87"/>
  <c r="H426" i="87"/>
  <c r="H427" i="87"/>
  <c r="H428" i="87"/>
  <c r="H429" i="87"/>
  <c r="H430" i="87"/>
  <c r="H431" i="87"/>
  <c r="H432" i="87"/>
  <c r="H433" i="87"/>
  <c r="H434" i="87"/>
  <c r="H435" i="87"/>
  <c r="H436" i="87"/>
  <c r="H437" i="87"/>
  <c r="H438" i="87"/>
  <c r="H439" i="87"/>
  <c r="H440" i="87"/>
  <c r="H441" i="87"/>
  <c r="H442" i="87"/>
  <c r="H443" i="87"/>
  <c r="H444" i="87"/>
  <c r="H445" i="87"/>
  <c r="H446" i="87"/>
  <c r="H447" i="87"/>
  <c r="H448" i="87"/>
  <c r="H449" i="87"/>
  <c r="H450" i="87"/>
  <c r="H451" i="87"/>
  <c r="H452" i="87"/>
  <c r="H453" i="87"/>
  <c r="H454" i="87"/>
  <c r="H455" i="87"/>
  <c r="H456" i="87"/>
  <c r="H457" i="87"/>
  <c r="H458" i="87"/>
  <c r="H459" i="87"/>
  <c r="H460" i="87"/>
  <c r="H461" i="87"/>
  <c r="H462" i="87"/>
  <c r="H463" i="87"/>
  <c r="H464" i="87"/>
  <c r="H465" i="87"/>
  <c r="H466" i="87"/>
  <c r="H467" i="87"/>
  <c r="H468" i="87"/>
  <c r="H469" i="87"/>
  <c r="H470" i="87"/>
  <c r="H471" i="87"/>
  <c r="H472" i="87"/>
  <c r="H473" i="87"/>
  <c r="H474" i="87"/>
  <c r="H475" i="87"/>
  <c r="H476" i="87"/>
  <c r="H477" i="87"/>
  <c r="H478" i="87"/>
  <c r="H479" i="87"/>
  <c r="H480" i="87"/>
  <c r="H481" i="87"/>
  <c r="H482" i="87"/>
  <c r="H483" i="87"/>
  <c r="H484" i="87"/>
  <c r="H485" i="87"/>
  <c r="H486" i="87"/>
  <c r="H487" i="87"/>
  <c r="H488" i="87"/>
  <c r="H489" i="87"/>
  <c r="H490" i="87"/>
  <c r="H491" i="87"/>
  <c r="H492" i="87"/>
  <c r="H493" i="87"/>
  <c r="H494" i="87"/>
  <c r="H495" i="87"/>
  <c r="H496" i="87"/>
  <c r="H497" i="87"/>
  <c r="H498" i="87"/>
  <c r="H499" i="87"/>
  <c r="H500" i="87"/>
  <c r="H501" i="87"/>
  <c r="H502" i="87"/>
  <c r="H503" i="87"/>
  <c r="H504" i="87"/>
  <c r="H505" i="87"/>
  <c r="H506" i="87"/>
  <c r="H507" i="87"/>
  <c r="H508" i="87"/>
  <c r="H509" i="87"/>
  <c r="H510" i="87"/>
  <c r="H511" i="87"/>
  <c r="H512" i="87"/>
  <c r="H513" i="87"/>
  <c r="H514" i="87"/>
  <c r="H515" i="87"/>
  <c r="H516" i="87"/>
  <c r="H517" i="87"/>
  <c r="H518" i="87"/>
  <c r="H519" i="87"/>
  <c r="H520" i="87"/>
  <c r="H521" i="87"/>
  <c r="H522" i="87"/>
  <c r="H523" i="87"/>
  <c r="H524" i="87"/>
  <c r="H525" i="87"/>
  <c r="H526" i="87"/>
  <c r="H527" i="87"/>
  <c r="H528" i="87"/>
  <c r="H529" i="87"/>
  <c r="H530" i="87"/>
  <c r="H531" i="87"/>
  <c r="H532" i="87"/>
  <c r="H533" i="87"/>
  <c r="H534" i="87"/>
  <c r="H535" i="87"/>
  <c r="H536" i="87"/>
  <c r="H537" i="87"/>
  <c r="H538" i="87"/>
  <c r="H539" i="87"/>
  <c r="H540" i="87"/>
  <c r="H541" i="87"/>
  <c r="H542" i="87"/>
  <c r="H543" i="87"/>
  <c r="H544" i="87"/>
  <c r="H545" i="87"/>
  <c r="H546" i="87"/>
  <c r="H547" i="87"/>
  <c r="H548" i="87"/>
  <c r="H549" i="87"/>
  <c r="H550" i="87"/>
  <c r="H551" i="87"/>
  <c r="H552" i="87"/>
  <c r="H553" i="87"/>
  <c r="H554" i="87"/>
  <c r="H555" i="87"/>
  <c r="H556" i="87"/>
  <c r="H557" i="87"/>
  <c r="H558" i="87"/>
  <c r="H559" i="87"/>
  <c r="H560" i="87"/>
  <c r="H561" i="87"/>
  <c r="H562" i="87"/>
  <c r="H563" i="87"/>
  <c r="H564" i="87"/>
  <c r="H565" i="87"/>
  <c r="H566" i="87"/>
  <c r="H567" i="87"/>
  <c r="H568" i="87"/>
  <c r="H569" i="87"/>
  <c r="H570" i="87"/>
  <c r="H571" i="87"/>
  <c r="H572" i="87"/>
  <c r="H573" i="87"/>
  <c r="H574" i="87"/>
  <c r="H575" i="87"/>
  <c r="H576" i="87"/>
  <c r="H577" i="87"/>
  <c r="H578" i="87"/>
  <c r="H579" i="87"/>
  <c r="H580" i="87"/>
  <c r="H581" i="87"/>
  <c r="H582" i="87"/>
  <c r="H583" i="87"/>
  <c r="H584" i="87"/>
  <c r="H585" i="87"/>
  <c r="H586" i="87"/>
  <c r="H587" i="87"/>
  <c r="H588" i="87"/>
  <c r="H589" i="87"/>
  <c r="H590" i="87"/>
  <c r="H591" i="87"/>
  <c r="H592" i="87"/>
  <c r="H593" i="87"/>
  <c r="H594" i="87"/>
  <c r="H595" i="87"/>
  <c r="H596" i="87"/>
  <c r="H597" i="87"/>
  <c r="H598" i="87"/>
  <c r="H599" i="87"/>
  <c r="H600" i="87"/>
  <c r="H601" i="87"/>
  <c r="H602" i="87"/>
  <c r="H603" i="87"/>
  <c r="H604" i="87"/>
  <c r="H605" i="87"/>
  <c r="H606" i="87"/>
  <c r="H607" i="87"/>
  <c r="H608" i="87"/>
  <c r="H609" i="87"/>
  <c r="H610" i="87"/>
  <c r="H611" i="87"/>
  <c r="H612" i="87"/>
  <c r="H613" i="87"/>
  <c r="H614" i="87"/>
  <c r="H615" i="87"/>
  <c r="H616" i="87"/>
  <c r="H617" i="87"/>
  <c r="H618" i="87"/>
  <c r="H619" i="87"/>
  <c r="H620" i="87"/>
  <c r="H621" i="87"/>
  <c r="H622" i="87"/>
  <c r="H623" i="87"/>
  <c r="H624" i="87"/>
  <c r="H625" i="87"/>
  <c r="H626" i="87"/>
  <c r="H627" i="87"/>
  <c r="H628" i="87"/>
  <c r="H629" i="87"/>
  <c r="H630" i="87"/>
  <c r="H631" i="87"/>
  <c r="H632" i="87"/>
  <c r="H633" i="87"/>
  <c r="H634" i="87"/>
  <c r="H635" i="87"/>
  <c r="H636" i="87"/>
  <c r="H637" i="87"/>
  <c r="H638" i="87"/>
  <c r="H639" i="87"/>
  <c r="H640" i="87"/>
  <c r="H641" i="87"/>
  <c r="H642" i="87"/>
  <c r="H643" i="87"/>
  <c r="H644" i="87"/>
  <c r="H645" i="87"/>
  <c r="H646" i="87"/>
  <c r="H647" i="87"/>
  <c r="H648" i="87"/>
  <c r="H649" i="87"/>
  <c r="H650" i="87"/>
  <c r="H651" i="87"/>
  <c r="H652" i="87"/>
  <c r="H653" i="87"/>
  <c r="H654" i="87"/>
  <c r="H655" i="87"/>
  <c r="H656" i="87"/>
  <c r="H657" i="87"/>
  <c r="H658" i="87"/>
  <c r="H659" i="87"/>
  <c r="H660" i="87"/>
  <c r="H661" i="87"/>
  <c r="H662" i="87"/>
  <c r="H663" i="87"/>
  <c r="H664" i="87"/>
  <c r="H665" i="87"/>
  <c r="H666" i="87"/>
  <c r="H667" i="87"/>
  <c r="H668" i="87"/>
  <c r="H669" i="87"/>
  <c r="H670" i="87"/>
  <c r="H671" i="87"/>
  <c r="H672" i="87"/>
  <c r="H673" i="87"/>
  <c r="H674" i="87"/>
  <c r="H675" i="87"/>
  <c r="H676" i="87"/>
  <c r="H677" i="87"/>
  <c r="H678" i="87"/>
  <c r="H679" i="87"/>
  <c r="H680" i="87"/>
  <c r="H681" i="87"/>
  <c r="H682" i="87"/>
  <c r="H683" i="87"/>
  <c r="H684" i="87"/>
  <c r="H685" i="87"/>
  <c r="H686" i="87"/>
  <c r="H687" i="87"/>
  <c r="H688" i="87"/>
  <c r="H689" i="87"/>
  <c r="H690" i="87"/>
  <c r="H691" i="87"/>
  <c r="H692" i="87"/>
  <c r="H693" i="87"/>
  <c r="H694" i="87"/>
  <c r="H695" i="87"/>
  <c r="H696" i="87"/>
  <c r="H697" i="87"/>
  <c r="H698" i="87"/>
  <c r="H699" i="87"/>
  <c r="H700" i="87"/>
  <c r="H701" i="87"/>
  <c r="H702" i="87"/>
  <c r="H703" i="87"/>
  <c r="H704" i="87"/>
  <c r="H705" i="87"/>
  <c r="H706" i="87"/>
  <c r="H707" i="87"/>
  <c r="H708" i="87"/>
  <c r="H709" i="87"/>
  <c r="H710" i="87"/>
  <c r="H711" i="87"/>
  <c r="H712" i="87"/>
  <c r="H713" i="87"/>
  <c r="H714" i="87"/>
  <c r="H715" i="87"/>
  <c r="H716" i="87"/>
  <c r="H717" i="87"/>
  <c r="H718" i="87"/>
  <c r="H719" i="87"/>
  <c r="H720" i="87"/>
  <c r="H721" i="87"/>
  <c r="H722" i="87"/>
  <c r="H723" i="87"/>
  <c r="H724" i="87"/>
  <c r="H725" i="87"/>
  <c r="H726" i="87"/>
  <c r="H727" i="87"/>
  <c r="H728" i="87"/>
  <c r="H729" i="87"/>
  <c r="H730" i="87"/>
  <c r="H731" i="87"/>
  <c r="H732" i="87"/>
  <c r="H733" i="87"/>
  <c r="H734" i="87"/>
  <c r="H735" i="87"/>
  <c r="H736" i="87"/>
  <c r="H737" i="87"/>
  <c r="H738" i="87"/>
  <c r="H739" i="87"/>
  <c r="H740" i="87"/>
  <c r="H741" i="87"/>
  <c r="H742" i="87"/>
  <c r="H743" i="87"/>
  <c r="H744" i="87"/>
  <c r="H745" i="87"/>
  <c r="H746" i="87"/>
  <c r="H747" i="87"/>
  <c r="H748" i="87"/>
  <c r="H749" i="87"/>
  <c r="H750" i="87"/>
  <c r="H751" i="87"/>
  <c r="H752" i="87"/>
  <c r="H753" i="87"/>
  <c r="H754" i="87"/>
  <c r="H755" i="87"/>
  <c r="H756" i="87"/>
  <c r="H757" i="87"/>
  <c r="H758" i="87"/>
  <c r="H759" i="87"/>
  <c r="H760" i="87"/>
  <c r="H761" i="87"/>
  <c r="H762" i="87"/>
  <c r="H763" i="87"/>
  <c r="H764" i="87"/>
  <c r="H765" i="87"/>
  <c r="H766" i="87"/>
  <c r="H767" i="87"/>
  <c r="H768" i="87"/>
  <c r="H769" i="87"/>
  <c r="H770" i="87"/>
  <c r="H771" i="87"/>
  <c r="H772" i="87"/>
  <c r="H773" i="87"/>
  <c r="H774" i="87"/>
  <c r="H775" i="87"/>
  <c r="H776" i="87"/>
  <c r="H777" i="87"/>
  <c r="H778" i="87"/>
  <c r="H779" i="87"/>
  <c r="H780" i="87"/>
  <c r="H781" i="87"/>
  <c r="H782" i="87"/>
  <c r="H783" i="87"/>
  <c r="H784" i="87"/>
  <c r="H785" i="87"/>
  <c r="H786" i="87"/>
  <c r="H787" i="87"/>
  <c r="H788" i="87"/>
  <c r="H789" i="87"/>
  <c r="H790" i="87"/>
  <c r="H791" i="87"/>
  <c r="H792" i="87"/>
  <c r="H793" i="87"/>
  <c r="H794" i="87"/>
  <c r="H795" i="87"/>
  <c r="H796" i="87"/>
  <c r="H797" i="87"/>
  <c r="H798" i="87"/>
  <c r="H799" i="87"/>
  <c r="H800" i="87"/>
  <c r="H801" i="87"/>
  <c r="H802" i="87"/>
  <c r="H803" i="87"/>
  <c r="H804" i="87"/>
  <c r="H805" i="87"/>
  <c r="H806" i="87"/>
  <c r="H807" i="87"/>
  <c r="H808" i="87"/>
  <c r="H809" i="87"/>
  <c r="H810" i="87"/>
  <c r="H811" i="87"/>
  <c r="H812" i="87"/>
  <c r="H813" i="87"/>
  <c r="H814" i="87"/>
  <c r="H815" i="87"/>
  <c r="H816" i="87"/>
  <c r="H817" i="87"/>
  <c r="H818" i="87"/>
  <c r="H819" i="87"/>
  <c r="H820" i="87"/>
  <c r="H821" i="87"/>
  <c r="H822" i="87"/>
  <c r="H823" i="87"/>
  <c r="H824" i="87"/>
  <c r="H825" i="87"/>
  <c r="H826" i="87"/>
  <c r="H827" i="87"/>
  <c r="H828" i="87"/>
  <c r="H829" i="87"/>
  <c r="H830" i="87"/>
  <c r="H831" i="87"/>
  <c r="H832" i="87"/>
  <c r="H833" i="87"/>
  <c r="H834" i="87"/>
  <c r="H835" i="87"/>
  <c r="H836" i="87"/>
  <c r="H837" i="87"/>
  <c r="H838" i="87"/>
  <c r="H839" i="87"/>
  <c r="H840" i="87"/>
  <c r="H841" i="87"/>
  <c r="H842" i="87"/>
  <c r="H843" i="87"/>
  <c r="H844" i="87"/>
  <c r="H845" i="87"/>
  <c r="H846" i="87"/>
  <c r="H847" i="87"/>
  <c r="H848" i="87"/>
  <c r="H849" i="87"/>
  <c r="H850" i="87"/>
  <c r="H851" i="87"/>
  <c r="H852" i="87"/>
  <c r="H853" i="87"/>
  <c r="H854" i="87"/>
  <c r="H855" i="87"/>
  <c r="H856" i="87"/>
  <c r="H857" i="87"/>
  <c r="H858" i="87"/>
  <c r="H859" i="87"/>
  <c r="H860" i="87"/>
  <c r="H861" i="87"/>
  <c r="H862" i="87"/>
  <c r="H863" i="87"/>
  <c r="H864" i="87"/>
  <c r="H865" i="87"/>
  <c r="H866" i="87"/>
  <c r="H867" i="87"/>
  <c r="H868" i="87"/>
  <c r="H869" i="87"/>
  <c r="H870" i="87"/>
  <c r="H871" i="87"/>
  <c r="H872" i="87"/>
  <c r="H873" i="87"/>
  <c r="H874" i="87"/>
  <c r="H875" i="87"/>
  <c r="H876" i="87"/>
  <c r="H877" i="87"/>
  <c r="H878" i="87"/>
  <c r="H879" i="87"/>
  <c r="H880" i="87"/>
  <c r="H881" i="87"/>
  <c r="H882" i="87"/>
  <c r="H883" i="87"/>
  <c r="H884" i="87"/>
  <c r="H885" i="87"/>
  <c r="H886" i="87"/>
  <c r="H887" i="87"/>
  <c r="H888" i="87"/>
  <c r="H889" i="87"/>
  <c r="H890" i="87"/>
  <c r="H891" i="87"/>
  <c r="H892" i="87"/>
  <c r="H893" i="87"/>
  <c r="H894" i="87"/>
  <c r="H895" i="87"/>
  <c r="H896" i="87"/>
  <c r="H897" i="87"/>
  <c r="H898" i="87"/>
  <c r="H899" i="87"/>
  <c r="H900" i="87"/>
  <c r="H901" i="87"/>
  <c r="H902" i="87"/>
  <c r="H903" i="87"/>
  <c r="H904" i="87"/>
  <c r="H905" i="87"/>
  <c r="H906" i="87"/>
  <c r="H907" i="87"/>
  <c r="H908" i="87"/>
  <c r="H909" i="87"/>
  <c r="H910" i="87"/>
  <c r="H911" i="87"/>
  <c r="H912" i="87"/>
  <c r="H913" i="87"/>
  <c r="H914" i="87"/>
  <c r="H915" i="87"/>
  <c r="H916" i="87"/>
  <c r="H917" i="87"/>
  <c r="H918" i="87"/>
  <c r="H919" i="87"/>
  <c r="H920" i="87"/>
  <c r="H921" i="87"/>
  <c r="H922" i="87"/>
  <c r="H923" i="87"/>
  <c r="H924" i="87"/>
  <c r="H925" i="87"/>
  <c r="H926" i="87"/>
  <c r="H927" i="87"/>
  <c r="H928" i="87"/>
  <c r="H929" i="87"/>
  <c r="H930" i="87"/>
  <c r="H931" i="87"/>
  <c r="H932" i="87"/>
  <c r="H933" i="87"/>
  <c r="H934" i="87"/>
  <c r="H935" i="87"/>
  <c r="H936" i="87"/>
  <c r="H937" i="87"/>
  <c r="H938" i="87"/>
  <c r="H939" i="87"/>
  <c r="H940" i="87"/>
  <c r="H941" i="87"/>
  <c r="H942" i="87"/>
  <c r="H943" i="87"/>
  <c r="H944" i="87"/>
  <c r="H945" i="87"/>
  <c r="H946" i="87"/>
  <c r="H947" i="87"/>
  <c r="H948" i="87"/>
  <c r="H949" i="87"/>
  <c r="H950" i="87"/>
  <c r="H951" i="87"/>
  <c r="H952" i="87"/>
  <c r="H953" i="87"/>
  <c r="H954" i="87"/>
  <c r="H955" i="87"/>
  <c r="H956" i="87"/>
  <c r="H957" i="87"/>
  <c r="H958" i="87"/>
  <c r="H959" i="87"/>
  <c r="H960" i="87"/>
  <c r="H961" i="87"/>
  <c r="H962" i="87"/>
  <c r="H963" i="87"/>
  <c r="H964" i="87"/>
  <c r="H965" i="87"/>
  <c r="H966" i="87"/>
  <c r="H967" i="87"/>
  <c r="H968" i="87"/>
  <c r="H969" i="87"/>
  <c r="H970" i="87"/>
  <c r="H971" i="87"/>
  <c r="H972" i="87"/>
  <c r="H973" i="87"/>
  <c r="H974" i="87"/>
  <c r="H975" i="87"/>
  <c r="H976" i="87"/>
  <c r="H977" i="87"/>
  <c r="H978" i="87"/>
  <c r="H979" i="87"/>
  <c r="H980" i="87"/>
  <c r="H981" i="87"/>
  <c r="H982" i="87"/>
  <c r="H983" i="87"/>
  <c r="H984" i="87"/>
  <c r="H985" i="87"/>
  <c r="H986" i="87"/>
  <c r="H987" i="87"/>
  <c r="H988" i="87"/>
  <c r="H989" i="87"/>
  <c r="H990" i="87"/>
  <c r="H991" i="87"/>
  <c r="H992" i="87"/>
  <c r="H993" i="87"/>
  <c r="H994" i="87"/>
  <c r="H995" i="87"/>
  <c r="H996" i="87"/>
  <c r="H997" i="87"/>
  <c r="H998" i="87"/>
  <c r="H999" i="87"/>
  <c r="H1000" i="87"/>
  <c r="H1001" i="87"/>
  <c r="H1002" i="87"/>
  <c r="H1003" i="87"/>
  <c r="H1004" i="87"/>
  <c r="H1005" i="87"/>
  <c r="H1006" i="87"/>
  <c r="H1007" i="87"/>
  <c r="H1008" i="87"/>
  <c r="H1009" i="87"/>
  <c r="H1010" i="87"/>
  <c r="H1011" i="87"/>
  <c r="H1012" i="87"/>
  <c r="H1013" i="87"/>
  <c r="H1014" i="87"/>
  <c r="H1015" i="87"/>
  <c r="H1016" i="87"/>
  <c r="H1017" i="87"/>
  <c r="H1018" i="87"/>
  <c r="H1019" i="87"/>
  <c r="H1020" i="87"/>
  <c r="H1021" i="87"/>
  <c r="H1022" i="87"/>
  <c r="H1023" i="87"/>
  <c r="H1024" i="87"/>
  <c r="H1025" i="87"/>
  <c r="H1026" i="87"/>
  <c r="H1027" i="87"/>
  <c r="H1028" i="87"/>
  <c r="H1029" i="87"/>
  <c r="H1030" i="87"/>
  <c r="H1031" i="87"/>
  <c r="H1032" i="87"/>
  <c r="H1033" i="87"/>
  <c r="H1034" i="87"/>
  <c r="H1035" i="87"/>
  <c r="H1036" i="87"/>
  <c r="H1037" i="87"/>
  <c r="H1038" i="87"/>
  <c r="H1039" i="87"/>
  <c r="H1040" i="87"/>
  <c r="H1041" i="87"/>
  <c r="H1042" i="87"/>
  <c r="H1043" i="87"/>
  <c r="H1044" i="87"/>
  <c r="H1045" i="87"/>
  <c r="H1046" i="87"/>
  <c r="H1047" i="87"/>
  <c r="H1048" i="87"/>
  <c r="H1049" i="87"/>
  <c r="H1050" i="87"/>
  <c r="H1051" i="87"/>
  <c r="H1052" i="87"/>
  <c r="H1053" i="87"/>
  <c r="H1054" i="87"/>
  <c r="H1055" i="87"/>
  <c r="H1056" i="87"/>
  <c r="H1057" i="87"/>
  <c r="H1058" i="87"/>
  <c r="H1059" i="87"/>
  <c r="H1060" i="87"/>
  <c r="H1061" i="87"/>
  <c r="H1062" i="87"/>
  <c r="H13" i="87"/>
  <c r="G20" i="90" l="1"/>
  <c r="J20" i="90" s="1"/>
  <c r="G24" i="90"/>
  <c r="J24" i="90" s="1"/>
  <c r="G26" i="90"/>
  <c r="J26" i="90" s="1"/>
  <c r="G22" i="90"/>
  <c r="J22" i="90" s="1"/>
  <c r="D521" i="133"/>
  <c r="I1070" i="87"/>
  <c r="I1069" i="87"/>
  <c r="I1068" i="87"/>
  <c r="I1067" i="87"/>
  <c r="D15" i="137" l="1"/>
  <c r="G28" i="90"/>
  <c r="J28" i="90" s="1"/>
  <c r="D530" i="133"/>
  <c r="E107" i="87" l="1"/>
  <c r="E106" i="87"/>
  <c r="E105" i="87"/>
  <c r="E104" i="87"/>
  <c r="E103" i="87"/>
  <c r="E102" i="87"/>
  <c r="E101" i="87"/>
  <c r="E100" i="87"/>
  <c r="E99" i="87"/>
  <c r="E98" i="87"/>
  <c r="E97" i="87"/>
  <c r="E96" i="87"/>
  <c r="E95" i="87"/>
  <c r="E94" i="87"/>
  <c r="E93" i="87"/>
  <c r="E92" i="87"/>
  <c r="E91" i="87"/>
  <c r="E90" i="87"/>
  <c r="E89" i="87"/>
  <c r="E88" i="87"/>
  <c r="E87" i="87"/>
  <c r="E82" i="87"/>
  <c r="E81" i="87"/>
  <c r="E80" i="87"/>
  <c r="E79" i="87"/>
  <c r="E78" i="87"/>
  <c r="E77" i="87"/>
  <c r="E76" i="87"/>
  <c r="E75" i="87"/>
  <c r="E74" i="87"/>
  <c r="E73" i="87"/>
  <c r="E72" i="87"/>
  <c r="E71" i="87"/>
  <c r="E70" i="87"/>
  <c r="E69" i="87"/>
  <c r="E68" i="87"/>
  <c r="E67" i="87"/>
  <c r="E66" i="87"/>
  <c r="E65" i="87"/>
  <c r="E64" i="87"/>
  <c r="E63" i="87"/>
  <c r="E62" i="87"/>
  <c r="E61" i="87"/>
  <c r="E60" i="87"/>
  <c r="E59" i="87"/>
  <c r="E58" i="87"/>
  <c r="E57" i="87"/>
  <c r="E56" i="87"/>
  <c r="E55" i="87"/>
  <c r="E54" i="87"/>
  <c r="E53" i="87"/>
  <c r="E52" i="87"/>
  <c r="E445" i="87" l="1"/>
  <c r="E446" i="87"/>
  <c r="E447" i="87"/>
  <c r="E448" i="87"/>
  <c r="E449" i="87"/>
  <c r="E450" i="87"/>
  <c r="E451" i="87"/>
  <c r="E452" i="87"/>
  <c r="E453" i="87"/>
  <c r="E454" i="87"/>
  <c r="E455" i="87"/>
  <c r="E456" i="87"/>
  <c r="E457" i="87"/>
  <c r="E458" i="87"/>
  <c r="E459" i="87"/>
  <c r="E460" i="87"/>
  <c r="E461" i="87"/>
  <c r="E462" i="87"/>
  <c r="E463" i="87"/>
  <c r="E464" i="87"/>
  <c r="E465" i="87"/>
  <c r="E466" i="87"/>
  <c r="E467" i="87"/>
  <c r="E468" i="87"/>
  <c r="E469" i="87"/>
  <c r="E470" i="87"/>
  <c r="E471" i="87"/>
  <c r="E472" i="87"/>
  <c r="E473" i="87"/>
  <c r="E474" i="87"/>
  <c r="E475" i="87"/>
  <c r="E476" i="87"/>
  <c r="E477" i="87"/>
  <c r="E478" i="87"/>
  <c r="E479" i="87"/>
  <c r="E480" i="87"/>
  <c r="E481" i="87"/>
  <c r="E482" i="87"/>
  <c r="E483" i="87"/>
  <c r="E484" i="87"/>
  <c r="E485" i="87"/>
  <c r="E486" i="87"/>
  <c r="E487" i="87"/>
  <c r="E488" i="87"/>
  <c r="E489" i="87"/>
  <c r="E490" i="87"/>
  <c r="E491" i="87"/>
  <c r="E492" i="87"/>
  <c r="E493" i="87"/>
  <c r="E494" i="87"/>
  <c r="E495" i="87"/>
  <c r="E496" i="87"/>
  <c r="E497" i="87"/>
  <c r="E498" i="87"/>
  <c r="E499" i="87"/>
  <c r="E500" i="87"/>
  <c r="E501" i="87"/>
  <c r="E502" i="87"/>
  <c r="E503" i="87"/>
  <c r="E504" i="87"/>
  <c r="E505" i="87"/>
  <c r="E506" i="87"/>
  <c r="E507" i="87"/>
  <c r="E508" i="87"/>
  <c r="E509" i="87"/>
  <c r="E510" i="87"/>
  <c r="E511" i="87"/>
  <c r="E512" i="87"/>
  <c r="E513" i="87"/>
  <c r="E514" i="87"/>
  <c r="E515" i="87"/>
  <c r="E516" i="87"/>
  <c r="E517" i="87"/>
  <c r="E518" i="87"/>
  <c r="E519" i="87"/>
  <c r="E520" i="87"/>
  <c r="E521" i="87"/>
  <c r="E522" i="87"/>
  <c r="E523" i="87"/>
  <c r="E524" i="87"/>
  <c r="E525" i="87"/>
  <c r="E526" i="87"/>
  <c r="E527" i="87"/>
  <c r="E528" i="87"/>
  <c r="E529" i="87"/>
  <c r="E530" i="87"/>
  <c r="E531" i="87"/>
  <c r="E532" i="87"/>
  <c r="E533" i="87"/>
  <c r="E534" i="87"/>
  <c r="E535" i="87"/>
  <c r="E536" i="87"/>
  <c r="E537" i="87"/>
  <c r="E538" i="87"/>
  <c r="E539" i="87"/>
  <c r="E540" i="87"/>
  <c r="E541" i="87"/>
  <c r="E542" i="87"/>
  <c r="E543" i="87"/>
  <c r="E544" i="87"/>
  <c r="E545" i="87"/>
  <c r="E546" i="87"/>
  <c r="E547" i="87"/>
  <c r="E548" i="87"/>
  <c r="E549" i="87"/>
  <c r="E550" i="87"/>
  <c r="E551" i="87"/>
  <c r="E552" i="87"/>
  <c r="E553" i="87"/>
  <c r="E554" i="87"/>
  <c r="E555" i="87"/>
  <c r="E556" i="87"/>
  <c r="E557" i="87"/>
  <c r="E558" i="87"/>
  <c r="E559" i="87"/>
  <c r="E560" i="87"/>
  <c r="E561" i="87"/>
  <c r="E562" i="87"/>
  <c r="E563" i="87"/>
  <c r="E564" i="87"/>
  <c r="E565" i="87"/>
  <c r="E566" i="87"/>
  <c r="E567" i="87"/>
  <c r="E568" i="87"/>
  <c r="E569" i="87"/>
  <c r="E570" i="87"/>
  <c r="E571" i="87"/>
  <c r="E572" i="87"/>
  <c r="E573" i="87"/>
  <c r="E574" i="87"/>
  <c r="E575" i="87"/>
  <c r="E576" i="87"/>
  <c r="E577" i="87"/>
  <c r="E578" i="87"/>
  <c r="E579" i="87"/>
  <c r="E580" i="87"/>
  <c r="E581" i="87"/>
  <c r="E582" i="87"/>
  <c r="E583" i="87"/>
  <c r="E584" i="87"/>
  <c r="E585" i="87"/>
  <c r="E586" i="87"/>
  <c r="E587" i="87"/>
  <c r="E588" i="87"/>
  <c r="E589" i="87"/>
  <c r="E590" i="87"/>
  <c r="E591" i="87"/>
  <c r="E592" i="87"/>
  <c r="E593" i="87"/>
  <c r="E594" i="87"/>
  <c r="E595" i="87"/>
  <c r="E596" i="87"/>
  <c r="E597" i="87"/>
  <c r="E598" i="87"/>
  <c r="E599" i="87"/>
  <c r="E600" i="87"/>
  <c r="E601" i="87"/>
  <c r="E602" i="87"/>
  <c r="E603" i="87"/>
  <c r="E604" i="87"/>
  <c r="E605" i="87"/>
  <c r="E606" i="87"/>
  <c r="E607" i="87"/>
  <c r="E608" i="87"/>
  <c r="E609" i="87"/>
  <c r="E610" i="87"/>
  <c r="E611" i="87"/>
  <c r="E612" i="87"/>
  <c r="E613" i="87"/>
  <c r="E614" i="87"/>
  <c r="E615" i="87"/>
  <c r="E616" i="87"/>
  <c r="E617" i="87"/>
  <c r="E618" i="87"/>
  <c r="E619" i="87"/>
  <c r="E620" i="87"/>
  <c r="E621" i="87"/>
  <c r="E622" i="87"/>
  <c r="E623" i="87"/>
  <c r="E624" i="87"/>
  <c r="E625" i="87"/>
  <c r="E626" i="87"/>
  <c r="E627" i="87"/>
  <c r="E628" i="87"/>
  <c r="E629" i="87"/>
  <c r="E630" i="87"/>
  <c r="E631" i="87"/>
  <c r="E632" i="87"/>
  <c r="E633" i="87"/>
  <c r="E634" i="87"/>
  <c r="E635" i="87"/>
  <c r="E636" i="87"/>
  <c r="E637" i="87"/>
  <c r="E638" i="87"/>
  <c r="E639" i="87"/>
  <c r="E640" i="87"/>
  <c r="E641" i="87"/>
  <c r="E642" i="87"/>
  <c r="E643" i="87"/>
  <c r="E644" i="87"/>
  <c r="E645" i="87"/>
  <c r="E646" i="87"/>
  <c r="E647" i="87"/>
  <c r="E648" i="87"/>
  <c r="E649" i="87"/>
  <c r="E650" i="87"/>
  <c r="E651" i="87"/>
  <c r="E652" i="87"/>
  <c r="E653" i="87"/>
  <c r="E654" i="87"/>
  <c r="E655" i="87"/>
  <c r="E656" i="87"/>
  <c r="E657" i="87"/>
  <c r="E658" i="87"/>
  <c r="E659" i="87"/>
  <c r="E660" i="87"/>
  <c r="E661" i="87"/>
  <c r="E662" i="87"/>
  <c r="E663" i="87"/>
  <c r="E664" i="87"/>
  <c r="E665" i="87"/>
  <c r="E666" i="87"/>
  <c r="E667" i="87"/>
  <c r="E668" i="87"/>
  <c r="E669" i="87"/>
  <c r="E670" i="87"/>
  <c r="E671" i="87"/>
  <c r="E672" i="87"/>
  <c r="E673" i="87"/>
  <c r="E674" i="87"/>
  <c r="E675" i="87"/>
  <c r="E676" i="87"/>
  <c r="E677" i="87"/>
  <c r="E678" i="87"/>
  <c r="E679" i="87"/>
  <c r="E680" i="87"/>
  <c r="E681" i="87"/>
  <c r="E682" i="87"/>
  <c r="E683" i="87"/>
  <c r="E684" i="87"/>
  <c r="E685" i="87"/>
  <c r="E686" i="87"/>
  <c r="E687" i="87"/>
  <c r="E688" i="87"/>
  <c r="E689" i="87"/>
  <c r="E690" i="87"/>
  <c r="E691" i="87"/>
  <c r="E692" i="87"/>
  <c r="E693" i="87"/>
  <c r="E694" i="87"/>
  <c r="E695" i="87"/>
  <c r="E696" i="87"/>
  <c r="E697" i="87"/>
  <c r="E698" i="87"/>
  <c r="E699" i="87"/>
  <c r="E700" i="87"/>
  <c r="E701" i="87"/>
  <c r="E702" i="87"/>
  <c r="E703" i="87"/>
  <c r="E704" i="87"/>
  <c r="E705" i="87"/>
  <c r="E706" i="87"/>
  <c r="E707" i="87"/>
  <c r="E708" i="87"/>
  <c r="E709" i="87"/>
  <c r="E710" i="87"/>
  <c r="E711" i="87"/>
  <c r="E712" i="87"/>
  <c r="E713" i="87"/>
  <c r="E714" i="87"/>
  <c r="E715" i="87"/>
  <c r="E716" i="87"/>
  <c r="E717" i="87"/>
  <c r="E718" i="87"/>
  <c r="E719" i="87"/>
  <c r="E720" i="87"/>
  <c r="E721" i="87"/>
  <c r="E722" i="87"/>
  <c r="E723" i="87"/>
  <c r="E724" i="87"/>
  <c r="E725" i="87"/>
  <c r="E726" i="87"/>
  <c r="E727" i="87"/>
  <c r="E728" i="87"/>
  <c r="E729" i="87"/>
  <c r="E730" i="87"/>
  <c r="E731" i="87"/>
  <c r="E732" i="87"/>
  <c r="E733" i="87"/>
  <c r="E734" i="87"/>
  <c r="E735" i="87"/>
  <c r="E736" i="87"/>
  <c r="E737" i="87"/>
  <c r="E738" i="87"/>
  <c r="E739" i="87"/>
  <c r="E740" i="87"/>
  <c r="E741" i="87"/>
  <c r="E742" i="87"/>
  <c r="E743" i="87"/>
  <c r="E744" i="87"/>
  <c r="E745" i="87"/>
  <c r="E746" i="87"/>
  <c r="E747" i="87"/>
  <c r="E748" i="87"/>
  <c r="E749" i="87"/>
  <c r="E750" i="87"/>
  <c r="E751" i="87"/>
  <c r="E752" i="87"/>
  <c r="E753" i="87"/>
  <c r="E754" i="87"/>
  <c r="E755" i="87"/>
  <c r="E756" i="87"/>
  <c r="E757" i="87"/>
  <c r="E758" i="87"/>
  <c r="E759" i="87"/>
  <c r="E760" i="87"/>
  <c r="E761" i="87"/>
  <c r="E762" i="87"/>
  <c r="E763" i="87"/>
  <c r="E764" i="87"/>
  <c r="E765" i="87"/>
  <c r="E766" i="87"/>
  <c r="E767" i="87"/>
  <c r="E768" i="87"/>
  <c r="E769" i="87"/>
  <c r="E770" i="87"/>
  <c r="E771" i="87"/>
  <c r="E772" i="87"/>
  <c r="E773" i="87"/>
  <c r="E774" i="87"/>
  <c r="E775" i="87"/>
  <c r="E776" i="87"/>
  <c r="E777" i="87"/>
  <c r="E778" i="87"/>
  <c r="E779" i="87"/>
  <c r="E780" i="87"/>
  <c r="E781" i="87"/>
  <c r="E782" i="87"/>
  <c r="E783" i="87"/>
  <c r="E784" i="87"/>
  <c r="E785" i="87"/>
  <c r="E786" i="87"/>
  <c r="E787" i="87"/>
  <c r="E788" i="87"/>
  <c r="E789" i="87"/>
  <c r="E790" i="87"/>
  <c r="E791" i="87"/>
  <c r="E792" i="87"/>
  <c r="E793" i="87"/>
  <c r="E794" i="87"/>
  <c r="E795" i="87"/>
  <c r="E796" i="87"/>
  <c r="E797" i="87"/>
  <c r="E798" i="87"/>
  <c r="E799" i="87"/>
  <c r="E800" i="87"/>
  <c r="E801" i="87"/>
  <c r="E802" i="87"/>
  <c r="E803" i="87"/>
  <c r="E804" i="87"/>
  <c r="E805" i="87"/>
  <c r="E806" i="87"/>
  <c r="E807" i="87"/>
  <c r="E808" i="87"/>
  <c r="E809" i="87"/>
  <c r="E810" i="87"/>
  <c r="E811" i="87"/>
  <c r="E812" i="87"/>
  <c r="E813" i="87"/>
  <c r="E814" i="87"/>
  <c r="E815" i="87"/>
  <c r="E816" i="87"/>
  <c r="E817" i="87"/>
  <c r="E818" i="87"/>
  <c r="E819" i="87"/>
  <c r="E820" i="87"/>
  <c r="E821" i="87"/>
  <c r="E822" i="87"/>
  <c r="E823" i="87"/>
  <c r="E824" i="87"/>
  <c r="E825" i="87"/>
  <c r="E826" i="87"/>
  <c r="E827" i="87"/>
  <c r="E828" i="87"/>
  <c r="E829" i="87"/>
  <c r="E830" i="87"/>
  <c r="E831" i="87"/>
  <c r="E832" i="87"/>
  <c r="E833" i="87"/>
  <c r="E834" i="87"/>
  <c r="E835" i="87"/>
  <c r="E836" i="87"/>
  <c r="E837" i="87"/>
  <c r="E838" i="87"/>
  <c r="E839" i="87"/>
  <c r="E840" i="87"/>
  <c r="E841" i="87"/>
  <c r="E842" i="87"/>
  <c r="E843" i="87"/>
  <c r="E844" i="87"/>
  <c r="E845" i="87"/>
  <c r="E846" i="87"/>
  <c r="E847" i="87"/>
  <c r="E848" i="87"/>
  <c r="E849" i="87"/>
  <c r="E850" i="87"/>
  <c r="E851" i="87"/>
  <c r="E852" i="87"/>
  <c r="E853" i="87"/>
  <c r="E854" i="87"/>
  <c r="E855" i="87"/>
  <c r="E856" i="87"/>
  <c r="E857" i="87"/>
  <c r="E858" i="87"/>
  <c r="E859" i="87"/>
  <c r="E860" i="87"/>
  <c r="E861" i="87"/>
  <c r="E862" i="87"/>
  <c r="E863" i="87"/>
  <c r="E864" i="87"/>
  <c r="E865" i="87"/>
  <c r="E866" i="87"/>
  <c r="E867" i="87"/>
  <c r="E868" i="87"/>
  <c r="E869" i="87"/>
  <c r="E870" i="87"/>
  <c r="E871" i="87"/>
  <c r="E872" i="87"/>
  <c r="E873" i="87"/>
  <c r="E874" i="87"/>
  <c r="E875" i="87"/>
  <c r="E876" i="87"/>
  <c r="E877" i="87"/>
  <c r="E878" i="87"/>
  <c r="E879" i="87"/>
  <c r="E880" i="87"/>
  <c r="E881" i="87"/>
  <c r="E882" i="87"/>
  <c r="E883" i="87"/>
  <c r="E884" i="87"/>
  <c r="E885" i="87"/>
  <c r="E886" i="87"/>
  <c r="E887" i="87"/>
  <c r="E888" i="87"/>
  <c r="E889" i="87"/>
  <c r="E890" i="87"/>
  <c r="E891" i="87"/>
  <c r="E892" i="87"/>
  <c r="E893" i="87"/>
  <c r="E894" i="87"/>
  <c r="E895" i="87"/>
  <c r="E896" i="87"/>
  <c r="E897" i="87"/>
  <c r="E898" i="87"/>
  <c r="E899" i="87"/>
  <c r="E900" i="87"/>
  <c r="E901" i="87"/>
  <c r="E902" i="87"/>
  <c r="E903" i="87"/>
  <c r="E904" i="87"/>
  <c r="E905" i="87"/>
  <c r="E906" i="87"/>
  <c r="E907" i="87"/>
  <c r="E908" i="87"/>
  <c r="E909" i="87"/>
  <c r="E910" i="87"/>
  <c r="E911" i="87"/>
  <c r="E912" i="87"/>
  <c r="E913" i="87"/>
  <c r="E914" i="87"/>
  <c r="E915" i="87"/>
  <c r="E916" i="87"/>
  <c r="E917" i="87"/>
  <c r="E918" i="87"/>
  <c r="E919" i="87"/>
  <c r="E920" i="87"/>
  <c r="E921" i="87"/>
  <c r="E922" i="87"/>
  <c r="E923" i="87"/>
  <c r="E924" i="87"/>
  <c r="E925" i="87"/>
  <c r="E926" i="87"/>
  <c r="E927" i="87"/>
  <c r="E928" i="87"/>
  <c r="E929" i="87"/>
  <c r="E930" i="87"/>
  <c r="E931" i="87"/>
  <c r="E932" i="87"/>
  <c r="E933" i="87"/>
  <c r="E934" i="87"/>
  <c r="E935" i="87"/>
  <c r="E936" i="87"/>
  <c r="E937" i="87"/>
  <c r="E938" i="87"/>
  <c r="E939" i="87"/>
  <c r="E940" i="87"/>
  <c r="E941" i="87"/>
  <c r="E942" i="87"/>
  <c r="E943" i="87"/>
  <c r="E944" i="87"/>
  <c r="E945" i="87"/>
  <c r="E946" i="87"/>
  <c r="E947" i="87"/>
  <c r="E948" i="87"/>
  <c r="E949" i="87"/>
  <c r="E950" i="87"/>
  <c r="E951" i="87"/>
  <c r="E952" i="87"/>
  <c r="E953" i="87"/>
  <c r="E954" i="87"/>
  <c r="E955" i="87"/>
  <c r="E956" i="87"/>
  <c r="E957" i="87"/>
  <c r="E958" i="87"/>
  <c r="E959" i="87"/>
  <c r="E960" i="87"/>
  <c r="E961" i="87"/>
  <c r="E962" i="87"/>
  <c r="E963" i="87"/>
  <c r="E964" i="87"/>
  <c r="E965" i="87"/>
  <c r="E966" i="87"/>
  <c r="E967" i="87"/>
  <c r="E968" i="87"/>
  <c r="E969" i="87"/>
  <c r="E970" i="87"/>
  <c r="E971" i="87"/>
  <c r="E972" i="87"/>
  <c r="E973" i="87"/>
  <c r="E974" i="87"/>
  <c r="E975" i="87"/>
  <c r="E976" i="87"/>
  <c r="E977" i="87"/>
  <c r="E978" i="87"/>
  <c r="E979" i="87"/>
  <c r="E980" i="87"/>
  <c r="E981" i="87"/>
  <c r="E982" i="87"/>
  <c r="E983" i="87"/>
  <c r="E984" i="87"/>
  <c r="E985" i="87"/>
  <c r="E986" i="87"/>
  <c r="E987" i="87"/>
  <c r="E988" i="87"/>
  <c r="E989" i="87"/>
  <c r="E990" i="87"/>
  <c r="E991" i="87"/>
  <c r="E992" i="87"/>
  <c r="E993" i="87"/>
  <c r="E994" i="87"/>
  <c r="E995" i="87"/>
  <c r="E996" i="87"/>
  <c r="E997" i="87"/>
  <c r="E998" i="87"/>
  <c r="E999" i="87"/>
  <c r="E1000" i="87"/>
  <c r="E1001" i="87"/>
  <c r="E1002" i="87"/>
  <c r="E1003" i="87"/>
  <c r="E1004" i="87"/>
  <c r="E1005" i="87"/>
  <c r="E1006" i="87"/>
  <c r="E1007" i="87"/>
  <c r="E1008" i="87"/>
  <c r="E1009" i="87"/>
  <c r="E1010" i="87"/>
  <c r="E1011" i="87"/>
  <c r="E1012" i="87"/>
  <c r="E1013" i="87"/>
  <c r="E1014" i="87"/>
  <c r="E1015" i="87"/>
  <c r="E1016" i="87"/>
  <c r="E1017" i="87"/>
  <c r="E1018" i="87"/>
  <c r="E1019" i="87"/>
  <c r="E1020" i="87"/>
  <c r="E1021" i="87"/>
  <c r="E1022" i="87"/>
  <c r="E1023" i="87"/>
  <c r="E1024" i="87"/>
  <c r="E1025" i="87"/>
  <c r="E1026" i="87"/>
  <c r="E1027" i="87"/>
  <c r="E1028" i="87"/>
  <c r="E1029" i="87"/>
  <c r="E1030" i="87"/>
  <c r="E1031" i="87"/>
  <c r="E1032" i="87"/>
  <c r="E1033" i="87"/>
  <c r="E1034" i="87"/>
  <c r="E1035" i="87"/>
  <c r="E1036" i="87"/>
  <c r="E1037" i="87"/>
  <c r="E1038" i="87"/>
  <c r="E1039" i="87"/>
  <c r="E1040" i="87"/>
  <c r="E1041" i="87"/>
  <c r="E1042" i="87"/>
  <c r="E1043" i="87"/>
  <c r="E1044" i="87"/>
  <c r="E1045" i="87"/>
  <c r="E1046" i="87"/>
  <c r="E1047" i="87"/>
  <c r="E1048" i="87"/>
  <c r="E1049" i="87"/>
  <c r="E1050" i="87"/>
  <c r="E1051" i="87"/>
  <c r="E1052" i="87"/>
  <c r="E1053" i="87"/>
  <c r="E1054" i="87"/>
  <c r="E1055" i="87"/>
  <c r="E1056" i="87"/>
  <c r="E1057" i="87"/>
  <c r="E1058" i="87"/>
  <c r="E1059" i="87"/>
  <c r="E1060" i="87"/>
  <c r="E1061" i="87"/>
  <c r="E261" i="87" l="1"/>
  <c r="E260" i="87"/>
  <c r="E259" i="87"/>
  <c r="E258" i="87"/>
  <c r="E257" i="87"/>
  <c r="E256" i="87"/>
  <c r="E255" i="87"/>
  <c r="E254" i="87"/>
  <c r="E253" i="87"/>
  <c r="E252" i="87"/>
  <c r="E251" i="87"/>
  <c r="E250" i="87"/>
  <c r="E249" i="87"/>
  <c r="E248" i="87"/>
  <c r="E247" i="87"/>
  <c r="E246" i="87"/>
  <c r="E245" i="87"/>
  <c r="E244" i="87"/>
  <c r="E243" i="87"/>
  <c r="E242" i="87"/>
  <c r="E241" i="87"/>
  <c r="E240" i="87"/>
  <c r="E239" i="87"/>
  <c r="E238" i="87"/>
  <c r="E237" i="87"/>
  <c r="E236" i="87"/>
  <c r="E235" i="87"/>
  <c r="E234" i="87"/>
  <c r="E233" i="87"/>
  <c r="E232" i="87"/>
  <c r="E231" i="87"/>
  <c r="E230" i="87"/>
  <c r="E229" i="87"/>
  <c r="E228" i="87"/>
  <c r="E227" i="87"/>
  <c r="E226" i="87"/>
  <c r="E225" i="87"/>
  <c r="E224" i="87"/>
  <c r="E223" i="87"/>
  <c r="E222" i="87"/>
  <c r="E221" i="87"/>
  <c r="E220" i="87"/>
  <c r="E219" i="87"/>
  <c r="E218" i="87"/>
  <c r="E217" i="87"/>
  <c r="E216" i="87"/>
  <c r="E215" i="87"/>
  <c r="E214" i="87"/>
  <c r="E213" i="87"/>
  <c r="E212" i="87"/>
  <c r="E211" i="87"/>
  <c r="E210" i="87"/>
  <c r="E209" i="87"/>
  <c r="E208" i="87"/>
  <c r="E207" i="87"/>
  <c r="E206" i="87"/>
  <c r="E205" i="87"/>
  <c r="E204" i="87"/>
  <c r="E203" i="87"/>
  <c r="E202" i="87"/>
  <c r="E201" i="87"/>
  <c r="E200" i="87"/>
  <c r="E199" i="87"/>
  <c r="E198" i="87"/>
  <c r="E197" i="87"/>
  <c r="E196" i="87"/>
  <c r="E195" i="87"/>
  <c r="E194" i="87"/>
  <c r="E193" i="87"/>
  <c r="E192" i="87"/>
  <c r="E191" i="87"/>
  <c r="E190" i="87"/>
  <c r="E189" i="87"/>
  <c r="E188" i="87"/>
  <c r="E187" i="87"/>
  <c r="E186" i="87"/>
  <c r="E185" i="87"/>
  <c r="E184" i="87"/>
  <c r="E183" i="87"/>
  <c r="E182" i="87"/>
  <c r="E181" i="87"/>
  <c r="E180" i="87"/>
  <c r="E179" i="87"/>
  <c r="E178" i="87"/>
  <c r="E177" i="87"/>
  <c r="E176" i="87"/>
  <c r="E175" i="87"/>
  <c r="E174" i="87"/>
  <c r="E173" i="87"/>
  <c r="E172" i="87"/>
  <c r="E171" i="87"/>
  <c r="E170" i="87"/>
  <c r="E169" i="87"/>
  <c r="E168" i="87"/>
  <c r="E167" i="87"/>
  <c r="E166" i="87"/>
  <c r="E165" i="87"/>
  <c r="E164" i="87"/>
  <c r="E163" i="87"/>
  <c r="E162" i="87"/>
  <c r="E161" i="87"/>
  <c r="E362" i="87"/>
  <c r="E361" i="87"/>
  <c r="E360" i="87"/>
  <c r="E359" i="87"/>
  <c r="E358" i="87"/>
  <c r="E357" i="87"/>
  <c r="E356" i="87"/>
  <c r="E355" i="87"/>
  <c r="E354" i="87"/>
  <c r="E353" i="87"/>
  <c r="E352" i="87"/>
  <c r="E351" i="87"/>
  <c r="E350" i="87"/>
  <c r="E349" i="87"/>
  <c r="E348" i="87"/>
  <c r="E347" i="87"/>
  <c r="E346" i="87"/>
  <c r="E345" i="87"/>
  <c r="E344" i="87"/>
  <c r="E343" i="87"/>
  <c r="E342" i="87"/>
  <c r="E341" i="87"/>
  <c r="E340" i="87"/>
  <c r="E339" i="87"/>
  <c r="E338" i="87"/>
  <c r="E337" i="87"/>
  <c r="E336" i="87"/>
  <c r="E335" i="87"/>
  <c r="E334" i="87"/>
  <c r="E333" i="87"/>
  <c r="E332" i="87"/>
  <c r="E331" i="87"/>
  <c r="E330" i="87"/>
  <c r="E329" i="87"/>
  <c r="E328" i="87"/>
  <c r="E327" i="87"/>
  <c r="E326" i="87"/>
  <c r="E325" i="87"/>
  <c r="E324" i="87"/>
  <c r="E323" i="87"/>
  <c r="E322" i="87"/>
  <c r="E321" i="87"/>
  <c r="E320" i="87"/>
  <c r="E319" i="87"/>
  <c r="E318" i="87"/>
  <c r="E317" i="87"/>
  <c r="E316" i="87"/>
  <c r="E315" i="87"/>
  <c r="E314" i="87"/>
  <c r="E313" i="87"/>
  <c r="E312" i="87"/>
  <c r="E311" i="87"/>
  <c r="E310" i="87"/>
  <c r="E309" i="87"/>
  <c r="E308" i="87"/>
  <c r="E307" i="87"/>
  <c r="E306" i="87"/>
  <c r="E305" i="87"/>
  <c r="E304" i="87"/>
  <c r="E303" i="87"/>
  <c r="E302" i="87"/>
  <c r="E301" i="87"/>
  <c r="E300" i="87"/>
  <c r="E299" i="87"/>
  <c r="E298" i="87"/>
  <c r="E297" i="87"/>
  <c r="E296" i="87"/>
  <c r="E295" i="87"/>
  <c r="E294" i="87"/>
  <c r="E293" i="87"/>
  <c r="E292" i="87"/>
  <c r="E291" i="87"/>
  <c r="E290" i="87"/>
  <c r="E289" i="87"/>
  <c r="E288" i="87"/>
  <c r="E287" i="87"/>
  <c r="E286" i="87"/>
  <c r="E285" i="87"/>
  <c r="E284" i="87"/>
  <c r="E283" i="87"/>
  <c r="E282" i="87"/>
  <c r="E281" i="87"/>
  <c r="E280" i="87"/>
  <c r="E279" i="87"/>
  <c r="E278" i="87"/>
  <c r="E277" i="87"/>
  <c r="E276" i="87"/>
  <c r="E275" i="87"/>
  <c r="E274" i="87"/>
  <c r="E273" i="87"/>
  <c r="E272" i="87"/>
  <c r="E271" i="87"/>
  <c r="E270" i="87"/>
  <c r="E269" i="87"/>
  <c r="E268" i="87"/>
  <c r="E267" i="87"/>
  <c r="E266" i="87"/>
  <c r="E265" i="87"/>
  <c r="E264" i="87"/>
  <c r="E263" i="87"/>
  <c r="E262" i="87"/>
  <c r="E444" i="87"/>
  <c r="E443" i="87"/>
  <c r="E442" i="87"/>
  <c r="E441" i="87"/>
  <c r="E440" i="87"/>
  <c r="E439" i="87"/>
  <c r="E438" i="87"/>
  <c r="E437" i="87"/>
  <c r="E436" i="87"/>
  <c r="E435" i="87"/>
  <c r="E434" i="87"/>
  <c r="E433" i="87"/>
  <c r="E432" i="87"/>
  <c r="E431" i="87"/>
  <c r="E430" i="87"/>
  <c r="E429" i="87"/>
  <c r="E428" i="87"/>
  <c r="E427" i="87"/>
  <c r="E426" i="87"/>
  <c r="E425" i="87"/>
  <c r="E424" i="87"/>
  <c r="E423" i="87"/>
  <c r="E422" i="87"/>
  <c r="E421" i="87"/>
  <c r="E420" i="87"/>
  <c r="E419" i="87"/>
  <c r="E418" i="87"/>
  <c r="E417" i="87"/>
  <c r="E416" i="87"/>
  <c r="E415" i="87"/>
  <c r="E414" i="87"/>
  <c r="E413" i="87"/>
  <c r="E412" i="87"/>
  <c r="E411" i="87"/>
  <c r="E410" i="87"/>
  <c r="E409" i="87"/>
  <c r="E408" i="87"/>
  <c r="E407" i="87"/>
  <c r="E406" i="87"/>
  <c r="E405" i="87"/>
  <c r="E404" i="87"/>
  <c r="E403" i="87"/>
  <c r="E402" i="87"/>
  <c r="E401" i="87"/>
  <c r="E400" i="87"/>
  <c r="E399" i="87"/>
  <c r="E398" i="87"/>
  <c r="E397" i="87"/>
  <c r="E396" i="87"/>
  <c r="E395" i="87"/>
  <c r="E394" i="87"/>
  <c r="E393" i="87"/>
  <c r="E392" i="87"/>
  <c r="E391" i="87"/>
  <c r="E390" i="87"/>
  <c r="E389" i="87"/>
  <c r="E388" i="87"/>
  <c r="E387" i="87"/>
  <c r="E386" i="87"/>
  <c r="E385" i="87"/>
  <c r="E384" i="87"/>
  <c r="E383" i="87"/>
  <c r="E382" i="87"/>
  <c r="E381" i="87"/>
  <c r="E380" i="87"/>
  <c r="E379" i="87"/>
  <c r="E378" i="87"/>
  <c r="E377" i="87"/>
  <c r="E376" i="87"/>
  <c r="E375" i="87"/>
  <c r="E374" i="87"/>
  <c r="E373" i="87"/>
  <c r="E372" i="87"/>
  <c r="E371" i="87"/>
  <c r="E370" i="87"/>
  <c r="E369" i="87"/>
  <c r="E368" i="87"/>
  <c r="E367" i="87"/>
  <c r="E366" i="87"/>
  <c r="E365" i="87"/>
  <c r="E364" i="87"/>
  <c r="E363" i="87"/>
  <c r="E14" i="87" l="1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3" i="87"/>
  <c r="E84" i="87"/>
  <c r="E85" i="87"/>
  <c r="E86" i="87"/>
  <c r="E108" i="87"/>
  <c r="E109" i="87"/>
  <c r="E110" i="87"/>
  <c r="E111" i="87"/>
  <c r="E112" i="87"/>
  <c r="E113" i="87"/>
  <c r="E114" i="87"/>
  <c r="E115" i="87"/>
  <c r="E116" i="87"/>
  <c r="E117" i="87"/>
  <c r="E118" i="87"/>
  <c r="E119" i="87"/>
  <c r="E120" i="87"/>
  <c r="E121" i="87"/>
  <c r="E122" i="87"/>
  <c r="E123" i="87"/>
  <c r="E124" i="87"/>
  <c r="E125" i="87"/>
  <c r="E126" i="87"/>
  <c r="E127" i="87"/>
  <c r="E128" i="87"/>
  <c r="E129" i="87"/>
  <c r="E130" i="87"/>
  <c r="E131" i="87"/>
  <c r="E132" i="87"/>
  <c r="E133" i="87"/>
  <c r="E134" i="87"/>
  <c r="E135" i="87"/>
  <c r="E136" i="87"/>
  <c r="E137" i="87"/>
  <c r="E138" i="87"/>
  <c r="E139" i="87"/>
  <c r="E140" i="87"/>
  <c r="E141" i="87"/>
  <c r="E142" i="87"/>
  <c r="E143" i="87"/>
  <c r="E144" i="87"/>
  <c r="E145" i="87"/>
  <c r="E146" i="87"/>
  <c r="E147" i="87"/>
  <c r="E148" i="87"/>
  <c r="E149" i="87"/>
  <c r="E150" i="87"/>
  <c r="E151" i="87"/>
  <c r="E152" i="87"/>
  <c r="E153" i="87"/>
  <c r="E154" i="87"/>
  <c r="E155" i="87"/>
  <c r="E156" i="87"/>
  <c r="E157" i="87"/>
  <c r="E158" i="87"/>
  <c r="E159" i="87"/>
  <c r="E160" i="87"/>
  <c r="E1062" i="87"/>
  <c r="E13" i="87"/>
  <c r="I1072" i="87" l="1"/>
  <c r="J30" i="90" l="1"/>
  <c r="D17" i="137" l="1"/>
  <c r="D16" i="137"/>
  <c r="D14" i="137"/>
  <c r="J1073" i="8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Ryan, Ted</author>
  </authors>
  <commentList>
    <comment ref="A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Ryan, Ted:</t>
        </r>
        <r>
          <rPr>
            <sz val="9"/>
            <color indexed="81"/>
            <rFont val="Tahoma"/>
            <family val="2"/>
          </rPr>
          <t xml:space="preserve">
Need to update with AC list from latest template.</t>
        </r>
      </text>
    </comment>
  </commentList>
</comments>
</file>

<file path=xl/sharedStrings.xml><?xml version="1.0" encoding="utf-8"?>
<sst xmlns="http://schemas.openxmlformats.org/spreadsheetml/2006/main" count="10518" uniqueCount="3606">
  <si>
    <t>C.S. 4.12 Vacant Position Savings Workbook Checklist</t>
  </si>
  <si>
    <t>0000</t>
  </si>
  <si>
    <t>Business Unit # (Org Code)</t>
  </si>
  <si>
    <t>Department Name</t>
  </si>
  <si>
    <t>Worksheet 1: C.S. 4.12 Vacant Position Savings Fund Allocation Worksheet</t>
  </si>
  <si>
    <t>1. Total proposed reductions tie to total required savings as listed at the top of the worksheet.</t>
  </si>
  <si>
    <t>2. Proposed reductions to Other Funds tie to required savings to Other Funds as listed at the top of the worksheet.</t>
  </si>
  <si>
    <t>3. Proposed reductions to Other Funds are correctly allocated between the department's non-General Fund fund sources based on availability of funding and distribution of vacant positions.</t>
  </si>
  <si>
    <t>4. Proposed savings are entered as negative numbers.</t>
  </si>
  <si>
    <t>5. Must be entered in whole dollars and rounded to thousands (e.g., $1,987 should be rounded to $2,000).</t>
  </si>
  <si>
    <t>Worksheet 2: C.S. 4.12 Exclusions to Vacant Position Savings Worksheet</t>
  </si>
  <si>
    <t>2. Requested exclusions for any fund do not exceed proposed savings allocated to that fund on the Fund Allocation tab.</t>
  </si>
  <si>
    <t>3. Total requested exclusions do not exceed total required savings as provided on the Fund Allocation tab.</t>
  </si>
  <si>
    <t>4. Requested exclusions are entered as positive numbers. Requested increases in captured savings for a fund are captured as negative numbers.</t>
  </si>
  <si>
    <t>Worksheet 3: C.S. 4.12 Vacant Position Elimination Worksheet</t>
  </si>
  <si>
    <t>1. Verified the program/subprogram used by the accounting office, which is generally what is displayed in the 2024 Budget Act .</t>
  </si>
  <si>
    <t>2. Total estimated savings tie to total adjustments as displayed on the Worksheet Summary tab.</t>
  </si>
  <si>
    <t>3. Proposed savings are entered as negative numbers.</t>
  </si>
  <si>
    <t>4. Total savings must be entered in whole dollars and rounded to thousands (e.g., $1,987 should be rounded to $2,000).</t>
  </si>
  <si>
    <t>5. All identified positions must be vacant as of submission to Finance.</t>
  </si>
  <si>
    <t>Worksheet 4: C.S. 4.12 Hyperion Expenditure Adjustments</t>
  </si>
  <si>
    <t>2. Adjustments should utilize Category Codes 510XXXX (Salaries and Wages), 515XXXX (Staff Benefits), and 5150820 (OPEB) where applicable.</t>
  </si>
  <si>
    <t>3. Must be entered in whole dollars and rounded to thousands (e.g., $1,987 should be rounded to $2,000).</t>
  </si>
  <si>
    <t xml:space="preserve">4. Total adjustments as calculated on the Worksheet Summary tab are entered as negative numbers. </t>
  </si>
  <si>
    <t>5. Total adjustments for each fund must match the reduction calculated on the Fund Allocation tab, minus any approved exclusions.</t>
  </si>
  <si>
    <t xml:space="preserve">6. For Reimbursements, Fund 0995 must be used to schedule reimbursements to the associated program/category spending those funds. </t>
  </si>
  <si>
    <t xml:space="preserve">7. For distributed administration costs, use Program 9900100 (positive adjustment) and Category 51XXXXX to show the positive total being distributed to a particular program, Program 9900200 </t>
  </si>
  <si>
    <t>(negative adjustment) and Category 5342500 to reflect the total distributed cost, and the Program (positive adjustment) that pays for various distributed costs with Category 5342500.</t>
  </si>
  <si>
    <t>8. All items must be approved by departmental accounting management to ensure that all items will post properly to SCO's legacy system prior to submitting to Finance.</t>
  </si>
  <si>
    <t>Worksheet 5: C.S. 4.12 Hyperion Full-Time Equivalent Position Authority Adjustments</t>
  </si>
  <si>
    <t>2. Adjustments should utilize Category Codes 510XXXX (Salaries and Wages).</t>
  </si>
  <si>
    <t xml:space="preserve">3. Total adjustments as calculated on the Worksheet Summary tab are entered as negative numbers. </t>
  </si>
  <si>
    <t xml:space="preserve">4. For Reimbursements, Fund 0995 must be used to schedule reimbursements to the associated program/category spending those funds. </t>
  </si>
  <si>
    <t xml:space="preserve">5. For distributed administration costs, use Program 9900100 (positive adjustment) and Category 51XXXXX to show the positive total being distributed to a particular program, Program 9900200 </t>
  </si>
  <si>
    <t>6. All items must be approved by departmental accounting management to ensure that all items will post properly to SCO's legacy system prior to submitting to Finance.</t>
  </si>
  <si>
    <t>Worksheet 6: C.S. 4.12 Crossties</t>
  </si>
  <si>
    <t>1. All crossties equal 0.</t>
  </si>
  <si>
    <t>Hyperion Entries and BBA Upload Templates</t>
  </si>
  <si>
    <r>
      <rPr>
        <sz val="11"/>
        <color rgb="FF000000"/>
        <rFont val="Arial"/>
        <family val="2"/>
      </rPr>
      <t xml:space="preserve">1. </t>
    </r>
    <r>
      <rPr>
        <b/>
        <sz val="11"/>
        <color rgb="FF000000"/>
        <rFont val="Arial"/>
        <family val="2"/>
      </rPr>
      <t>BR Name</t>
    </r>
    <r>
      <rPr>
        <sz val="11"/>
        <color rgb="FF000000"/>
        <rFont val="Arial"/>
        <family val="2"/>
      </rPr>
      <t>: Use standard naming convention for a unique BR Name (e.g., 2222-XXX-BBA-2025-GB).</t>
    </r>
  </si>
  <si>
    <r>
      <t xml:space="preserve">3. </t>
    </r>
    <r>
      <rPr>
        <b/>
        <sz val="11"/>
        <color theme="1"/>
        <rFont val="Arial"/>
        <family val="2"/>
      </rPr>
      <t>BBA Type</t>
    </r>
    <r>
      <rPr>
        <sz val="11"/>
        <color theme="1"/>
        <rFont val="Arial"/>
        <family val="2"/>
      </rPr>
      <t>: "Issue Specific Adjustment” must be selected.</t>
    </r>
  </si>
  <si>
    <r>
      <t xml:space="preserve">4. </t>
    </r>
    <r>
      <rPr>
        <b/>
        <sz val="11"/>
        <color theme="1"/>
        <rFont val="Arial"/>
        <family val="2"/>
      </rPr>
      <t>ENY</t>
    </r>
    <r>
      <rPr>
        <sz val="11"/>
        <color theme="1"/>
        <rFont val="Arial"/>
        <family val="2"/>
      </rPr>
      <t>: Unless scheduling to a continuous or continuing appropriation, select an ENY of 2024 for adjustments in 2024-25 and an ENY of 2025 for adjustments in 2025-26, and ongoing.</t>
    </r>
  </si>
  <si>
    <t>6. Dollar adjustments should be entered for Current Year (2024-25) and ongoing.</t>
  </si>
  <si>
    <t>7. Position authority adjustments should only be entered for Budget Year (2025-26) and ongoing.</t>
  </si>
  <si>
    <t>8. Adjustments made on the Expenditure Adjustments and FTE Adjustments tabs should be reflected in the Position Change Request tab of Hyperion.</t>
  </si>
  <si>
    <r>
      <t xml:space="preserve">9. </t>
    </r>
    <r>
      <rPr>
        <b/>
        <sz val="11"/>
        <color theme="1"/>
        <rFont val="Arial"/>
        <family val="2"/>
      </rPr>
      <t>Reimbursements</t>
    </r>
    <r>
      <rPr>
        <sz val="11"/>
        <color theme="1"/>
        <rFont val="Arial"/>
        <family val="2"/>
      </rPr>
      <t xml:space="preserve">: Fund 0995 must be used to schedule reimbursements to the associated program/category spending those funds. </t>
    </r>
  </si>
  <si>
    <t>11. All Hyperion adjustments must be approved by departmental accounting management to ensure that all items will post properly to SCO's legacy system prior to submitting to Finance.</t>
  </si>
  <si>
    <t>DEPARTMENT OF FINANCE USE ONLY</t>
  </si>
  <si>
    <t xml:space="preserve">  Budget Analyst: ______________________________________</t>
  </si>
  <si>
    <t>Date: ______________</t>
  </si>
  <si>
    <t xml:space="preserve">Principal: ______________________________________     </t>
  </si>
  <si>
    <t>(please print)</t>
  </si>
  <si>
    <r>
      <t xml:space="preserve">  Budget Request Name:</t>
    </r>
    <r>
      <rPr>
        <sz val="8.5"/>
        <rFont val="Arial"/>
        <family val="2"/>
      </rPr>
      <t xml:space="preserve"> ________________________________________</t>
    </r>
  </si>
  <si>
    <t xml:space="preserve">  Budget Request Title: Vacant Position Savings</t>
  </si>
  <si>
    <r>
      <t xml:space="preserve">  Baseline Adjustment Type: Issue</t>
    </r>
    <r>
      <rPr>
        <sz val="8.5"/>
        <rFont val="Arial"/>
        <family val="2"/>
      </rPr>
      <t xml:space="preserve"> </t>
    </r>
    <r>
      <rPr>
        <b/>
        <sz val="8.5"/>
        <rFont val="Arial"/>
        <family val="2"/>
      </rPr>
      <t>Specific Adjustment</t>
    </r>
  </si>
  <si>
    <t>C.S. 4.12 Worksheet Summary</t>
  </si>
  <si>
    <t>Current Year (2024-25), Budget Year (2025-26), and Ongoing</t>
  </si>
  <si>
    <t xml:space="preserve">(Whole Dollars—Rounded to Nearest Thousand)          </t>
  </si>
  <si>
    <t xml:space="preserve"> </t>
  </si>
  <si>
    <t>Current Year 2024-25 Salary Savings</t>
  </si>
  <si>
    <t>Budget Year 2025-26 Position Elimination</t>
  </si>
  <si>
    <t xml:space="preserve"> - A -</t>
  </si>
  <si>
    <t xml:space="preserve"> - B - </t>
  </si>
  <si>
    <t xml:space="preserve"> - C -</t>
  </si>
  <si>
    <t xml:space="preserve"> - D - </t>
  </si>
  <si>
    <t>(A + B)</t>
  </si>
  <si>
    <t>Vacancy Savings</t>
  </si>
  <si>
    <t>Approved Exclusions</t>
  </si>
  <si>
    <t>Total Adjustments</t>
  </si>
  <si>
    <t>Total Positions Eliminated</t>
  </si>
  <si>
    <t xml:space="preserve">Description  </t>
  </si>
  <si>
    <t>1.</t>
  </si>
  <si>
    <t>General Fund</t>
  </si>
  <si>
    <t>2.</t>
  </si>
  <si>
    <t>Special Funds</t>
  </si>
  <si>
    <t>3.</t>
  </si>
  <si>
    <t>Non-Governmental Cost Funds</t>
  </si>
  <si>
    <t>4.</t>
  </si>
  <si>
    <t>Reimbursements</t>
  </si>
  <si>
    <t>SUBTOTAL</t>
  </si>
  <si>
    <t>TOTAL:</t>
  </si>
  <si>
    <t xml:space="preserve">                              ***Please note all highlighted cells retrieve data from cells contained in this Worksheet and/or Workbook***  </t>
  </si>
  <si>
    <t>Due to Finance Budget Analyst no later than COB August 16, 2024.</t>
  </si>
  <si>
    <t>C.S. 4.12 Vacant Position Savings Fund Allocation Worksheet</t>
  </si>
  <si>
    <t>Applies to Current Year (2024-25), Budget Year (2025-26), and Ongoing</t>
  </si>
  <si>
    <t xml:space="preserve">(Whole Dollars—Rounded to Nearest Thousand) </t>
  </si>
  <si>
    <t>Required Savings</t>
  </si>
  <si>
    <t>Other Funds</t>
  </si>
  <si>
    <t>Total</t>
  </si>
  <si>
    <t>Fund Code</t>
  </si>
  <si>
    <r>
      <t>FUND CLASS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</t>
    </r>
  </si>
  <si>
    <t>Proposed Reduction</t>
  </si>
  <si>
    <t>0001</t>
  </si>
  <si>
    <t>0002</t>
  </si>
  <si>
    <t>0003</t>
  </si>
  <si>
    <t>2024-25 Fund Classification</t>
  </si>
  <si>
    <t>GF</t>
  </si>
  <si>
    <t>SF</t>
  </si>
  <si>
    <t>NGC</t>
  </si>
  <si>
    <t>R</t>
  </si>
  <si>
    <t>Total, All Funds *</t>
  </si>
  <si>
    <t>Total, Net of Reimbursements</t>
  </si>
  <si>
    <r>
      <rPr>
        <vertAlign val="superscript"/>
        <sz val="12"/>
        <rFont val="Arial"/>
        <family val="2"/>
      </rPr>
      <t>a</t>
    </r>
    <r>
      <rPr>
        <sz val="12"/>
        <rFont val="Arial"/>
        <family val="2"/>
      </rPr>
      <t xml:space="preserve">  Funding associated with vacant positions should include budgeted salary, benefit, and other post-employment benefit costs associated with the relevant positions.</t>
    </r>
  </si>
  <si>
    <t xml:space="preserve">* Unhide additional rows, if necessary.  Be sure to maintain formulas and totals by unhiding rows available at the row before the total. </t>
  </si>
  <si>
    <t xml:space="preserve">***Please note all highlighted cells retrieve data from cells contained in this Worksheet and/or Workbook*** </t>
  </si>
  <si>
    <t>C.S. 4.12 Exclusions to Vacant Position Savings Worksheet</t>
  </si>
  <si>
    <t>FUND CLASS</t>
  </si>
  <si>
    <r>
      <t>Requested Exclusion</t>
    </r>
    <r>
      <rPr>
        <b/>
        <vertAlign val="superscript"/>
        <sz val="11"/>
        <rFont val="Arial"/>
        <family val="2"/>
      </rPr>
      <t>a</t>
    </r>
  </si>
  <si>
    <t>Justification for Exclusion</t>
  </si>
  <si>
    <t>Total Exclusions</t>
  </si>
  <si>
    <t>Proposed Exclusions</t>
  </si>
  <si>
    <r>
      <t>Total, All Funds</t>
    </r>
    <r>
      <rPr>
        <b/>
        <vertAlign val="superscript"/>
        <sz val="11"/>
        <rFont val="Arial"/>
        <family val="2"/>
      </rPr>
      <t>c</t>
    </r>
  </si>
  <si>
    <t>Total Reductions</t>
  </si>
  <si>
    <r>
      <t xml:space="preserve">a </t>
    </r>
    <r>
      <rPr>
        <sz val="12"/>
        <rFont val="Arial"/>
        <family val="2"/>
      </rPr>
      <t xml:space="preserve">Adjustments must be in whole dollars rounded to the nearest thousand. </t>
    </r>
  </si>
  <si>
    <t>C.S. 4.12 Vacant Position Elimination Worksheet</t>
  </si>
  <si>
    <r>
      <rPr>
        <b/>
        <sz val="10"/>
        <rFont val="Arial"/>
        <family val="2"/>
      </rPr>
      <t>(Whole Dollars—Rounded to Nearest Thousand)</t>
    </r>
    <r>
      <rPr>
        <b/>
        <vertAlign val="superscript"/>
        <sz val="10"/>
        <rFont val="Arial"/>
        <family val="2"/>
      </rPr>
      <t>c</t>
    </r>
  </si>
  <si>
    <t>Business Unit</t>
  </si>
  <si>
    <t>Program Code</t>
  </si>
  <si>
    <t>Full Class Title</t>
  </si>
  <si>
    <t>CBID</t>
  </si>
  <si>
    <t>Position Type</t>
  </si>
  <si>
    <t>Position #</t>
  </si>
  <si>
    <r>
      <t>2024-25 Total Savings</t>
    </r>
    <r>
      <rPr>
        <b/>
        <vertAlign val="superscript"/>
        <sz val="11"/>
        <rFont val="Arial"/>
        <family val="2"/>
      </rPr>
      <t>a,b</t>
    </r>
  </si>
  <si>
    <t>Total Expenditure Adjustments</t>
  </si>
  <si>
    <r>
      <rPr>
        <vertAlign val="superscript"/>
        <sz val="12"/>
        <rFont val="Arial"/>
        <family val="2"/>
      </rPr>
      <t>b</t>
    </r>
    <r>
      <rPr>
        <sz val="12"/>
        <rFont val="Arial"/>
        <family val="2"/>
      </rPr>
      <t xml:space="preserve"> Funding associated with vacant positions should include budgeted salary, benefit, and other post-employment benefit costs associated with the relevant positions.</t>
    </r>
  </si>
  <si>
    <t>C.S. 4.12 Adjustment Fund Split Worksheet</t>
  </si>
  <si>
    <r>
      <t>Appropriation Item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</t>
    </r>
  </si>
  <si>
    <t>2024-25</t>
  </si>
  <si>
    <t>Ref Code</t>
  </si>
  <si>
    <t>Item</t>
  </si>
  <si>
    <t>Category Code**</t>
  </si>
  <si>
    <r>
      <t>FUND CLASS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</si>
  <si>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>Ongoing Expenditure Adjustments</t>
    </r>
    <r>
      <rPr>
        <b/>
        <vertAlign val="superscript"/>
        <sz val="11"/>
        <rFont val="Arial"/>
        <family val="2"/>
      </rPr>
      <t>c</t>
    </r>
  </si>
  <si>
    <t>5100000-Earnings - Permanent Civil Service Employees</t>
  </si>
  <si>
    <r>
      <t>a</t>
    </r>
    <r>
      <rPr>
        <sz val="12"/>
        <rFont val="Arial"/>
        <family val="2"/>
      </rPr>
      <t xml:space="preserve"> Enter the  Business Unit (BU), reference code, fund code, and category code for each Appropriation Item.  If there is a transfer or an agency secretary adjustment, please indicate all affected items; </t>
    </r>
  </si>
  <si>
    <t xml:space="preserve">  due to fund transfers, it is possible that there will be both positive and negative amounts listed for the same adjustment.   </t>
  </si>
  <si>
    <r>
      <t>b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Please refer to the Uniform Codes Manual (http://www.dof.ca.gov/accounting/uniform_codes_manual/funds/documents/20fundnum.pdf) to ensure that the fund classification is correct.    </t>
    </r>
  </si>
  <si>
    <t xml:space="preserve">  GF, SF, NGC, or R will be used for the fund classification in this column. Federal funds and bond funds will be classified as nongovernmental cost funds.</t>
  </si>
  <si>
    <r>
      <t xml:space="preserve">c </t>
    </r>
    <r>
      <rPr>
        <sz val="12"/>
        <rFont val="Arial"/>
        <family val="2"/>
      </rPr>
      <t xml:space="preserve">Adjustments must be in whole dollars rounded to the nearest thousand. </t>
    </r>
  </si>
  <si>
    <t>2025-26</t>
  </si>
  <si>
    <r>
      <t>Ongoing Position Authority Adjustments</t>
    </r>
    <r>
      <rPr>
        <b/>
        <vertAlign val="superscript"/>
        <sz val="11"/>
        <rFont val="Arial"/>
        <family val="2"/>
      </rPr>
      <t>c</t>
    </r>
  </si>
  <si>
    <t>Total Position Authority Adjustments</t>
  </si>
  <si>
    <t>Positions Eliminated by Fund</t>
  </si>
  <si>
    <r>
      <t>a</t>
    </r>
    <r>
      <rPr>
        <sz val="12"/>
        <rFont val="Arial"/>
        <family val="2"/>
      </rPr>
      <t xml:space="preserve"> Enter the  Business Unit (BU), reference code, fund code, and category code for each Appropriation Item.  If there is a transfer or an agency secretary adjustment, please indicate all affected items;  </t>
    </r>
  </si>
  <si>
    <t>C.S. 4.12 Crossties</t>
  </si>
  <si>
    <t>Budget Year</t>
  </si>
  <si>
    <t>Description</t>
  </si>
  <si>
    <t>Crossties</t>
  </si>
  <si>
    <t>Fund Allocation (Total Required Savings) - Fund Allocation (Total Proposed Reductions)</t>
  </si>
  <si>
    <t>Fund Allocation (Other Funds Required Savings) - Fund Allocation (Other Funds Proposed Reductions)</t>
  </si>
  <si>
    <t>Expenditure Adjustments (Total Adjustments) - Worksheet Summary (Total Adjustments)</t>
  </si>
  <si>
    <t>Expenditure Adjustments (General Fund Adjustments) - Worksheet Summary (General Fund Adjustments)</t>
  </si>
  <si>
    <t>Expenditure Adjustments (Sum of Other Fund Adjustments) - Worksheet Summary (Sum of Other Fund Adjustments)</t>
  </si>
  <si>
    <t>Vacant Position Elimination (Sum of Total Adjustments) - Worksheet Summary (Total Adjustments)</t>
  </si>
  <si>
    <t>Vacant Position Elimination (Sum of Positions Eliminated) - FTE Adjustments (Total Adjustments)</t>
  </si>
  <si>
    <t>Fund Class For Drill</t>
  </si>
  <si>
    <t>Long Title</t>
  </si>
  <si>
    <t>Fund Class</t>
  </si>
  <si>
    <t>Source Code</t>
  </si>
  <si>
    <t>Status Flag</t>
  </si>
  <si>
    <t>G</t>
  </si>
  <si>
    <t>A</t>
  </si>
  <si>
    <t>Property Acquisition Law Money Account</t>
  </si>
  <si>
    <t>S</t>
  </si>
  <si>
    <t>Motor Vehicle Parking Facilities Moneys Account</t>
  </si>
  <si>
    <t>0004</t>
  </si>
  <si>
    <t>Breast Cancer Fund</t>
  </si>
  <si>
    <t>O</t>
  </si>
  <si>
    <t>0005</t>
  </si>
  <si>
    <t>Safe Neighborhood Parks, Clean Water, Clean Air and Coastal Protection Bond Fund</t>
  </si>
  <si>
    <t>B</t>
  </si>
  <si>
    <t>0006</t>
  </si>
  <si>
    <t>Disability Access Account</t>
  </si>
  <si>
    <t>0007</t>
  </si>
  <si>
    <t>Breast Cancer Research Account, Breast Cancer Fund</t>
  </si>
  <si>
    <t>0008</t>
  </si>
  <si>
    <t>Boxers Pension Account</t>
  </si>
  <si>
    <t>0009</t>
  </si>
  <si>
    <t>Breast Cancer Control Account, Breast Cancer Fund</t>
  </si>
  <si>
    <t>0010</t>
  </si>
  <si>
    <t>Hazardous Materials Enforcement and Training Account</t>
  </si>
  <si>
    <t>0012</t>
  </si>
  <si>
    <t>Attorney General Antitrust Account</t>
  </si>
  <si>
    <t>0013</t>
  </si>
  <si>
    <t>Federal Receipts Account, Hazardous Waste Control Account</t>
  </si>
  <si>
    <t>0014</t>
  </si>
  <si>
    <t>Hazardous Waste Control Account</t>
  </si>
  <si>
    <t>0015</t>
  </si>
  <si>
    <t>Firearms Safety Training Fund Special Account</t>
  </si>
  <si>
    <t>0016</t>
  </si>
  <si>
    <t>Subsequent Injuries Benefits Trust Fund</t>
  </si>
  <si>
    <t>N</t>
  </si>
  <si>
    <t>P</t>
  </si>
  <si>
    <t>0017</t>
  </si>
  <si>
    <t>Fingerprint Fees Account</t>
  </si>
  <si>
    <t>0018</t>
  </si>
  <si>
    <t>Site Remediation Account</t>
  </si>
  <si>
    <t>0019</t>
  </si>
  <si>
    <t>Trustline Voluntary Registration Fund</t>
  </si>
  <si>
    <t>0020</t>
  </si>
  <si>
    <t>California State Law Library Special Account</t>
  </si>
  <si>
    <t>0021</t>
  </si>
  <si>
    <t>State Enterprise Loan Fund</t>
  </si>
  <si>
    <t>W</t>
  </si>
  <si>
    <t>0022</t>
  </si>
  <si>
    <t>State Emergency Telephone Number Account</t>
  </si>
  <si>
    <t>0023</t>
  </si>
  <si>
    <t>Farmworker Remedial Account</t>
  </si>
  <si>
    <t>0024</t>
  </si>
  <si>
    <t>State Board of Guide Dogs for the Blind Fund</t>
  </si>
  <si>
    <t>0025</t>
  </si>
  <si>
    <t>Leaking Underground Storage Tank Cost Recovery Fund</t>
  </si>
  <si>
    <t>0026</t>
  </si>
  <si>
    <t>State Motor Vehicle Insurance Account</t>
  </si>
  <si>
    <t>0027</t>
  </si>
  <si>
    <t>Tax Relief and Refund Account</t>
  </si>
  <si>
    <t>0028</t>
  </si>
  <si>
    <t>Unified Program Account</t>
  </si>
  <si>
    <t>0029</t>
  </si>
  <si>
    <t>Nuclear Planning Assessment Special Account</t>
  </si>
  <si>
    <t>0030</t>
  </si>
  <si>
    <t>County School Service Fund Contingency Account</t>
  </si>
  <si>
    <t>0031</t>
  </si>
  <si>
    <t>State Agricultural and Forestry Residue Utilization Account</t>
  </si>
  <si>
    <t>0032</t>
  </si>
  <si>
    <t>Firearm Safety Account</t>
  </si>
  <si>
    <t>0033</t>
  </si>
  <si>
    <t>State Energy Conservation Assistance Account</t>
  </si>
  <si>
    <t>0034</t>
  </si>
  <si>
    <t>Geothermal Resources Development Account</t>
  </si>
  <si>
    <t>0035</t>
  </si>
  <si>
    <t>Surface Mining and Reclamation Account</t>
  </si>
  <si>
    <t>0036</t>
  </si>
  <si>
    <t>Special Account for Capital Outlay</t>
  </si>
  <si>
    <t>0039</t>
  </si>
  <si>
    <t>Contingency Reserve for Economic Uncertainties Account</t>
  </si>
  <si>
    <t>0040</t>
  </si>
  <si>
    <t>State Transportation Fund</t>
  </si>
  <si>
    <t>T</t>
  </si>
  <si>
    <t>0041</t>
  </si>
  <si>
    <t>Aeronautics Account, State Transportation Fund</t>
  </si>
  <si>
    <t>0042</t>
  </si>
  <si>
    <t>State Highway Account, State Transportation Fund</t>
  </si>
  <si>
    <t>0043</t>
  </si>
  <si>
    <t>Bikeway Account, State Transportation Fund</t>
  </si>
  <si>
    <t>0044</t>
  </si>
  <si>
    <t>Motor Vehicle Account, State Transportation Fund</t>
  </si>
  <si>
    <t>0045</t>
  </si>
  <si>
    <t>Bicycle Transportation Account, State Transportation Fund</t>
  </si>
  <si>
    <t>0046</t>
  </si>
  <si>
    <t>Public Transportation Account, State Transportation Fund</t>
  </si>
  <si>
    <t>0047</t>
  </si>
  <si>
    <t>Abandoned Railroad Account, State Transportation Fund</t>
  </si>
  <si>
    <t>0048</t>
  </si>
  <si>
    <t>Transportation Revolving Account, State Transportation Fund</t>
  </si>
  <si>
    <t>0049</t>
  </si>
  <si>
    <t>Toll Bridge Revenues Account, State Transportation Fund</t>
  </si>
  <si>
    <t>0050</t>
  </si>
  <si>
    <t>Colorado River Management Account</t>
  </si>
  <si>
    <t>0051</t>
  </si>
  <si>
    <t>Propane Safety Inspection and Enforcement Program Trust Fund</t>
  </si>
  <si>
    <t>0052</t>
  </si>
  <si>
    <t>Local Airport Loan Account</t>
  </si>
  <si>
    <t>0053</t>
  </si>
  <si>
    <t>State Highway Construction Revolving Account, State Transportation Fund</t>
  </si>
  <si>
    <t>0054</t>
  </si>
  <si>
    <t>New Motor Vehicle Board Account</t>
  </si>
  <si>
    <t>0055</t>
  </si>
  <si>
    <t>Mass Transit Revolving Account, State Transportation Fund</t>
  </si>
  <si>
    <t>0056</t>
  </si>
  <si>
    <t>Seismic Safety Retrofit Account, State Transportation Fund</t>
  </si>
  <si>
    <t>0057</t>
  </si>
  <si>
    <t>SS Baton Rouge Victory Memorial Plaque</t>
  </si>
  <si>
    <t>0058</t>
  </si>
  <si>
    <t>Rail Accident Prevention and Response Fund</t>
  </si>
  <si>
    <t>0059</t>
  </si>
  <si>
    <t>Hazardous Spill Prevention Account, Rail Accident Prevention and Response Fund</t>
  </si>
  <si>
    <t>0060</t>
  </si>
  <si>
    <t>Transportation Tax Fund</t>
  </si>
  <si>
    <t>0061</t>
  </si>
  <si>
    <t>Motor Vehicle Fuel Account, Transportation Tax Fund</t>
  </si>
  <si>
    <t>0062</t>
  </si>
  <si>
    <t>Highway Users Tax Account, Transportation Tax Fund</t>
  </si>
  <si>
    <t>0063</t>
  </si>
  <si>
    <t>Motor Vehicle Transportation Tax Account,Transportation Tax Fund</t>
  </si>
  <si>
    <t>0064</t>
  </si>
  <si>
    <t>Motor Vehicle License Fee Account, Transportation Tax Fund</t>
  </si>
  <si>
    <t>0065</t>
  </si>
  <si>
    <t>Illegal Drug Lab Cleanup Account</t>
  </si>
  <si>
    <t>0066</t>
  </si>
  <si>
    <t>Sale of Tobacco to Minors Control Account</t>
  </si>
  <si>
    <t>0067</t>
  </si>
  <si>
    <t>State Corporations Fund</t>
  </si>
  <si>
    <t>0068</t>
  </si>
  <si>
    <t>Diesel Fuel Trust Fund</t>
  </si>
  <si>
    <t>0069</t>
  </si>
  <si>
    <t>Barbering and Cosmetology Contingent Fund</t>
  </si>
  <si>
    <t>0070</t>
  </si>
  <si>
    <t>Occupational Lead Poisoning Prevention Account</t>
  </si>
  <si>
    <t>0071</t>
  </si>
  <si>
    <t>Yosemite Foundation Account, California Environmental License Plate Fund</t>
  </si>
  <si>
    <t>0072</t>
  </si>
  <si>
    <t>California Collegiate License Plate Fund</t>
  </si>
  <si>
    <t>0073</t>
  </si>
  <si>
    <t>Resources License Plate Fund</t>
  </si>
  <si>
    <t>0074</t>
  </si>
  <si>
    <t>Medical Waste Management Fund</t>
  </si>
  <si>
    <t>0075</t>
  </si>
  <si>
    <t>Radiation Control Fund</t>
  </si>
  <si>
    <t>0076</t>
  </si>
  <si>
    <t>Tissue Bank License Fund</t>
  </si>
  <si>
    <t>0077</t>
  </si>
  <si>
    <t>State Employee Scholarship Fund</t>
  </si>
  <si>
    <t>0078</t>
  </si>
  <si>
    <t>Graphic Design License Plate Account</t>
  </si>
  <si>
    <t>0079</t>
  </si>
  <si>
    <t>Industrial Medicine Fund</t>
  </si>
  <si>
    <t>0080</t>
  </si>
  <si>
    <t>Childhood Lead Poisoning Prevention Fund</t>
  </si>
  <si>
    <t>0081</t>
  </si>
  <si>
    <t>Alcohol Beverage Control Fund</t>
  </si>
  <si>
    <t>E</t>
  </si>
  <si>
    <t>0082</t>
  </si>
  <si>
    <t>Export Document Program Fund</t>
  </si>
  <si>
    <t>0083</t>
  </si>
  <si>
    <t>Veterans Service Office Fund</t>
  </si>
  <si>
    <t>0084</t>
  </si>
  <si>
    <t>Corporation Tax Fund</t>
  </si>
  <si>
    <t>0085</t>
  </si>
  <si>
    <t>Estate Tax Fund</t>
  </si>
  <si>
    <t>0086</t>
  </si>
  <si>
    <t>Cigarette Tax Fund</t>
  </si>
  <si>
    <t>0087</t>
  </si>
  <si>
    <t>School Safety Account</t>
  </si>
  <si>
    <t>0088</t>
  </si>
  <si>
    <t>Gift Tax Fund</t>
  </si>
  <si>
    <t>0089</t>
  </si>
  <si>
    <t>Inheritance Tax Fund</t>
  </si>
  <si>
    <t>0090</t>
  </si>
  <si>
    <t>Insurance Tax Fund</t>
  </si>
  <si>
    <t>0091</t>
  </si>
  <si>
    <t>Personal Income Tax Fund</t>
  </si>
  <si>
    <t>0092</t>
  </si>
  <si>
    <t>Radon Contractor Certification Fund</t>
  </si>
  <si>
    <t>0093</t>
  </si>
  <si>
    <t>Construction Management Education Account (CMEA)</t>
  </si>
  <si>
    <t>0094</t>
  </si>
  <si>
    <t>Retail Sales Tax Fund</t>
  </si>
  <si>
    <t>0095</t>
  </si>
  <si>
    <t>Insurance Fund</t>
  </si>
  <si>
    <t>0096</t>
  </si>
  <si>
    <t>Cal-OSHA Targeted Inspection and Consultation Fund</t>
  </si>
  <si>
    <t>0097</t>
  </si>
  <si>
    <t>Highway Carriers Uniform Business License Tax Fund</t>
  </si>
  <si>
    <t>0098</t>
  </si>
  <si>
    <t>Clinical Laboratory Improvement Fund</t>
  </si>
  <si>
    <t>0099</t>
  </si>
  <si>
    <t>Health Statistics Special Fund</t>
  </si>
  <si>
    <t>0100</t>
  </si>
  <si>
    <t>California Used Oil Recycling Fund</t>
  </si>
  <si>
    <t>0101</t>
  </si>
  <si>
    <t>School Facilities Fee Assistance Fund</t>
  </si>
  <si>
    <t>0102</t>
  </si>
  <si>
    <t>State Fire Marshal Licensing and Certification Fund</t>
  </si>
  <si>
    <t>0103</t>
  </si>
  <si>
    <t>Administrative Claiming Fund</t>
  </si>
  <si>
    <t>0104</t>
  </si>
  <si>
    <t>San Joaquin River Conservancy Fund</t>
  </si>
  <si>
    <t>0105</t>
  </si>
  <si>
    <t>Oil Refinery &amp; Chemical Plant Safety Fund, California</t>
  </si>
  <si>
    <t>0106</t>
  </si>
  <si>
    <t>Department of Pesticide Regulation Fund</t>
  </si>
  <si>
    <t>0107</t>
  </si>
  <si>
    <t>Abandoned Vehicle Trust Fund</t>
  </si>
  <si>
    <t>0108</t>
  </si>
  <si>
    <t>Acupuncture Fund</t>
  </si>
  <si>
    <t>0109</t>
  </si>
  <si>
    <t>Adoption Information Fund</t>
  </si>
  <si>
    <t>0110</t>
  </si>
  <si>
    <t>Department of Agriculture Fund</t>
  </si>
  <si>
    <t>0111</t>
  </si>
  <si>
    <t>Department of Agriculture Account, Department of Food and Agriculture Fund</t>
  </si>
  <si>
    <t>0112</t>
  </si>
  <si>
    <t>Agricultural Pest Control Research Account</t>
  </si>
  <si>
    <t>0113</t>
  </si>
  <si>
    <t>Missing Children Reward Fund</t>
  </si>
  <si>
    <t>0114</t>
  </si>
  <si>
    <t>Auctioneer Commission Fund</t>
  </si>
  <si>
    <t>0115</t>
  </si>
  <si>
    <t>Air Pollution Control Fund</t>
  </si>
  <si>
    <t>0116</t>
  </si>
  <si>
    <t>Wine Safety Fund</t>
  </si>
  <si>
    <t>0117</t>
  </si>
  <si>
    <t>Alcoholic Beverage Control Appeals Fund</t>
  </si>
  <si>
    <t>0118</t>
  </si>
  <si>
    <t>Registered Veterinary Technician Examining Committee Fund</t>
  </si>
  <si>
    <t>0119</t>
  </si>
  <si>
    <t>1998 State School Facilities Fund</t>
  </si>
  <si>
    <t>0120</t>
  </si>
  <si>
    <t>CA Mexican American Vets Memorial Beaut and Enhnc Acct</t>
  </si>
  <si>
    <t>0121</t>
  </si>
  <si>
    <t>Hospital Building Fund</t>
  </si>
  <si>
    <t>0122</t>
  </si>
  <si>
    <t>Emergency Food Assistance Program Fund</t>
  </si>
  <si>
    <t>0123</t>
  </si>
  <si>
    <t>Rural Economic Development Fund</t>
  </si>
  <si>
    <t>0124</t>
  </si>
  <si>
    <t>California Agricultural Export Promotion Account</t>
  </si>
  <si>
    <t>0125</t>
  </si>
  <si>
    <t>Assembly Operating Fund</t>
  </si>
  <si>
    <t>0126</t>
  </si>
  <si>
    <t>State Audit Fund</t>
  </si>
  <si>
    <t>0127</t>
  </si>
  <si>
    <t>California State University, Channel Islands Site Authority Fund</t>
  </si>
  <si>
    <t>0128</t>
  </si>
  <si>
    <t>Low and Moderate Income Housing Fund</t>
  </si>
  <si>
    <t>0129</t>
  </si>
  <si>
    <t>Water Device Certification Special Account</t>
  </si>
  <si>
    <t>0130</t>
  </si>
  <si>
    <t>AWOL Abatement Program Fund</t>
  </si>
  <si>
    <t>0131</t>
  </si>
  <si>
    <t>Foster Family Home and Small Family Home Insurance Fund</t>
  </si>
  <si>
    <t>0132</t>
  </si>
  <si>
    <t>Workers Compensation Managed Care Fund</t>
  </si>
  <si>
    <t>0133</t>
  </si>
  <si>
    <t>California Beverage Container Recycling Fund</t>
  </si>
  <si>
    <t>0134</t>
  </si>
  <si>
    <t>Redemption Bonus Account, California Beverage Container Recycling Fund</t>
  </si>
  <si>
    <t>0135</t>
  </si>
  <si>
    <t>AIDS Vaccine Research and Development Grant Fund</t>
  </si>
  <si>
    <t>0136</t>
  </si>
  <si>
    <t>State Banking Fund</t>
  </si>
  <si>
    <t>0137</t>
  </si>
  <si>
    <t>State Vital Record Improvement Account</t>
  </si>
  <si>
    <t>0138</t>
  </si>
  <si>
    <t>Commercial Motor Carrier Safety Enforcement Fund</t>
  </si>
  <si>
    <t>0139</t>
  </si>
  <si>
    <t>Driving Under-the-Influence Program Licensing Trust Fund</t>
  </si>
  <si>
    <t>0140</t>
  </si>
  <si>
    <t>California Environmental License Plate Fund</t>
  </si>
  <si>
    <t>0141</t>
  </si>
  <si>
    <t>Soil Conservation Fund</t>
  </si>
  <si>
    <t>0142</t>
  </si>
  <si>
    <t>Department of Justice Sexual Habitual Offender Fund</t>
  </si>
  <si>
    <t>0143</t>
  </si>
  <si>
    <t>California Health Data and Planning Fund</t>
  </si>
  <si>
    <t>0144</t>
  </si>
  <si>
    <t>California Water Fund</t>
  </si>
  <si>
    <t>0145</t>
  </si>
  <si>
    <t>Commerce Marketing Fund</t>
  </si>
  <si>
    <t>0146</t>
  </si>
  <si>
    <t>Capital Outlay Fund for Public Higher Education</t>
  </si>
  <si>
    <t>0147</t>
  </si>
  <si>
    <t>Calfiornia Unitary Fund</t>
  </si>
  <si>
    <t>0148</t>
  </si>
  <si>
    <t>AIDS Clinical Trails Testing Fund</t>
  </si>
  <si>
    <t>0149</t>
  </si>
  <si>
    <t>AIDS Vaccine Victims Compensation Fund</t>
  </si>
  <si>
    <t>0150</t>
  </si>
  <si>
    <t>AIDS Vaccine Guaranteed Purchase Fund</t>
  </si>
  <si>
    <t>0151</t>
  </si>
  <si>
    <t>Community Services Development Account</t>
  </si>
  <si>
    <t>0152</t>
  </si>
  <si>
    <t>State Board of Chiropractic Examiners Fund</t>
  </si>
  <si>
    <t>0153</t>
  </si>
  <si>
    <t>San Gabriel and Lower Los Angeles Riversand Mountains Conservancy Fund</t>
  </si>
  <si>
    <t>0154</t>
  </si>
  <si>
    <t>Ridesharing Vanpool Revolving Loan Fund</t>
  </si>
  <si>
    <t>0155</t>
  </si>
  <si>
    <t>Senior Citizens Housing Annuity Account</t>
  </si>
  <si>
    <t>0156</t>
  </si>
  <si>
    <t>California Heritage Fund</t>
  </si>
  <si>
    <t>0157</t>
  </si>
  <si>
    <t>Collection Agency Fund</t>
  </si>
  <si>
    <t>0158</t>
  </si>
  <si>
    <t>Travel Seller Fund</t>
  </si>
  <si>
    <t>0159</t>
  </si>
  <si>
    <t>State Trial Court Improvement and Modernization Fund</t>
  </si>
  <si>
    <t>0160</t>
  </si>
  <si>
    <t>Operating Funds of the Assembly and Senate</t>
  </si>
  <si>
    <t>0161</t>
  </si>
  <si>
    <t>Local Project Account for Non-Transient Spending, California Unitary Fund</t>
  </si>
  <si>
    <t>0162</t>
  </si>
  <si>
    <t>Future Infrastructure State Targeted Account, California Unitary Fund</t>
  </si>
  <si>
    <t>0163</t>
  </si>
  <si>
    <t>Continuing Care Provider Fee Fund</t>
  </si>
  <si>
    <t>0164</t>
  </si>
  <si>
    <t>Teachers' Replacement Benefits Program Fund</t>
  </si>
  <si>
    <t>0165</t>
  </si>
  <si>
    <t>Ronald Regan Presidential Library Account</t>
  </si>
  <si>
    <t>0166</t>
  </si>
  <si>
    <t>Certification Account, Consumer Affairs Fund</t>
  </si>
  <si>
    <t>0167</t>
  </si>
  <si>
    <t>Delinquent Tax Collection Fund</t>
  </si>
  <si>
    <t>0168</t>
  </si>
  <si>
    <t>Structural Pest Control Research Fund</t>
  </si>
  <si>
    <t>0169</t>
  </si>
  <si>
    <t>California Debt Limit Allocation Committee Fund</t>
  </si>
  <si>
    <t>0170</t>
  </si>
  <si>
    <t>Corrections Training Fund</t>
  </si>
  <si>
    <t>0171</t>
  </si>
  <si>
    <t>California Debt and Investment Advisory Commission Fund</t>
  </si>
  <si>
    <t>0172</t>
  </si>
  <si>
    <t>Developmental Disabilities Program Development Fund</t>
  </si>
  <si>
    <t>0173</t>
  </si>
  <si>
    <t>Competitive Technology Fund</t>
  </si>
  <si>
    <t>0174</t>
  </si>
  <si>
    <t>Clandestine Drug Lab Clean-Up Account</t>
  </si>
  <si>
    <t>0175</t>
  </si>
  <si>
    <t>Dispensing Opticians Fund</t>
  </si>
  <si>
    <t>0176</t>
  </si>
  <si>
    <t>Delta Flood Protection Fund</t>
  </si>
  <si>
    <t>0177</t>
  </si>
  <si>
    <t>Food Safety Fund</t>
  </si>
  <si>
    <t>0178</t>
  </si>
  <si>
    <t>Driver Training Penalty Assessment Fund</t>
  </si>
  <si>
    <t>0179</t>
  </si>
  <si>
    <t>Environmental Laboratory Improvement Fund</t>
  </si>
  <si>
    <t>0180</t>
  </si>
  <si>
    <t>Northern California Veterans Cemetery Master Development Fund</t>
  </si>
  <si>
    <t>0181</t>
  </si>
  <si>
    <t>Registered Nurse Education Fund</t>
  </si>
  <si>
    <t>0182</t>
  </si>
  <si>
    <t>State Department of Health Services Electromagnetic Fields Study Fund</t>
  </si>
  <si>
    <t>0183</t>
  </si>
  <si>
    <t>Environmental Enhancement and Mitigation Program Fund</t>
  </si>
  <si>
    <t>0184</t>
  </si>
  <si>
    <t>Employment Development Department Benefit Audit Fund</t>
  </si>
  <si>
    <t>0185</t>
  </si>
  <si>
    <t>Employment Development Department Contingent Fund</t>
  </si>
  <si>
    <t>0186</t>
  </si>
  <si>
    <t>Energy Resources Surcharge Fund</t>
  </si>
  <si>
    <t>0187</t>
  </si>
  <si>
    <t>Environmental Education Fund</t>
  </si>
  <si>
    <t>0188</t>
  </si>
  <si>
    <t>Energy and Resources Fund</t>
  </si>
  <si>
    <t>0189</t>
  </si>
  <si>
    <t>Energy Account, Energy and Recources Fund</t>
  </si>
  <si>
    <t>0190</t>
  </si>
  <si>
    <t>Resources Account, Energy and Resources Fund</t>
  </si>
  <si>
    <t>0191</t>
  </si>
  <si>
    <t>Fair and Exposition Fund</t>
  </si>
  <si>
    <t>0192</t>
  </si>
  <si>
    <t>Satellite Wagering Account</t>
  </si>
  <si>
    <t>0193</t>
  </si>
  <si>
    <t>Waste Discharge Permit Fund</t>
  </si>
  <si>
    <t>0194</t>
  </si>
  <si>
    <t>Emergency Medical Services Training Program Approval Fund</t>
  </si>
  <si>
    <t>0195</t>
  </si>
  <si>
    <t>Conservatorship Registry Fund</t>
  </si>
  <si>
    <t>0196</t>
  </si>
  <si>
    <t>Asset Forfeiture Distribution Fund</t>
  </si>
  <si>
    <t>0197</t>
  </si>
  <si>
    <t>Rural Health Care Equity Trust Fund</t>
  </si>
  <si>
    <t>0198</t>
  </si>
  <si>
    <t>California Fire and Arson Training Fund</t>
  </si>
  <si>
    <t>0199</t>
  </si>
  <si>
    <t>California Fireworks Licensing Fund</t>
  </si>
  <si>
    <t>0200</t>
  </si>
  <si>
    <t>Fish and Game Preservation Fund</t>
  </si>
  <si>
    <t>0201</t>
  </si>
  <si>
    <t>Medical Providers Interim Payment Fund</t>
  </si>
  <si>
    <t>F</t>
  </si>
  <si>
    <t>0202</t>
  </si>
  <si>
    <t>Fisheries Restoration Account, Fish and Game Preservation Fund</t>
  </si>
  <si>
    <t>0203</t>
  </si>
  <si>
    <t>Genetic Disease Testing Fund</t>
  </si>
  <si>
    <t>0204</t>
  </si>
  <si>
    <t>Commercial Salmon Stamp Account, Fish and Game Preservation Fund</t>
  </si>
  <si>
    <t>0205</t>
  </si>
  <si>
    <t>Geology and Geophysics Account, Professional Engineers and Land Surveyors Fund</t>
  </si>
  <si>
    <t>0206</t>
  </si>
  <si>
    <t>Oil Spill Emergency Response Account</t>
  </si>
  <si>
    <t>0207</t>
  </si>
  <si>
    <t>Fish and Wildlife Pollution Account</t>
  </si>
  <si>
    <t>0208</t>
  </si>
  <si>
    <t>Hearing Aid Dispensers Account of the Speech-Language Pathology &amp; Audiology Fund</t>
  </si>
  <si>
    <t>0209</t>
  </si>
  <si>
    <t>California Hazardous Liquid Pipeline Safety Fund</t>
  </si>
  <si>
    <t>0210</t>
  </si>
  <si>
    <t>Outpatient Setting Fund of the Medical Board of California</t>
  </si>
  <si>
    <t>0211</t>
  </si>
  <si>
    <t>California Waterfowl Habitat Preservation Account, Fish and Game Preservation Fd</t>
  </si>
  <si>
    <t>0212</t>
  </si>
  <si>
    <t>Marine Invasive Species Control Fund</t>
  </si>
  <si>
    <t>0213</t>
  </si>
  <si>
    <t>Native Species Conservation and Enhancement Acct, Fish and Game Preservation Fd</t>
  </si>
  <si>
    <t>0214</t>
  </si>
  <si>
    <t>Restitution Fund</t>
  </si>
  <si>
    <t>0215</t>
  </si>
  <si>
    <t>Industrial Development Fund</t>
  </si>
  <si>
    <t>0216</t>
  </si>
  <si>
    <t>Industrial Relations Construction Industry Enforcement Fund</t>
  </si>
  <si>
    <t>0217</t>
  </si>
  <si>
    <t>0218</t>
  </si>
  <si>
    <t>Rural Development Fund</t>
  </si>
  <si>
    <t>0219</t>
  </si>
  <si>
    <t>Lifetime License Trust Account, Fish and Game Preservation Fund</t>
  </si>
  <si>
    <t>0220</t>
  </si>
  <si>
    <t>California National Guard MIlitary Museum Fund</t>
  </si>
  <si>
    <t>0221</t>
  </si>
  <si>
    <t>Industrial Loan Special Fund</t>
  </si>
  <si>
    <t>0222</t>
  </si>
  <si>
    <t>Workplace Health and Safety Revolving Fund</t>
  </si>
  <si>
    <t>0223</t>
  </si>
  <si>
    <t>Workers Compensation Administration Revolving Fund</t>
  </si>
  <si>
    <t>0224</t>
  </si>
  <si>
    <t>Food Safety Account, Department of Pesticide Regulation Fund</t>
  </si>
  <si>
    <t>0225</t>
  </si>
  <si>
    <t>Environmental Protection Trust Fund</t>
  </si>
  <si>
    <t>0226</t>
  </si>
  <si>
    <t>California Tire Recycling Management Fund</t>
  </si>
  <si>
    <t>0227</t>
  </si>
  <si>
    <t>Low-Level Radioactive Waste Disposal Fund</t>
  </si>
  <si>
    <t>0228</t>
  </si>
  <si>
    <t>Secretary of States Business Fees Fund</t>
  </si>
  <si>
    <t>0229</t>
  </si>
  <si>
    <t>Dry Cleaning Fund</t>
  </si>
  <si>
    <t>0230</t>
  </si>
  <si>
    <t>Cigarette and Tobacco Products Surtax Fund</t>
  </si>
  <si>
    <t>0231</t>
  </si>
  <si>
    <t>Health Education Account, Cigarette and Tobacco Products Surtax Fund</t>
  </si>
  <si>
    <t>0232</t>
  </si>
  <si>
    <t>Hospital Services Account Cigarette and Tobacco Products Surtax Fund</t>
  </si>
  <si>
    <t>0233</t>
  </si>
  <si>
    <t>Physician Services Account, Cigarette and Tobacco Products Surtax Fund</t>
  </si>
  <si>
    <t>0234</t>
  </si>
  <si>
    <t>Research Account, Cigarette and Tobacco Products Surtax Fund</t>
  </si>
  <si>
    <t>0235</t>
  </si>
  <si>
    <t>Public Resources Account, Cigarette and Tobacco Products Surtax Fund</t>
  </si>
  <si>
    <t>0236</t>
  </si>
  <si>
    <t>Unallocated Account, Cigarette and Tobacco Products Surtax Fund</t>
  </si>
  <si>
    <t>0237</t>
  </si>
  <si>
    <t>Sacramento-San Joaquin Delta Protection Fund</t>
  </si>
  <si>
    <t>0238</t>
  </si>
  <si>
    <t>Northern California Veterans Cemetery Perpetual Maintenance Fund</t>
  </si>
  <si>
    <t>0239</t>
  </si>
  <si>
    <t>Private Security Services Fund</t>
  </si>
  <si>
    <t>0240</t>
  </si>
  <si>
    <t>Local Agency Deposit Security Fund</t>
  </si>
  <si>
    <t>0241</t>
  </si>
  <si>
    <t>Local Public Prosecutors and Public Defenders Training Fund</t>
  </si>
  <si>
    <t>0242</t>
  </si>
  <si>
    <t>Court Collection Account</t>
  </si>
  <si>
    <t>0243</t>
  </si>
  <si>
    <t>Narcotic Treatment Program Licensing Trust Fund</t>
  </si>
  <si>
    <t>0244</t>
  </si>
  <si>
    <t>Environmental Water Fund</t>
  </si>
  <si>
    <t>0245</t>
  </si>
  <si>
    <t>Mobilehome Parks and Special Occupancy Parks Revolving Fund</t>
  </si>
  <si>
    <t>0246</t>
  </si>
  <si>
    <t>Protective Services Fund</t>
  </si>
  <si>
    <t>0247</t>
  </si>
  <si>
    <t>Drinking Water Operator Certification Special Account</t>
  </si>
  <si>
    <t>0248</t>
  </si>
  <si>
    <t>Long Term Management Strategy Study Fund</t>
  </si>
  <si>
    <t>0249</t>
  </si>
  <si>
    <t>California Individual and Family Supplemental Grant Fund</t>
  </si>
  <si>
    <t>0250</t>
  </si>
  <si>
    <t>Office of Emergency Svcs Disaster Admin Support Acct, Natural Disaster Assist Fd</t>
  </si>
  <si>
    <t>0251</t>
  </si>
  <si>
    <t>Public Facilities &amp; Local Agency Disaster Resp Acct, Natural Disaster Assist Fd</t>
  </si>
  <si>
    <t>0252</t>
  </si>
  <si>
    <t>Disaster Assistance Fund</t>
  </si>
  <si>
    <t>0253</t>
  </si>
  <si>
    <t>Domestic Violence Fund</t>
  </si>
  <si>
    <t>0254</t>
  </si>
  <si>
    <t>Street amd Highway Account, Natural Disaster Assistance Fund</t>
  </si>
  <si>
    <t>0255</t>
  </si>
  <si>
    <t>Department of Justice DNA Testing Fund</t>
  </si>
  <si>
    <t>0256</t>
  </si>
  <si>
    <t>Sexual Predator Public Information Account</t>
  </si>
  <si>
    <t>0257</t>
  </si>
  <si>
    <t>Earthquake Emergency Investigations Account, Disaster Assistance Fund</t>
  </si>
  <si>
    <t>0258</t>
  </si>
  <si>
    <t>Work and Family Fund</t>
  </si>
  <si>
    <t>0259</t>
  </si>
  <si>
    <t>Supplemental Contributions Program Fund</t>
  </si>
  <si>
    <t>0260</t>
  </si>
  <si>
    <t>Nursing Home Administrators State License Examining Fund</t>
  </si>
  <si>
    <t>0261</t>
  </si>
  <si>
    <t>Off Highway License Fee Fund</t>
  </si>
  <si>
    <t>0262</t>
  </si>
  <si>
    <t>Habitat Conservation Fund</t>
  </si>
  <si>
    <t>0263</t>
  </si>
  <si>
    <t>Off-Highway Vehicle Trust Fund</t>
  </si>
  <si>
    <t>0264</t>
  </si>
  <si>
    <t>Osteopathic Medical Board of California Contingent Fund</t>
  </si>
  <si>
    <t>0265</t>
  </si>
  <si>
    <t>Conservation and Enforcement Services Account, Off-Highway Vehicle Trust Fund</t>
  </si>
  <si>
    <t>0266</t>
  </si>
  <si>
    <t>Inland Wetlands Conservation Fund, Wildlife Restoration Fund</t>
  </si>
  <si>
    <t>0267</t>
  </si>
  <si>
    <t>Exposition Park Improvement Fund</t>
  </si>
  <si>
    <t>0268</t>
  </si>
  <si>
    <t>Peace Officers Training Fund</t>
  </si>
  <si>
    <t>0269</t>
  </si>
  <si>
    <t>Glass Processing Fee Account, California Beverage Container Recycling Fund</t>
  </si>
  <si>
    <t>0270</t>
  </si>
  <si>
    <t>Technical Assistance Fund</t>
  </si>
  <si>
    <t>0271</t>
  </si>
  <si>
    <t>Certification Fund</t>
  </si>
  <si>
    <t>0272</t>
  </si>
  <si>
    <t>Infant Botulism Treatment and Prevention Fund</t>
  </si>
  <si>
    <t>0273</t>
  </si>
  <si>
    <t>Long Term Management Strategy CompletionFund</t>
  </si>
  <si>
    <t>0274</t>
  </si>
  <si>
    <t>Business Reinvestment Fund</t>
  </si>
  <si>
    <t>0275</t>
  </si>
  <si>
    <t>Hazardous and Idle-Deserted Well Abatement Fund</t>
  </si>
  <si>
    <t>0276</t>
  </si>
  <si>
    <t>Penalty Account, California Beverage Container Recycling Fund</t>
  </si>
  <si>
    <t>0277</t>
  </si>
  <si>
    <t>Bi-metal Processing Fee Account, California Beverage Container Recycling Fund</t>
  </si>
  <si>
    <t>0278</t>
  </si>
  <si>
    <t>PET Processing Fee Account, California Beverage Container Recycling Fund</t>
  </si>
  <si>
    <t>0279</t>
  </si>
  <si>
    <t>Child Health and Safety Fund</t>
  </si>
  <si>
    <t>0280</t>
  </si>
  <si>
    <t>Physician Assistant Fund</t>
  </si>
  <si>
    <t>0281</t>
  </si>
  <si>
    <t>RecyclingMarketDevelopRvlvgLoanSubaccount,IntegratedWasteManagementAcct</t>
  </si>
  <si>
    <t>0282</t>
  </si>
  <si>
    <t>Bay Protection and Toxic Cleanup Fund</t>
  </si>
  <si>
    <t>0283</t>
  </si>
  <si>
    <t>Targeted Case Management Claiming Fund</t>
  </si>
  <si>
    <t>0284</t>
  </si>
  <si>
    <t>Loss Control Certification Fund</t>
  </si>
  <si>
    <t>0285</t>
  </si>
  <si>
    <t>California Residential Earthquake Recovery Fund</t>
  </si>
  <si>
    <t>0286</t>
  </si>
  <si>
    <t>Lake Tahoe Conservancy Account</t>
  </si>
  <si>
    <t>0287</t>
  </si>
  <si>
    <t>Youth Pilot Program Fund</t>
  </si>
  <si>
    <t>0288</t>
  </si>
  <si>
    <t>International Student Exchange Visitor Placement Organizations Fund</t>
  </si>
  <si>
    <t>0289</t>
  </si>
  <si>
    <t>State HICAP Fund</t>
  </si>
  <si>
    <t>0290</t>
  </si>
  <si>
    <t>Board of Pilot Commissioners Special Fund</t>
  </si>
  <si>
    <t>0292</t>
  </si>
  <si>
    <t>Motor Carriers Permit Fund</t>
  </si>
  <si>
    <t>0293</t>
  </si>
  <si>
    <t>Motor Carriers Safety Improvement Fund</t>
  </si>
  <si>
    <t>0294</t>
  </si>
  <si>
    <t>Removal and Remedial Action Account</t>
  </si>
  <si>
    <t>0295</t>
  </si>
  <si>
    <t>Board of Podiatric Medicine Fund</t>
  </si>
  <si>
    <t>0296</t>
  </si>
  <si>
    <t>Coachella Valley Mountains Conservancy Fund</t>
  </si>
  <si>
    <t>0297</t>
  </si>
  <si>
    <t>Community and Economic Development Fund</t>
  </si>
  <si>
    <t>0298</t>
  </si>
  <si>
    <t>Financial Institutions Fund</t>
  </si>
  <si>
    <t>0299</t>
  </si>
  <si>
    <t>Credit Union Fund</t>
  </si>
  <si>
    <t>0300</t>
  </si>
  <si>
    <t>Professional Forester Registration Fund</t>
  </si>
  <si>
    <t>0301</t>
  </si>
  <si>
    <t>Playground Safety and Recycling Account</t>
  </si>
  <si>
    <t>0303</t>
  </si>
  <si>
    <t>Asbestos Training and Consultant Certification Fund</t>
  </si>
  <si>
    <t>0304</t>
  </si>
  <si>
    <t>Back Wages and Taxes Account</t>
  </si>
  <si>
    <t>0305</t>
  </si>
  <si>
    <t>Private Postsecondary Education Administration Fund</t>
  </si>
  <si>
    <t>0306</t>
  </si>
  <si>
    <t>Safe Drinking Water Account</t>
  </si>
  <si>
    <t>0307</t>
  </si>
  <si>
    <t>Professions and Vocations Fund</t>
  </si>
  <si>
    <t>0308</t>
  </si>
  <si>
    <t>Earthquake Risk Reduction Fund of 1996</t>
  </si>
  <si>
    <t>0309</t>
  </si>
  <si>
    <t>Perinatal Insurance Fund</t>
  </si>
  <si>
    <t>0310</t>
  </si>
  <si>
    <t>Psychology Fund</t>
  </si>
  <si>
    <t>0311</t>
  </si>
  <si>
    <t>Traumatic Brain Injury Fund</t>
  </si>
  <si>
    <t>0312</t>
  </si>
  <si>
    <t>Emergency Medical Services Personnel Fund</t>
  </si>
  <si>
    <t>0313</t>
  </si>
  <si>
    <t>Major Risk Medical Insurance Fund</t>
  </si>
  <si>
    <t>0314</t>
  </si>
  <si>
    <t>Diesel Emission Reduction Fund</t>
  </si>
  <si>
    <t>0315</t>
  </si>
  <si>
    <t>Aging Information and Education Fund</t>
  </si>
  <si>
    <t>0316</t>
  </si>
  <si>
    <t>San Francisco Bay Area Conservancy Program Acct, St Coastal Conservancy Fd</t>
  </si>
  <si>
    <t>0317</t>
  </si>
  <si>
    <t>Real Estate Fund</t>
  </si>
  <si>
    <t>0318</t>
  </si>
  <si>
    <t>Collins-Dugan California Conservation Corps Reimbursement Account</t>
  </si>
  <si>
    <t>0319</t>
  </si>
  <si>
    <t>Respiratory Care Fund</t>
  </si>
  <si>
    <t>0320</t>
  </si>
  <si>
    <t>Oil Spill Prevention and Administration Fund</t>
  </si>
  <si>
    <t>0321</t>
  </si>
  <si>
    <t>Oil Spill Response Trust Fund</t>
  </si>
  <si>
    <t>0322</t>
  </si>
  <si>
    <t>Environmental Enhancement Fund</t>
  </si>
  <si>
    <t>0323</t>
  </si>
  <si>
    <t>Commodity Merchant Account</t>
  </si>
  <si>
    <t>0324</t>
  </si>
  <si>
    <t>Telephonic Seller of a Commodity or a Commodity Contract Account</t>
  </si>
  <si>
    <t>0325</t>
  </si>
  <si>
    <t>Electronic and Appliance Repair Fund</t>
  </si>
  <si>
    <t>0326</t>
  </si>
  <si>
    <t>Athletic Commission Fund</t>
  </si>
  <si>
    <t>0327</t>
  </si>
  <si>
    <t>Court Interpreters Fund</t>
  </si>
  <si>
    <t>0328</t>
  </si>
  <si>
    <t>Public School Planning, Design, and Construction Review Revolving Fund</t>
  </si>
  <si>
    <t>0329</t>
  </si>
  <si>
    <t>Vehicle License Collection Account, Local Revenue Fund</t>
  </si>
  <si>
    <t>0330</t>
  </si>
  <si>
    <t>Local Revenue Fund</t>
  </si>
  <si>
    <t>0331</t>
  </si>
  <si>
    <t>Sales Tax Account, Local Revenue Fund</t>
  </si>
  <si>
    <t>0332</t>
  </si>
  <si>
    <t>Vehicle License Fee Account, Local Revenue Fund</t>
  </si>
  <si>
    <t>0333</t>
  </si>
  <si>
    <t>Sales Tax Growth Account, Local Revenue Fund</t>
  </si>
  <si>
    <t>0334</t>
  </si>
  <si>
    <t>Vehicle License Fee Growth Account</t>
  </si>
  <si>
    <t>0335</t>
  </si>
  <si>
    <t>Registered Environmental Health Specialist Fund</t>
  </si>
  <si>
    <t>0336</t>
  </si>
  <si>
    <t>Mine Reclamation Account</t>
  </si>
  <si>
    <t>0337</t>
  </si>
  <si>
    <t>Savings Association Special Regulatory Fund</t>
  </si>
  <si>
    <t>0338</t>
  </si>
  <si>
    <t>Strong-Motion Instrumentation and Seismic Hazards Mapping Fund</t>
  </si>
  <si>
    <t>0339</t>
  </si>
  <si>
    <t>Community College Faculty and Staff Development Fund</t>
  </si>
  <si>
    <t>0340</t>
  </si>
  <si>
    <t>Faculty and Staff Diversity Fund</t>
  </si>
  <si>
    <t>0341</t>
  </si>
  <si>
    <t>Tideland Oil Revenue Account, State School Building Lease - Purchase Fund</t>
  </si>
  <si>
    <t>0342</t>
  </si>
  <si>
    <t>State School Fund</t>
  </si>
  <si>
    <t>0343</t>
  </si>
  <si>
    <t>Lease Facilities Revenue Account, State School Building Lease - Purchase Fund</t>
  </si>
  <si>
    <t>0344</t>
  </si>
  <si>
    <t>State School Building Lease - Purchase Fund</t>
  </si>
  <si>
    <t>0345</t>
  </si>
  <si>
    <t>School Building Safety Fund</t>
  </si>
  <si>
    <t>0346</t>
  </si>
  <si>
    <t>Revolving Loan Account, State School Building Lease - Purchase Fund</t>
  </si>
  <si>
    <t>0347</t>
  </si>
  <si>
    <t>School Land Bank Fund</t>
  </si>
  <si>
    <t>0348</t>
  </si>
  <si>
    <t>Senate Operating Fund</t>
  </si>
  <si>
    <t>0349</t>
  </si>
  <si>
    <t>Educational Telecommunication Fund</t>
  </si>
  <si>
    <t>0350</t>
  </si>
  <si>
    <t>In-Home Supportive Service Registry Model Subaccount, Sales Tax Account</t>
  </si>
  <si>
    <t>0351</t>
  </si>
  <si>
    <t>Mental Health Subaccount, Sales Tax Account</t>
  </si>
  <si>
    <t>0352</t>
  </si>
  <si>
    <t>Social Services Subaccount, Sales Tax Account</t>
  </si>
  <si>
    <t>0353</t>
  </si>
  <si>
    <t>Health Subaccount, Sales Tax Account</t>
  </si>
  <si>
    <t>0354</t>
  </si>
  <si>
    <t>Caseload Subaccount, Sales Tax Growth Account</t>
  </si>
  <si>
    <t>0355</t>
  </si>
  <si>
    <t>Indigent Health Equity Subaccount, SalesTax Growth Account</t>
  </si>
  <si>
    <t>0356</t>
  </si>
  <si>
    <t>Community Health Equity Subaccount, Sales Tax Growth Account</t>
  </si>
  <si>
    <t>0357</t>
  </si>
  <si>
    <t>Mental Health Equity Subaccount, Sales Tax Growth Account</t>
  </si>
  <si>
    <t>0358</t>
  </si>
  <si>
    <t>State Hospital Mental Health Equity Subaccount, Sales Tax Growth Account</t>
  </si>
  <si>
    <t>0359</t>
  </si>
  <si>
    <t>County Medical Services Program Subaccount, Sales Tax Growth Account</t>
  </si>
  <si>
    <t>0360</t>
  </si>
  <si>
    <t>State Mandates Claims Fund</t>
  </si>
  <si>
    <t>0361</t>
  </si>
  <si>
    <t>General Growth Subaccount, Sales Tax Growth Account</t>
  </si>
  <si>
    <t>0362</t>
  </si>
  <si>
    <t>Base Restoration Subaccount, Sales Tax Growth Account</t>
  </si>
  <si>
    <t>0363</t>
  </si>
  <si>
    <t>Special Equity Subaccount, Sales Tax Growth Account</t>
  </si>
  <si>
    <t>0364</t>
  </si>
  <si>
    <t>American Heritage Rodeo Foundation License Plate Account, General Fund</t>
  </si>
  <si>
    <t>0365</t>
  </si>
  <si>
    <t>Historic Property Maintenance Fund</t>
  </si>
  <si>
    <t>0366</t>
  </si>
  <si>
    <t>Indian Gaming Revenue Sharing Trust Fund</t>
  </si>
  <si>
    <t>0367</t>
  </si>
  <si>
    <t>Indian Gaming Special Distribution Fund</t>
  </si>
  <si>
    <t>0368</t>
  </si>
  <si>
    <t>Asbestos Consultant Certification,Asbestos Training and Consultant Certification</t>
  </si>
  <si>
    <t>0369</t>
  </si>
  <si>
    <t>Asbestos Training Approval, Asbestos Training and Consultant Certification Fd</t>
  </si>
  <si>
    <t>0371</t>
  </si>
  <si>
    <t>CA Beach &amp; Coastal Enhancement Acct, CA Environmental License Plate Fd</t>
  </si>
  <si>
    <t>0372</t>
  </si>
  <si>
    <t>Disaster Relief Fund</t>
  </si>
  <si>
    <t>0373</t>
  </si>
  <si>
    <t>San Francisco-Oakland Bay Bridge and I-880 Cypress Structure Disaster Fund</t>
  </si>
  <si>
    <t>0374</t>
  </si>
  <si>
    <t>Special Fund for Economic Uncertainties</t>
  </si>
  <si>
    <t>0375</t>
  </si>
  <si>
    <t>Disaster Response-Emerg Operations Acc, Special Fund for Economic Uncertainties</t>
  </si>
  <si>
    <t>0376</t>
  </si>
  <si>
    <t>Speech-Language Pathology and Audiology and Hearing Aid Dispensers Fund</t>
  </si>
  <si>
    <t>0377</t>
  </si>
  <si>
    <t>1987 Higher Education Earthquake Acct, Disaster Resp - Emerg Operations Acct</t>
  </si>
  <si>
    <t>0378</t>
  </si>
  <si>
    <t>False Claims Act Fund</t>
  </si>
  <si>
    <t>0379</t>
  </si>
  <si>
    <t>State Historic Building Code Fund</t>
  </si>
  <si>
    <t>0380</t>
  </si>
  <si>
    <t>State Dental Auxiliary Fund</t>
  </si>
  <si>
    <t>0381</t>
  </si>
  <si>
    <t>Public Interest Research, Development, and Demonstration Fund</t>
  </si>
  <si>
    <t>0382</t>
  </si>
  <si>
    <t>Renewable Resource Trust Fund</t>
  </si>
  <si>
    <t>0383</t>
  </si>
  <si>
    <t>Natural Resources Infrastructure Fund</t>
  </si>
  <si>
    <t>0384</t>
  </si>
  <si>
    <t>The Salmon and Steelhead Trout Restoration Account</t>
  </si>
  <si>
    <t>0385</t>
  </si>
  <si>
    <t>The Fish and Wildlife Resources Stewardship Account</t>
  </si>
  <si>
    <t>0386</t>
  </si>
  <si>
    <t>Solid Waste Disposal Site Cleanup Trust Fund</t>
  </si>
  <si>
    <t>0387</t>
  </si>
  <si>
    <t>Integrated Waste Management Account, Integrated Waste Management Fund</t>
  </si>
  <si>
    <t>0389</t>
  </si>
  <si>
    <t>Integrated Waste Management Fund</t>
  </si>
  <si>
    <t>0390</t>
  </si>
  <si>
    <t>State School Construction Fund</t>
  </si>
  <si>
    <t>0391</t>
  </si>
  <si>
    <t>State Parks and Recreation Fund</t>
  </si>
  <si>
    <t>0392</t>
  </si>
  <si>
    <t>0393</t>
  </si>
  <si>
    <t>Job Creation Investment Fund</t>
  </si>
  <si>
    <t>0394</t>
  </si>
  <si>
    <t>Fines and Forfeitures Account, State Parks and Recreation Fund</t>
  </si>
  <si>
    <t>0395</t>
  </si>
  <si>
    <t>Coastal Zone Constructional Conversion Account, State Parks &amp; Recreation Fund</t>
  </si>
  <si>
    <t>0396</t>
  </si>
  <si>
    <t>Self-Insurance Plans Fund</t>
  </si>
  <si>
    <t>0397</t>
  </si>
  <si>
    <t>California State Police Fund</t>
  </si>
  <si>
    <t>0398</t>
  </si>
  <si>
    <t>Strong-Motion Instrumentation Special Fund</t>
  </si>
  <si>
    <t>0399</t>
  </si>
  <si>
    <t>Structural Pest Control Education and Enforcement Fund</t>
  </si>
  <si>
    <t>0400</t>
  </si>
  <si>
    <t>Real Estate Appraisers Regulation Fund</t>
  </si>
  <si>
    <t>0402</t>
  </si>
  <si>
    <t>Safe, Clean, Reliable Water Supply Fund</t>
  </si>
  <si>
    <t>0403</t>
  </si>
  <si>
    <t>Delta Improvement Account</t>
  </si>
  <si>
    <t>0404</t>
  </si>
  <si>
    <t>Central Valley Project Improvement Subaccount</t>
  </si>
  <si>
    <t>0405</t>
  </si>
  <si>
    <t>Bay-Delta Agreement Subaccount</t>
  </si>
  <si>
    <t>0406</t>
  </si>
  <si>
    <t>Tax Preparers Fund</t>
  </si>
  <si>
    <t>0407</t>
  </si>
  <si>
    <t>Teacher Credentials Fund</t>
  </si>
  <si>
    <t>0408</t>
  </si>
  <si>
    <t>Test Development and Administration Account, Teacher Credentials Fund</t>
  </si>
  <si>
    <t>0409</t>
  </si>
  <si>
    <t>Delta Levee Rehabilitation Subaccount</t>
  </si>
  <si>
    <t>0410</t>
  </si>
  <si>
    <t>Transcript Reimbursement Fund</t>
  </si>
  <si>
    <t>0411</t>
  </si>
  <si>
    <t>Residential Care Facilities for Persons with Chronic Life Threatening Illness Fd</t>
  </si>
  <si>
    <t>0412</t>
  </si>
  <si>
    <t>Transportation Rate Fund</t>
  </si>
  <si>
    <t>0413</t>
  </si>
  <si>
    <t>South Delta Barriers Subaccount</t>
  </si>
  <si>
    <t>0414</t>
  </si>
  <si>
    <t>Delta Recreation Subaccount</t>
  </si>
  <si>
    <t>0415</t>
  </si>
  <si>
    <t>CALFED Subaccount</t>
  </si>
  <si>
    <t>0416</t>
  </si>
  <si>
    <t>Clean Water and Water Recycling Account</t>
  </si>
  <si>
    <t>0417</t>
  </si>
  <si>
    <t>State Revolving Fund Loan Subaccount</t>
  </si>
  <si>
    <t>0418</t>
  </si>
  <si>
    <t>Small Communities Grant Subaccount</t>
  </si>
  <si>
    <t>0419</t>
  </si>
  <si>
    <t>Water Recycling Subaccount</t>
  </si>
  <si>
    <t>0421</t>
  </si>
  <si>
    <t>Vehicle Inspection and Repair Fund</t>
  </si>
  <si>
    <t>0422</t>
  </si>
  <si>
    <t>Drainage Management Subaccount</t>
  </si>
  <si>
    <t>0423</t>
  </si>
  <si>
    <t>Delta Tributary Watershed Subaccount</t>
  </si>
  <si>
    <t>0424</t>
  </si>
  <si>
    <t>Seawater Intrusion Control Subaccount</t>
  </si>
  <si>
    <t>0425</t>
  </si>
  <si>
    <t>Victim - Witness Assistance Fund</t>
  </si>
  <si>
    <t>0426</t>
  </si>
  <si>
    <t>Energy Efficiency Improvements Loan Fund</t>
  </si>
  <si>
    <t>0427</t>
  </si>
  <si>
    <t>Clean Fuels Account</t>
  </si>
  <si>
    <t>0428</t>
  </si>
  <si>
    <t>Hazardous Waste Management Planning Subaccount</t>
  </si>
  <si>
    <t>0429</t>
  </si>
  <si>
    <t>Local Jurisdiction Energy Assistance Account</t>
  </si>
  <si>
    <t>0430</t>
  </si>
  <si>
    <t>Hazardous Waste Enforcement Training Fund</t>
  </si>
  <si>
    <t>0431</t>
  </si>
  <si>
    <t>Local Agency Technical Assistance Account</t>
  </si>
  <si>
    <t>0433</t>
  </si>
  <si>
    <t>Methane Gas Hazard Reduction Account</t>
  </si>
  <si>
    <t>0434</t>
  </si>
  <si>
    <t>Air Toxics Inventory and Assessment Account</t>
  </si>
  <si>
    <t>0436</t>
  </si>
  <si>
    <t>Underground Storage Tank Tester Account</t>
  </si>
  <si>
    <t>0437</t>
  </si>
  <si>
    <t>State Assistance For Fire Equipment Account</t>
  </si>
  <si>
    <t>0438</t>
  </si>
  <si>
    <t>Supercomputer Center Account</t>
  </si>
  <si>
    <t>0439</t>
  </si>
  <si>
    <t>Underground Storage Tank Cleanup Fund</t>
  </si>
  <si>
    <t>0440</t>
  </si>
  <si>
    <t>Petroleum Underground Storage Tank Financing Account</t>
  </si>
  <si>
    <t>0441</t>
  </si>
  <si>
    <t>Waste Management Incentive Account</t>
  </si>
  <si>
    <t>0442</t>
  </si>
  <si>
    <t>California Olympic Training Account</t>
  </si>
  <si>
    <t>0443</t>
  </si>
  <si>
    <t>Lake Tahoe Water Quality Subaccount</t>
  </si>
  <si>
    <t>0444</t>
  </si>
  <si>
    <t>Water Supply Reliability Account</t>
  </si>
  <si>
    <t>0445</t>
  </si>
  <si>
    <t>Feasibility Projects Subaccount</t>
  </si>
  <si>
    <t>0446</t>
  </si>
  <si>
    <t>Water Conservation and Groundwater Recharge Subaccount</t>
  </si>
  <si>
    <t>0447</t>
  </si>
  <si>
    <t>Wildlife Restoration Fund</t>
  </si>
  <si>
    <t>0448</t>
  </si>
  <si>
    <t>Occupancy Compliance Monitoring Account,Tax Credit Allocation Fee Account</t>
  </si>
  <si>
    <t>0449</t>
  </si>
  <si>
    <t>Winter Recreation Fund</t>
  </si>
  <si>
    <t>0450</t>
  </si>
  <si>
    <t>Seismic Gas Valve Certification Fee Account</t>
  </si>
  <si>
    <t>0451</t>
  </si>
  <si>
    <t>Manufactured Home License Fee Account</t>
  </si>
  <si>
    <t>0452</t>
  </si>
  <si>
    <t>Elevator Safety Account</t>
  </si>
  <si>
    <t>0453</t>
  </si>
  <si>
    <t>Pressure Vessel Account</t>
  </si>
  <si>
    <t>0454</t>
  </si>
  <si>
    <t>Hazardous Substance Account</t>
  </si>
  <si>
    <t>0455</t>
  </si>
  <si>
    <t>Hazardous Substance Subaccount</t>
  </si>
  <si>
    <t>0456</t>
  </si>
  <si>
    <t>Expedited Site Remediation Trust Fund</t>
  </si>
  <si>
    <t>0457</t>
  </si>
  <si>
    <t>Tax Credit Allocation Fee Account</t>
  </si>
  <si>
    <t>0458</t>
  </si>
  <si>
    <t>Site Operation and Maintenance Account, Hazardous Substances Account</t>
  </si>
  <si>
    <t>0459</t>
  </si>
  <si>
    <t>Telephone Medical Advice Services Fund</t>
  </si>
  <si>
    <t>0460</t>
  </si>
  <si>
    <t>Dealers Record of Sale Special Account</t>
  </si>
  <si>
    <t>0461</t>
  </si>
  <si>
    <t>Public Utilities Commission Transportation Reimbursement Account</t>
  </si>
  <si>
    <t>0462</t>
  </si>
  <si>
    <t>Public Utilities Commission Utilities Reimbursement Account</t>
  </si>
  <si>
    <t>0463</t>
  </si>
  <si>
    <t>Roberti-Z'berg Urban Open-Space and Recreation Program Account</t>
  </si>
  <si>
    <t>0464</t>
  </si>
  <si>
    <t>California High-Cost Fund-A Administrative Committee Fund</t>
  </si>
  <si>
    <t>0465</t>
  </si>
  <si>
    <t>Energy Resources Programs Account</t>
  </si>
  <si>
    <t>0466</t>
  </si>
  <si>
    <t>California State Fair Police Special Account</t>
  </si>
  <si>
    <t>0467</t>
  </si>
  <si>
    <t>State Notes Expense Account</t>
  </si>
  <si>
    <t>0468</t>
  </si>
  <si>
    <t>Los Angeles County Medical Assistance Grant Account</t>
  </si>
  <si>
    <t>0469</t>
  </si>
  <si>
    <t>Narcotics Assistance and Relinquishment by Criminal Offender Fund, General Fund</t>
  </si>
  <si>
    <t>0470</t>
  </si>
  <si>
    <t>California High-Cost Fund-B Administrative Committee Fund</t>
  </si>
  <si>
    <t>0471</t>
  </si>
  <si>
    <t>Universal Lifeline Telephone Service Trust Administrative Committee Fund</t>
  </si>
  <si>
    <t>0472</t>
  </si>
  <si>
    <t>Child Care and Development Facilities Direct Loan Fund</t>
  </si>
  <si>
    <t>0473</t>
  </si>
  <si>
    <t>Vietnam Veterans Memorial Account</t>
  </si>
  <si>
    <t>0474</t>
  </si>
  <si>
    <t>Child Care and Development Facilities Loan Guaranty Fund</t>
  </si>
  <si>
    <t>0475</t>
  </si>
  <si>
    <t>Underground Storage Tank Fund</t>
  </si>
  <si>
    <t>0476</t>
  </si>
  <si>
    <t>Child Care Facilities Revolving Fund</t>
  </si>
  <si>
    <t>0477</t>
  </si>
  <si>
    <t>Gaming Registration License Fee Account, General Fund</t>
  </si>
  <si>
    <t>0478</t>
  </si>
  <si>
    <t>Vectorborne Disease Account</t>
  </si>
  <si>
    <t>0479</t>
  </si>
  <si>
    <t>Energy Technologies Research, Development and Demonstration Account</t>
  </si>
  <si>
    <t>0480</t>
  </si>
  <si>
    <t>Health Facilities License Fee Account</t>
  </si>
  <si>
    <t>0481</t>
  </si>
  <si>
    <t>Garment Manufacturers Special Account</t>
  </si>
  <si>
    <t>0482</t>
  </si>
  <si>
    <t>Surface Impoundment Assessment Account</t>
  </si>
  <si>
    <t>0483</t>
  </si>
  <si>
    <t>Deaf and Disabled Telecommunications Program Administrative Committee Fund</t>
  </si>
  <si>
    <t>0484</t>
  </si>
  <si>
    <t>Hazardous Substance Clearing Account</t>
  </si>
  <si>
    <t>0485</t>
  </si>
  <si>
    <t>Armory Discretionary Improvement Account</t>
  </si>
  <si>
    <t>0486</t>
  </si>
  <si>
    <t>Emergency Clean Water Grant Fund</t>
  </si>
  <si>
    <t>0487</t>
  </si>
  <si>
    <t>Financial Responsibility Penalty Account</t>
  </si>
  <si>
    <t>0488</t>
  </si>
  <si>
    <t>Veterans Memorial Account</t>
  </si>
  <si>
    <t>0489</t>
  </si>
  <si>
    <t>Rice Straw Demonstration Project Grant Fund</t>
  </si>
  <si>
    <t>0490</t>
  </si>
  <si>
    <t>Hazardous Waste Injection Well Account</t>
  </si>
  <si>
    <t>0491</t>
  </si>
  <si>
    <t>Payphone Service Providers Committee Fund</t>
  </si>
  <si>
    <t>0492</t>
  </si>
  <si>
    <t>State Athletic Commission Neurological Examination Account</t>
  </si>
  <si>
    <t>0493</t>
  </si>
  <si>
    <t>California Teleconnect Fund Administrative Committee Fund</t>
  </si>
  <si>
    <t>0494</t>
  </si>
  <si>
    <t>Other - Unallocated Special Funds</t>
  </si>
  <si>
    <t>X</t>
  </si>
  <si>
    <t>0496</t>
  </si>
  <si>
    <t>Developmental Disabilities Services Account</t>
  </si>
  <si>
    <t>0497</t>
  </si>
  <si>
    <t>Local Government Geothermal Res Revolving Subacct, Geothermal Res Dev Acct</t>
  </si>
  <si>
    <t>0498</t>
  </si>
  <si>
    <t>Higher Education Fees and Income-CSU</t>
  </si>
  <si>
    <t>0499</t>
  </si>
  <si>
    <t>Pending New Special Funds</t>
  </si>
  <si>
    <t>V</t>
  </si>
  <si>
    <t>0500</t>
  </si>
  <si>
    <t>Antioch and Carquinez Strait Bridge Toll Revenue Fund</t>
  </si>
  <si>
    <t>0501</t>
  </si>
  <si>
    <t>California Housing Finance Fund</t>
  </si>
  <si>
    <t>0502</t>
  </si>
  <si>
    <t>California Water Resources Development Bond Fund</t>
  </si>
  <si>
    <t>0503</t>
  </si>
  <si>
    <t>California National Guard Members' Farm and Home Building Fund of 1978</t>
  </si>
  <si>
    <t>0504</t>
  </si>
  <si>
    <t>Carquinez Straits Bridge Construction Fund</t>
  </si>
  <si>
    <t>0505</t>
  </si>
  <si>
    <t>Affordable Student Housing Revolving Fund</t>
  </si>
  <si>
    <t>0506</t>
  </si>
  <si>
    <t>Central Valley Water Project Construction Fund</t>
  </si>
  <si>
    <t>0507</t>
  </si>
  <si>
    <t>Central Valley Water Project Revenue Fund</t>
  </si>
  <si>
    <t>0508</t>
  </si>
  <si>
    <t>Senior Citizens Housing Assistance Fund</t>
  </si>
  <si>
    <t>0509</t>
  </si>
  <si>
    <t>Revenue Bond Account, California Residential Earthquake Recovery Fund</t>
  </si>
  <si>
    <t>0510</t>
  </si>
  <si>
    <t>California Exposition and State Fair Enterprise Fund</t>
  </si>
  <si>
    <t>0511</t>
  </si>
  <si>
    <t>Del Mar Grandstand Capital Reserve Account</t>
  </si>
  <si>
    <t>0512</t>
  </si>
  <si>
    <t>State Compensation Insurance Fund</t>
  </si>
  <si>
    <t>0513</t>
  </si>
  <si>
    <t>First-Time Home Buyers Fund</t>
  </si>
  <si>
    <t>0514</t>
  </si>
  <si>
    <t>Employment Training Fund</t>
  </si>
  <si>
    <t>0515</t>
  </si>
  <si>
    <t>Harbor Bond Sinking Fund</t>
  </si>
  <si>
    <t>0516</t>
  </si>
  <si>
    <t>Harbors and Watercraft Revolving Fund</t>
  </si>
  <si>
    <t>0517</t>
  </si>
  <si>
    <t>India Basin Sinking Fund</t>
  </si>
  <si>
    <t>0518</t>
  </si>
  <si>
    <t>Health Facility Construction Loan Insurance Fund</t>
  </si>
  <si>
    <t>0519</t>
  </si>
  <si>
    <t>Maritime Academy Continuing Education Revenue Fund</t>
  </si>
  <si>
    <t>0520</t>
  </si>
  <si>
    <t>New Antioch Bridge Construction Fund</t>
  </si>
  <si>
    <t>0521</t>
  </si>
  <si>
    <t>Rural Economic Development Infrastructure Revenue Bond Fund</t>
  </si>
  <si>
    <t>0523</t>
  </si>
  <si>
    <t>East Bay State Building Authority Fund</t>
  </si>
  <si>
    <t>0524</t>
  </si>
  <si>
    <t>Los Angeles State Building Authority Fund</t>
  </si>
  <si>
    <t>0525</t>
  </si>
  <si>
    <t>High Technology Education Revenue Bond Fund, Public Buildings Construction Fund</t>
  </si>
  <si>
    <t>0526</t>
  </si>
  <si>
    <t>California School Finance Authority Fund</t>
  </si>
  <si>
    <t>0527</t>
  </si>
  <si>
    <t>Richmond-San Rafael Toll Revenue Fund</t>
  </si>
  <si>
    <t>0528</t>
  </si>
  <si>
    <t>California Alternative Energy Authority Fund</t>
  </si>
  <si>
    <t>0529</t>
  </si>
  <si>
    <t>San Diego-Coronado Bridge Cosntruction Fund</t>
  </si>
  <si>
    <t>0530</t>
  </si>
  <si>
    <t>Mobilehome Park Purchase Fund</t>
  </si>
  <si>
    <t>0532</t>
  </si>
  <si>
    <t>California Small Business Bond Insurance Reserve Fund</t>
  </si>
  <si>
    <t>0533</t>
  </si>
  <si>
    <t>California Small Business Bond Insurance Corporation Operations</t>
  </si>
  <si>
    <t>0534</t>
  </si>
  <si>
    <t>New Prison Construction Revenue Fund</t>
  </si>
  <si>
    <t>0535</t>
  </si>
  <si>
    <t>CA Main Street Program</t>
  </si>
  <si>
    <t>0536</t>
  </si>
  <si>
    <t>San Diego Coronado Toll Revenue Fund</t>
  </si>
  <si>
    <t>0537</t>
  </si>
  <si>
    <t>Capitol Area Development Fund</t>
  </si>
  <si>
    <t>0538</t>
  </si>
  <si>
    <t>San Francisco State Building Fund</t>
  </si>
  <si>
    <t>0539</t>
  </si>
  <si>
    <t>Oakland State Building Authority Fund</t>
  </si>
  <si>
    <t>0540</t>
  </si>
  <si>
    <t>San Francisco-Oakland Bay Bridge Construction Fund</t>
  </si>
  <si>
    <t>0541</t>
  </si>
  <si>
    <t>San Bernardino State Building Authority Fund</t>
  </si>
  <si>
    <t>0542</t>
  </si>
  <si>
    <t>San Francisco-Oakland Bay Bridge Toll Revenue Fund</t>
  </si>
  <si>
    <t>0543</t>
  </si>
  <si>
    <t>Local Projects Subaccount</t>
  </si>
  <si>
    <t>0544</t>
  </si>
  <si>
    <t>Sacramento Valley Water Management and Habitat Protection Subaccount</t>
  </si>
  <si>
    <t>0545</t>
  </si>
  <si>
    <t>River Parkway Subaccount</t>
  </si>
  <si>
    <t>0546</t>
  </si>
  <si>
    <t>Bay-Delta Ecosystem Restoration Account</t>
  </si>
  <si>
    <t>0547</t>
  </si>
  <si>
    <t>Flood Control and Prevention Account</t>
  </si>
  <si>
    <t>0548</t>
  </si>
  <si>
    <t>Title Insurance Fund</t>
  </si>
  <si>
    <t>0549</t>
  </si>
  <si>
    <t>Lrg Teaching Emphasis Hosp and Childrens Hosp Medi-Cal Med Educ Supp Pay Fd</t>
  </si>
  <si>
    <t>0550</t>
  </si>
  <si>
    <t>Medi-Cal Medical Education Supplemental Payment Fund</t>
  </si>
  <si>
    <t>0551</t>
  </si>
  <si>
    <t>Temporary Assistance for Needy Families Fund</t>
  </si>
  <si>
    <t>0552</t>
  </si>
  <si>
    <t>San Francisco Seawall Sinking Fund No 2</t>
  </si>
  <si>
    <t>0553</t>
  </si>
  <si>
    <t>San Francisco Seawall Sinking Fund No 3</t>
  </si>
  <si>
    <t>0554</t>
  </si>
  <si>
    <t>San Francisco Seawall Sinking Fund No 4</t>
  </si>
  <si>
    <t>0555</t>
  </si>
  <si>
    <t>Healthy Families Fund</t>
  </si>
  <si>
    <t>0556</t>
  </si>
  <si>
    <t>Judicial Administration Efficiency and Modernization Fund</t>
  </si>
  <si>
    <t>0557</t>
  </si>
  <si>
    <t>Toxic Substances Control Account</t>
  </si>
  <si>
    <t>0558</t>
  </si>
  <si>
    <t>Farm and Ranch Solid Waste Cleanup and Abatement Account</t>
  </si>
  <si>
    <t>0559</t>
  </si>
  <si>
    <t>Small Craft Harbor Bond Fund</t>
  </si>
  <si>
    <t>0560</t>
  </si>
  <si>
    <t>Small Craft Harbor Improvement Fund</t>
  </si>
  <si>
    <t>0561</t>
  </si>
  <si>
    <t>Riverside County Public Financing Authority Fund</t>
  </si>
  <si>
    <t>0562</t>
  </si>
  <si>
    <t>State Lottery Fund</t>
  </si>
  <si>
    <t>0563</t>
  </si>
  <si>
    <t>Scholarshare Program Trust Fund</t>
  </si>
  <si>
    <t>0564</t>
  </si>
  <si>
    <t>Scholarshare Administrative Fund</t>
  </si>
  <si>
    <t>0565</t>
  </si>
  <si>
    <t>State Coastal Conservancy Fund</t>
  </si>
  <si>
    <t>0566</t>
  </si>
  <si>
    <t>Department of Justice Child Abuse Fund</t>
  </si>
  <si>
    <t>0567</t>
  </si>
  <si>
    <t>Gambling Control Fund</t>
  </si>
  <si>
    <t>0568</t>
  </si>
  <si>
    <t>Tahoe Conservancy Fund</t>
  </si>
  <si>
    <t>0569</t>
  </si>
  <si>
    <t>Gambling Control Fines and Penalties Account</t>
  </si>
  <si>
    <t>0570</t>
  </si>
  <si>
    <t>Uninsured Employers Fund</t>
  </si>
  <si>
    <t>0571</t>
  </si>
  <si>
    <t>Uninsured Employers Benefits Trust Fund</t>
  </si>
  <si>
    <t>0572</t>
  </si>
  <si>
    <t>Stringfellow Insurance Proceeds Account</t>
  </si>
  <si>
    <t>0573</t>
  </si>
  <si>
    <t>State University Continuing Education Revenue Fund</t>
  </si>
  <si>
    <t>0574</t>
  </si>
  <si>
    <t>Higher Education Capital Outlay Bond Fund of 1998</t>
  </si>
  <si>
    <t>0575</t>
  </si>
  <si>
    <t>State College Dormitory Building Maintenance and Equipment Reserve Fund</t>
  </si>
  <si>
    <t>0576</t>
  </si>
  <si>
    <t>California State University Dormitory Construction Fund</t>
  </si>
  <si>
    <t>0577</t>
  </si>
  <si>
    <t>Abandoned Watercraft Abatement Fund</t>
  </si>
  <si>
    <t>0578</t>
  </si>
  <si>
    <t>California State University Dormitory Interest and Redemption Fund</t>
  </si>
  <si>
    <t>0579</t>
  </si>
  <si>
    <t>Welfare-to-Work Fund</t>
  </si>
  <si>
    <t>0580</t>
  </si>
  <si>
    <t>California State University Dormitory Revenue Fund</t>
  </si>
  <si>
    <t>0581</t>
  </si>
  <si>
    <t>California State University Facilities Revenue Fund</t>
  </si>
  <si>
    <t>0582</t>
  </si>
  <si>
    <t>High Polluter Repair or Removal Account</t>
  </si>
  <si>
    <t>0583</t>
  </si>
  <si>
    <t>State University Parking Revenue Fund</t>
  </si>
  <si>
    <t>0585</t>
  </si>
  <si>
    <t>Counties Children &amp; Families Account, California Children &amp; Families Trust Fund</t>
  </si>
  <si>
    <t>0586</t>
  </si>
  <si>
    <t>Toll Bridge Construction Fund</t>
  </si>
  <si>
    <t>0587</t>
  </si>
  <si>
    <t>Family Law Trust Fund</t>
  </si>
  <si>
    <t>0588</t>
  </si>
  <si>
    <t>Unemployment Compensation Disability Fund</t>
  </si>
  <si>
    <t>0589</t>
  </si>
  <si>
    <t>Cancer Research Fund</t>
  </si>
  <si>
    <t>0590</t>
  </si>
  <si>
    <t>Veterans Debenture Revenue Fund</t>
  </si>
  <si>
    <t>0591</t>
  </si>
  <si>
    <t>Veterans Indemnity Fund</t>
  </si>
  <si>
    <t>0592</t>
  </si>
  <si>
    <t>Veterans Farm and Home Building Fund of 1943</t>
  </si>
  <si>
    <t>0593</t>
  </si>
  <si>
    <t>Coastal Access Account, State Coastal Conservancy Fund</t>
  </si>
  <si>
    <t>0594</t>
  </si>
  <si>
    <t>Veterans Farm and Home Building Fund of 1970</t>
  </si>
  <si>
    <t>0595</t>
  </si>
  <si>
    <t>Vincent Thomas Bridge Construction Fund</t>
  </si>
  <si>
    <t>0596</t>
  </si>
  <si>
    <t>Vincent Thomas Toll Revenue Fund</t>
  </si>
  <si>
    <t>0597</t>
  </si>
  <si>
    <t>High Technology Theft Apprehension and Prosecution Program Trust Fund</t>
  </si>
  <si>
    <t>0598</t>
  </si>
  <si>
    <t>Public School Facilities Fund</t>
  </si>
  <si>
    <t>0599</t>
  </si>
  <si>
    <t>Treasury Accountablilty-Calstars Systems</t>
  </si>
  <si>
    <t>0600</t>
  </si>
  <si>
    <t>Vending Stand Fund</t>
  </si>
  <si>
    <t>0601</t>
  </si>
  <si>
    <t>Department of Agriculture Building Fund</t>
  </si>
  <si>
    <t>0602</t>
  </si>
  <si>
    <t>Architecture Revolving Fund</t>
  </si>
  <si>
    <t>0603</t>
  </si>
  <si>
    <t>California Fairs Insurance Fund</t>
  </si>
  <si>
    <t>0604</t>
  </si>
  <si>
    <t>Armory Fund</t>
  </si>
  <si>
    <t>0605</t>
  </si>
  <si>
    <t>Ballot Paper Revolving Fund</t>
  </si>
  <si>
    <t>0606</t>
  </si>
  <si>
    <t>Charter School Revolving Loan Fund</t>
  </si>
  <si>
    <t>0607</t>
  </si>
  <si>
    <t>Nonrepresented State Employees Long-Term Disability Insurance Fund</t>
  </si>
  <si>
    <t>0608</t>
  </si>
  <si>
    <t>Equipment Service Fund</t>
  </si>
  <si>
    <t>0609</t>
  </si>
  <si>
    <t>California Industries for the Blind Manufacturing Fund</t>
  </si>
  <si>
    <t>0610</t>
  </si>
  <si>
    <t>Orientation Center for the Blind Trust Fund</t>
  </si>
  <si>
    <t>0611</t>
  </si>
  <si>
    <t>Community College District Organization Revolving Fund</t>
  </si>
  <si>
    <t>0612</t>
  </si>
  <si>
    <t>Sacramento City Financing Authority Fund</t>
  </si>
  <si>
    <t>0613</t>
  </si>
  <si>
    <t>California Board for Energy Efficiency Fund</t>
  </si>
  <si>
    <t>0614</t>
  </si>
  <si>
    <t>Low-Income Governing Board Fund</t>
  </si>
  <si>
    <t>0615</t>
  </si>
  <si>
    <t>State Peace Officer's and Firefighters' Defined Contribution Plan Fund</t>
  </si>
  <si>
    <t>0616</t>
  </si>
  <si>
    <t>County Formation Revolving Fund</t>
  </si>
  <si>
    <t>0617</t>
  </si>
  <si>
    <t>State Water Pollution Control Revolving Fund</t>
  </si>
  <si>
    <t>0618</t>
  </si>
  <si>
    <t>Federal Revolving Loan Fund Account, State Water Pollution Control</t>
  </si>
  <si>
    <t>0619</t>
  </si>
  <si>
    <t>State Revolving Loan Account, State Water Pollution Control</t>
  </si>
  <si>
    <t>0620</t>
  </si>
  <si>
    <t>0621</t>
  </si>
  <si>
    <t>California Veterans Memorial Registry Fund</t>
  </si>
  <si>
    <t>0622</t>
  </si>
  <si>
    <t>Drinking Water Treatment and Research Fund</t>
  </si>
  <si>
    <t>0623</t>
  </si>
  <si>
    <t>California Children and Families First Trust Fund</t>
  </si>
  <si>
    <t>0624</t>
  </si>
  <si>
    <t>Equipment Management Revolving Fund</t>
  </si>
  <si>
    <t>0625</t>
  </si>
  <si>
    <t>Administration Account</t>
  </si>
  <si>
    <t>0626</t>
  </si>
  <si>
    <t>Water System Reliability Account</t>
  </si>
  <si>
    <t>0627</t>
  </si>
  <si>
    <t>Source Protection Account</t>
  </si>
  <si>
    <t>0628</t>
  </si>
  <si>
    <t>Small System Technical Assistance Account</t>
  </si>
  <si>
    <t>0629</t>
  </si>
  <si>
    <t>Safe Drinking Water State Revolving Fund</t>
  </si>
  <si>
    <t>0630</t>
  </si>
  <si>
    <t>General Obligation Bond Expense Revolving Fund</t>
  </si>
  <si>
    <t>0631</t>
  </si>
  <si>
    <t>Mass Media Communications Account, California Children and Families Trust Fund</t>
  </si>
  <si>
    <t>0632</t>
  </si>
  <si>
    <t>California Health and Human Services Agency Data Center Revolving Fund</t>
  </si>
  <si>
    <t>0634</t>
  </si>
  <si>
    <t>Education Account, California Children and Families Trust Fund</t>
  </si>
  <si>
    <t>0635</t>
  </si>
  <si>
    <t>Rural Predevelopment Loan Fund</t>
  </si>
  <si>
    <t>0636</t>
  </si>
  <si>
    <t>Child Care Account, California Children and Families Trust Fund</t>
  </si>
  <si>
    <t>0637</t>
  </si>
  <si>
    <t>Research and Development Account, California Children and Families Trust Fund</t>
  </si>
  <si>
    <t>0638</t>
  </si>
  <si>
    <t>Administration Account, California Children and Families Trust Fund</t>
  </si>
  <si>
    <t>0639</t>
  </si>
  <si>
    <t>Unallocated Account, California Children and Families Trust Fund</t>
  </si>
  <si>
    <t>0640</t>
  </si>
  <si>
    <t>Regional Burn and Trauma Center Fund</t>
  </si>
  <si>
    <t>0641</t>
  </si>
  <si>
    <t>Domestic Violence Restraining Order Reimbursement Fund</t>
  </si>
  <si>
    <t>0642</t>
  </si>
  <si>
    <t>Domestic Violence Training and Education Fund</t>
  </si>
  <si>
    <t>0643</t>
  </si>
  <si>
    <t>Upper Newport Bay Ecological Reserve Maintenance and Preservation Fund</t>
  </si>
  <si>
    <t>0644</t>
  </si>
  <si>
    <t>General Cash Revolving Fund</t>
  </si>
  <si>
    <t>0645</t>
  </si>
  <si>
    <t>Structural Pest Control Device Fund</t>
  </si>
  <si>
    <t>0646</t>
  </si>
  <si>
    <t>State Parks System Deferred Maintenance Account</t>
  </si>
  <si>
    <t>0647</t>
  </si>
  <si>
    <t>Marine Life and Marine Reserve Management Account</t>
  </si>
  <si>
    <t>0648</t>
  </si>
  <si>
    <t>Mobilehome-Manufactured Home Revolving Fund</t>
  </si>
  <si>
    <t>0649</t>
  </si>
  <si>
    <t>California Infrastructure and Economic Development Bank Fund</t>
  </si>
  <si>
    <t>0650</t>
  </si>
  <si>
    <t>Toll Bridge Seismic Retrofit Account, State Transportation Fund</t>
  </si>
  <si>
    <t>0652</t>
  </si>
  <si>
    <t>Old Age and Survivors Insurance Revolving Fund</t>
  </si>
  <si>
    <t>0653</t>
  </si>
  <si>
    <t>Seismic Retrofit Bond Fund of 1996</t>
  </si>
  <si>
    <t>0654</t>
  </si>
  <si>
    <t>Opportunity Work Center Revolving Fund</t>
  </si>
  <si>
    <t>0655</t>
  </si>
  <si>
    <t>Education Technology Trust Fund</t>
  </si>
  <si>
    <t>0656</t>
  </si>
  <si>
    <t>Unallocated General Obligation Bond Commercial Paper Fund</t>
  </si>
  <si>
    <t>0657</t>
  </si>
  <si>
    <t>School Facilities March 1996 Bond Acct, State School Building Lease-Purchase Fd</t>
  </si>
  <si>
    <t>0658</t>
  </si>
  <si>
    <t>Higher Education Capital Outlay Bond Fund of 1996</t>
  </si>
  <si>
    <t>0659</t>
  </si>
  <si>
    <t>Public Safety Bond Fund of 1996</t>
  </si>
  <si>
    <t>0660</t>
  </si>
  <si>
    <t>Public Buildings Construction Fund</t>
  </si>
  <si>
    <t>0661</t>
  </si>
  <si>
    <t>Public School District Organization Revolving Fund</t>
  </si>
  <si>
    <t>0662</t>
  </si>
  <si>
    <t>Revolving Loan Fund</t>
  </si>
  <si>
    <t>0663</t>
  </si>
  <si>
    <t>Physicians Contract Back Account, Physicians Services Account</t>
  </si>
  <si>
    <t>0665</t>
  </si>
  <si>
    <t>Rehabilitation Revolving Loan Guarantee Fund</t>
  </si>
  <si>
    <t>0666</t>
  </si>
  <si>
    <t>Service Revolving Fund</t>
  </si>
  <si>
    <t>0667</t>
  </si>
  <si>
    <t>Rural Health Services Reinsurance Account</t>
  </si>
  <si>
    <t>0668</t>
  </si>
  <si>
    <t>Public Buildings Construction Fund Subaccount</t>
  </si>
  <si>
    <t>0669</t>
  </si>
  <si>
    <t>Supported Employment Revolving Loan Guarantee Account</t>
  </si>
  <si>
    <t>0670</t>
  </si>
  <si>
    <t>State Clean Water Grants Administrative Revolving Fund</t>
  </si>
  <si>
    <t>0671</t>
  </si>
  <si>
    <t>Rural Health Services Account</t>
  </si>
  <si>
    <t>0672</t>
  </si>
  <si>
    <t>Child Health and Disability Prevention Treatment Account</t>
  </si>
  <si>
    <t>0673</t>
  </si>
  <si>
    <t>Passenger Equipment Acquisition Fund</t>
  </si>
  <si>
    <t>0674</t>
  </si>
  <si>
    <t>State Expenditure Revolving Fund</t>
  </si>
  <si>
    <t>0675</t>
  </si>
  <si>
    <t>State Payroll Revolving Fund</t>
  </si>
  <si>
    <t>0676</t>
  </si>
  <si>
    <t>Ridesharing Vanpool Revolving Loan and Grant Fund</t>
  </si>
  <si>
    <t>0677</t>
  </si>
  <si>
    <t>State Personnel Board Cooperative Personnel Services Revolving Fund</t>
  </si>
  <si>
    <t>0678</t>
  </si>
  <si>
    <t>Prison Industries Revolving Fund</t>
  </si>
  <si>
    <t>0679</t>
  </si>
  <si>
    <t>State Water Quality Control Fund</t>
  </si>
  <si>
    <t>0680</t>
  </si>
  <si>
    <t>Surplus Property Revolving Fund</t>
  </si>
  <si>
    <t>0681</t>
  </si>
  <si>
    <t>Surplus Money Investment Fund</t>
  </si>
  <si>
    <t>0682</t>
  </si>
  <si>
    <t>Inmate and WardConstruction Revolving Account, Prison Industries Revolving Fund</t>
  </si>
  <si>
    <t>0683</t>
  </si>
  <si>
    <t>Stephen P. Teale Data Center Revolving Fund</t>
  </si>
  <si>
    <t>0684</t>
  </si>
  <si>
    <t>New Industries Revolving Account, Prison Industries Revolving Fund</t>
  </si>
  <si>
    <t>0685</t>
  </si>
  <si>
    <t>University of California Teaching Hospital Revolving Fund</t>
  </si>
  <si>
    <t>0686</t>
  </si>
  <si>
    <t>Clean Water Bond Guarantee Fund</t>
  </si>
  <si>
    <t>0687</t>
  </si>
  <si>
    <t>Donated Food Revolving Fund</t>
  </si>
  <si>
    <t>0688</t>
  </si>
  <si>
    <t>Small and Rural Hospital Supplemental Payments Fund</t>
  </si>
  <si>
    <t>0689</t>
  </si>
  <si>
    <t>California Disaster Housing Repair Fund</t>
  </si>
  <si>
    <t>0690</t>
  </si>
  <si>
    <t>Employment Development Department Building Fund</t>
  </si>
  <si>
    <t>0691</t>
  </si>
  <si>
    <t>Water Resources Revolving Fund</t>
  </si>
  <si>
    <t>0692</t>
  </si>
  <si>
    <t>Water Resources Control Board Revolving Fund</t>
  </si>
  <si>
    <t>0693</t>
  </si>
  <si>
    <t>Emergency Services and Supplemental Payments Fund</t>
  </si>
  <si>
    <t>0694</t>
  </si>
  <si>
    <t>Petroleum Financing Collection Acct, CA Economic Development Grant &amp; Loan Fd</t>
  </si>
  <si>
    <t>0695</t>
  </si>
  <si>
    <t>Grant and Loan Collection Acct, CA Economic Development Grant &amp; Loan Fund</t>
  </si>
  <si>
    <t>0696</t>
  </si>
  <si>
    <t>Welfare Advance Fund</t>
  </si>
  <si>
    <t>0697</t>
  </si>
  <si>
    <t>Family Housing Demonstration Account, Rental Housing Construction Fund</t>
  </si>
  <si>
    <t>0698</t>
  </si>
  <si>
    <t>Home Purchase Assistance Fund</t>
  </si>
  <si>
    <t>0700</t>
  </si>
  <si>
    <t>Governor's Residence Account</t>
  </si>
  <si>
    <t>0701</t>
  </si>
  <si>
    <t>Veterans Home Fund</t>
  </si>
  <si>
    <t>0702</t>
  </si>
  <si>
    <t>Consumer Affairs Fund, Professions and Vocations Fund</t>
  </si>
  <si>
    <t>0703</t>
  </si>
  <si>
    <t>Clean Air and Transportation Improvement Fund</t>
  </si>
  <si>
    <t>0704</t>
  </si>
  <si>
    <t>Accountancy Fund, Professions and Vocations Fund</t>
  </si>
  <si>
    <t>0705</t>
  </si>
  <si>
    <t>Higher Education Capital Outlay Bond Fund of 1992</t>
  </si>
  <si>
    <t>0706</t>
  </si>
  <si>
    <t>California Architects Board Fund</t>
  </si>
  <si>
    <t>0707</t>
  </si>
  <si>
    <t>California Safe Drinking Water Fund</t>
  </si>
  <si>
    <t>0708</t>
  </si>
  <si>
    <t>School Facilities Bond Act, November 1990, St School Bldg Lease-Purchase Fd</t>
  </si>
  <si>
    <t>0710</t>
  </si>
  <si>
    <t>Hazardous Substance Cleanup Fund</t>
  </si>
  <si>
    <t>0711</t>
  </si>
  <si>
    <t>1986 County Correctional Facility Capital Expenditure Fund</t>
  </si>
  <si>
    <t>0713</t>
  </si>
  <si>
    <t>State Board of Barber Examiners Fund</t>
  </si>
  <si>
    <t>0714</t>
  </si>
  <si>
    <t>Roberti Affordable Housing Fund</t>
  </si>
  <si>
    <t>0715</t>
  </si>
  <si>
    <t>SSC Development Fund</t>
  </si>
  <si>
    <t>0716</t>
  </si>
  <si>
    <t>Community Parklands Fund</t>
  </si>
  <si>
    <t>0717</t>
  </si>
  <si>
    <t>Cemetery and Funeral Fund</t>
  </si>
  <si>
    <t>0718</t>
  </si>
  <si>
    <t>Health Science Facilities Construction Program Fund</t>
  </si>
  <si>
    <t>0720</t>
  </si>
  <si>
    <t>Lake Tahoe Acquisitions Fund</t>
  </si>
  <si>
    <t>0721</t>
  </si>
  <si>
    <t>Parkland Fund of 1980</t>
  </si>
  <si>
    <t>0722</t>
  </si>
  <si>
    <t>Parkland Fund of 1984</t>
  </si>
  <si>
    <t>0723</t>
  </si>
  <si>
    <t>New Prison Construction Fund</t>
  </si>
  <si>
    <t>0724</t>
  </si>
  <si>
    <t>1984 Prison Construction Fund</t>
  </si>
  <si>
    <t>0725</t>
  </si>
  <si>
    <t>County Jail Capital Expenditure Fund - Bond Act of 1981</t>
  </si>
  <si>
    <t>0726</t>
  </si>
  <si>
    <t>Public School Building Loan Fund</t>
  </si>
  <si>
    <t>0727</t>
  </si>
  <si>
    <t>County Jail Capital Expenditure Fund - Bond Act of 1984</t>
  </si>
  <si>
    <t>0728</t>
  </si>
  <si>
    <t>Recreation and Fish and Wildlife Enhancement Fund</t>
  </si>
  <si>
    <t>0729</t>
  </si>
  <si>
    <t>Senior Center Bond Act Fund</t>
  </si>
  <si>
    <t>0730</t>
  </si>
  <si>
    <t>State Coastal Conservancy Fund of 1984</t>
  </si>
  <si>
    <t>0732</t>
  </si>
  <si>
    <t>State Beach, Park, Recreational, and Historical Facilities Fund</t>
  </si>
  <si>
    <t>0733</t>
  </si>
  <si>
    <t>State Beach, Park, Recreational, and Historical Facilities Fund of 1974</t>
  </si>
  <si>
    <t>0734</t>
  </si>
  <si>
    <t>State Clean Water Fund</t>
  </si>
  <si>
    <t>0735</t>
  </si>
  <si>
    <t>Contractors License Fund</t>
  </si>
  <si>
    <t>0736</t>
  </si>
  <si>
    <t>State Construction Program Fund</t>
  </si>
  <si>
    <t>0737</t>
  </si>
  <si>
    <t>State Clean Water and Water Conservation Fund</t>
  </si>
  <si>
    <t>0738</t>
  </si>
  <si>
    <t>Board of Cosmetology Contingent Fund</t>
  </si>
  <si>
    <t>0739</t>
  </si>
  <si>
    <t>State School Building Aid Fund</t>
  </si>
  <si>
    <t>0740</t>
  </si>
  <si>
    <t>1984 State Clean Water Bond Fund</t>
  </si>
  <si>
    <t>0741</t>
  </si>
  <si>
    <t>State Dentistry Fund</t>
  </si>
  <si>
    <t>0742</t>
  </si>
  <si>
    <t>State Urban and Coastal Park Fund</t>
  </si>
  <si>
    <t>0743</t>
  </si>
  <si>
    <t>Bond Proceeds Account, State School Building Lease-Purchase Fund</t>
  </si>
  <si>
    <t>0744</t>
  </si>
  <si>
    <t>1986 Water Conservation and Water Quality Bond Fund</t>
  </si>
  <si>
    <t>0745</t>
  </si>
  <si>
    <t>School Facilities Bond Act of 1992-June</t>
  </si>
  <si>
    <t>0746</t>
  </si>
  <si>
    <t>1986 Prison Construction Fund</t>
  </si>
  <si>
    <t>0747</t>
  </si>
  <si>
    <t>1988 Prison Construction Fund</t>
  </si>
  <si>
    <t>0748</t>
  </si>
  <si>
    <t>Fish and Wildlife Habitat Enhancement Fund</t>
  </si>
  <si>
    <t>0749</t>
  </si>
  <si>
    <t>Refunding Escrow Fund</t>
  </si>
  <si>
    <t>0750</t>
  </si>
  <si>
    <t>State Funeral Directors and Embalmers Fund</t>
  </si>
  <si>
    <t>0751</t>
  </si>
  <si>
    <t>1990 Prison Construction Fund</t>
  </si>
  <si>
    <t>0752</t>
  </si>
  <si>
    <t>Home Furnishings and Thermal Insulation Fund</t>
  </si>
  <si>
    <t>0753</t>
  </si>
  <si>
    <t>Dry Cleaning Account, Bureau of Home Furnishings Fund</t>
  </si>
  <si>
    <t>0755</t>
  </si>
  <si>
    <t>Licensed Midwifery Fund</t>
  </si>
  <si>
    <t>0756</t>
  </si>
  <si>
    <t>Passenger Rail Bond Fund of 1990</t>
  </si>
  <si>
    <t>0757</t>
  </si>
  <si>
    <t>California Board of Architectural Examiners - Landscape Architects Fund</t>
  </si>
  <si>
    <t>0758</t>
  </si>
  <si>
    <t>Contingent Fund of the Medical Board of California</t>
  </si>
  <si>
    <t>0759</t>
  </si>
  <si>
    <t>Physical Therapy Fund</t>
  </si>
  <si>
    <t>0761</t>
  </si>
  <si>
    <t>Board of Registered Nursing Fund, Professions and Vocations Fund</t>
  </si>
  <si>
    <t>0762</t>
  </si>
  <si>
    <t>Oil Spill Bond Expense Account, Oil Spill Prevention and Administration Fund</t>
  </si>
  <si>
    <t>0763</t>
  </si>
  <si>
    <t>State Optometry Fund, Professions and Vocations Fund</t>
  </si>
  <si>
    <t>0764</t>
  </si>
  <si>
    <t>1988 Clean Water and Water Reclamation Fund</t>
  </si>
  <si>
    <t>0765</t>
  </si>
  <si>
    <t>School Facilities Bond Act of 1992 - Nov</t>
  </si>
  <si>
    <t>0767</t>
  </si>
  <si>
    <t>Pharmacy Board Contingent Fund, Professions and Vocations Fund</t>
  </si>
  <si>
    <t>0768</t>
  </si>
  <si>
    <t>Earthquake Safety and Public Buildings Rehabilitation Fund of 1990</t>
  </si>
  <si>
    <t>0769</t>
  </si>
  <si>
    <t>Private Investigator Fund</t>
  </si>
  <si>
    <t>0770</t>
  </si>
  <si>
    <t>Professional Engineer's, Land Surveyor's, and Geologist's Fund</t>
  </si>
  <si>
    <t>0771</t>
  </si>
  <si>
    <t>Court Reporters Fund</t>
  </si>
  <si>
    <t>0773</t>
  </si>
  <si>
    <t>Behavioral Science Examiners Fund, Professions and Vocations Fund</t>
  </si>
  <si>
    <t>0774</t>
  </si>
  <si>
    <t>School Facilities June 1990 Bond Acct, St School Building Lease-Purchase Fd</t>
  </si>
  <si>
    <t>0775</t>
  </si>
  <si>
    <t>Structural Pest Control Fund</t>
  </si>
  <si>
    <t>0776</t>
  </si>
  <si>
    <t>School Facilities November 1988 Bond Acct, St School Bldg Lease-Purchase Fd</t>
  </si>
  <si>
    <t>0777</t>
  </si>
  <si>
    <t>Veterinary Medical Board Contingent Fund</t>
  </si>
  <si>
    <t>0778</t>
  </si>
  <si>
    <t>Vocational Nurse &amp; Psychiatric Technician Examiners Fd, Professions &amp; Vocat Fd</t>
  </si>
  <si>
    <t>0779</t>
  </si>
  <si>
    <t>Vocational Nursing and Psychiatric Technicians Fund</t>
  </si>
  <si>
    <t>0780</t>
  </si>
  <si>
    <t>Psychiatric Technicians Account, Vocational Nursing and Psychiatric Technicians</t>
  </si>
  <si>
    <t>0782</t>
  </si>
  <si>
    <t>Higher Education Capital Outlay Bond Fund</t>
  </si>
  <si>
    <t>0783</t>
  </si>
  <si>
    <t>Federal Student Loan Reserve Fund</t>
  </si>
  <si>
    <t>0784</t>
  </si>
  <si>
    <t>Student Loan Operating Fund</t>
  </si>
  <si>
    <t>0785</t>
  </si>
  <si>
    <t>1988 Higher Education Capital Outlay Bond</t>
  </si>
  <si>
    <t>0786</t>
  </si>
  <si>
    <t>California Wildlife, Coastal and Park Land Conservation Fund of 1988</t>
  </si>
  <si>
    <t>0787</t>
  </si>
  <si>
    <t>Wildlife and Natural Areas Conservtion Fund</t>
  </si>
  <si>
    <t>0788</t>
  </si>
  <si>
    <t>CA Earthquake Safety and Housing Rehabilitation Bond Acct, Hous Rehab Loan Fd</t>
  </si>
  <si>
    <t>0789</t>
  </si>
  <si>
    <t>School Facilities June 1988 Bond Acct, State School Building Lease-Purchase Fd</t>
  </si>
  <si>
    <t>0790</t>
  </si>
  <si>
    <t>1988 Water Conservation Fund</t>
  </si>
  <si>
    <t>0791</t>
  </si>
  <si>
    <t>June 1990 Higher Education Capital Outlay Bond Fund</t>
  </si>
  <si>
    <t>0793</t>
  </si>
  <si>
    <t>California Safe Drinking Water Fund of 1988</t>
  </si>
  <si>
    <t>0794</t>
  </si>
  <si>
    <t>California Library Construction and Renovation Fund</t>
  </si>
  <si>
    <t>0795</t>
  </si>
  <si>
    <t>Pending New Select Bond Fund</t>
  </si>
  <si>
    <t>0796</t>
  </si>
  <si>
    <t>1988 County Correctional Facility Capital Expenditure and Youth Facility Bond Fd</t>
  </si>
  <si>
    <t>0797</t>
  </si>
  <si>
    <t>Unallocated Bond Funds - Select</t>
  </si>
  <si>
    <t>0798</t>
  </si>
  <si>
    <t>Unallocated Bonds Funds - Non Select</t>
  </si>
  <si>
    <t>0799</t>
  </si>
  <si>
    <t>Pending New Non-Governmental Funds</t>
  </si>
  <si>
    <t>0800</t>
  </si>
  <si>
    <t>United States Olympic Committee Fund</t>
  </si>
  <si>
    <t>0801</t>
  </si>
  <si>
    <t>California Small Business Development Center Fund</t>
  </si>
  <si>
    <t>0802</t>
  </si>
  <si>
    <t>Supplemental Roll Administrative Cost Fund</t>
  </si>
  <si>
    <t>0803</t>
  </si>
  <si>
    <t>State Children's Trust Fund</t>
  </si>
  <si>
    <t>0804</t>
  </si>
  <si>
    <t>Industrial Innovation Fund</t>
  </si>
  <si>
    <t>0805</t>
  </si>
  <si>
    <t>California Rail Passenger Financing Commission Fund</t>
  </si>
  <si>
    <t>0807</t>
  </si>
  <si>
    <t>Underage Pregnancy Prevention Fund</t>
  </si>
  <si>
    <t>0808</t>
  </si>
  <si>
    <t>Computer Software Refund Fund</t>
  </si>
  <si>
    <t>0809</t>
  </si>
  <si>
    <t>Export Finance Fund</t>
  </si>
  <si>
    <t>0810</t>
  </si>
  <si>
    <t>County Health Facilities Financing Assistance Fund</t>
  </si>
  <si>
    <t>0811</t>
  </si>
  <si>
    <t>Displaced Homemaker Emergency Loan Fund</t>
  </si>
  <si>
    <t>0812</t>
  </si>
  <si>
    <t>Reader Employment Fund</t>
  </si>
  <si>
    <t>0813</t>
  </si>
  <si>
    <t>Self - Help Housing Fund</t>
  </si>
  <si>
    <t>0814</t>
  </si>
  <si>
    <t>California State Lottery Education Fund</t>
  </si>
  <si>
    <t>0815</t>
  </si>
  <si>
    <t>Judges Retirement Fund</t>
  </si>
  <si>
    <t>I</t>
  </si>
  <si>
    <t>0816</t>
  </si>
  <si>
    <t>Audit Repayment Trust Fund</t>
  </si>
  <si>
    <t>0818</t>
  </si>
  <si>
    <t>State Employees' Dental Care Fund</t>
  </si>
  <si>
    <t>0819</t>
  </si>
  <si>
    <t>California State University Employees' Dental Care Fund</t>
  </si>
  <si>
    <t>0820</t>
  </si>
  <si>
    <t>Legislators Retirement Fund</t>
  </si>
  <si>
    <t>0821</t>
  </si>
  <si>
    <t>Flexelect Benefit Fund</t>
  </si>
  <si>
    <t>0822</t>
  </si>
  <si>
    <t>Public Employees Health Care Fund (PEHCF)</t>
  </si>
  <si>
    <t>0823</t>
  </si>
  <si>
    <t>California Alzheimers Disease and Related Disorders Research Fund</t>
  </si>
  <si>
    <t>0824</t>
  </si>
  <si>
    <t>California Export Promotion Account, California State World Trade Commission Fd</t>
  </si>
  <si>
    <t>0826</t>
  </si>
  <si>
    <t>Superfund Bond Trust Fund</t>
  </si>
  <si>
    <t>0827</t>
  </si>
  <si>
    <t>Milk Producers Security Trust Fund</t>
  </si>
  <si>
    <t>0828</t>
  </si>
  <si>
    <t>Hazardous Waste Reduction Loan Acct, CA Economic Develop Grant &amp; Loan Fd</t>
  </si>
  <si>
    <t>0829</t>
  </si>
  <si>
    <t>Health Professions Education Fund</t>
  </si>
  <si>
    <t>0830</t>
  </si>
  <si>
    <t>Public Employees Retirement Fund</t>
  </si>
  <si>
    <t>0831</t>
  </si>
  <si>
    <t>California State Lottery Education Fund California Youth Authority</t>
  </si>
  <si>
    <t>0832</t>
  </si>
  <si>
    <t>State Employees' Dependent Care Assistance and Health Care</t>
  </si>
  <si>
    <t>0833</t>
  </si>
  <si>
    <t>Annuitants Health Care Coverage Fund</t>
  </si>
  <si>
    <t>0834</t>
  </si>
  <si>
    <t>Medi-Cal Inpatient Payment Adjustment Fund</t>
  </si>
  <si>
    <t>0835</t>
  </si>
  <si>
    <t>Teachers' Retirement Fund</t>
  </si>
  <si>
    <t>0836</t>
  </si>
  <si>
    <t>Teachers' Retirement Fund Account</t>
  </si>
  <si>
    <t>0837</t>
  </si>
  <si>
    <t>Retirees Purchasing Power Protection Account</t>
  </si>
  <si>
    <t>0838</t>
  </si>
  <si>
    <t>California Maritime Academy Trust Fund</t>
  </si>
  <si>
    <t>0839</t>
  </si>
  <si>
    <t>California State University Lottery Education Fund</t>
  </si>
  <si>
    <t>0840</t>
  </si>
  <si>
    <t>California Motorcyclist Safety Fund</t>
  </si>
  <si>
    <t>0841</t>
  </si>
  <si>
    <t>Community Colleges Investment Fund for Innovation</t>
  </si>
  <si>
    <t>0842</t>
  </si>
  <si>
    <t>Orphan Share Reimbursement Trust Fund</t>
  </si>
  <si>
    <t>0843</t>
  </si>
  <si>
    <t>California Housing Trust Fund</t>
  </si>
  <si>
    <t>0844</t>
  </si>
  <si>
    <t>Collins-Dugan California Conservation Corps Fund</t>
  </si>
  <si>
    <t>0845</t>
  </si>
  <si>
    <t>Carl Moyer Memorial Air Quality Standards Attainment Trust Fund</t>
  </si>
  <si>
    <t>0846</t>
  </si>
  <si>
    <t>Public Awards Fund</t>
  </si>
  <si>
    <t>0847</t>
  </si>
  <si>
    <t>Asset Forfeiture Fund</t>
  </si>
  <si>
    <t>0848</t>
  </si>
  <si>
    <t>California Health Care for the Indigent Program Acct, County Health Services Fd</t>
  </si>
  <si>
    <t>0849</t>
  </si>
  <si>
    <t>Replacement Benefit Custodial Fund</t>
  </si>
  <si>
    <t>0850</t>
  </si>
  <si>
    <t>Lighting Device Fund</t>
  </si>
  <si>
    <t>0851</t>
  </si>
  <si>
    <t>Auxiliary State School Fund</t>
  </si>
  <si>
    <t>0852</t>
  </si>
  <si>
    <t>Federal Revenue Sharing Fund</t>
  </si>
  <si>
    <t>0853</t>
  </si>
  <si>
    <t>Petroleum Violation Escrow Account</t>
  </si>
  <si>
    <t>0854</t>
  </si>
  <si>
    <t>Katz Schoolbus Fund</t>
  </si>
  <si>
    <t>0855</t>
  </si>
  <si>
    <t>Used Oil Collection Demonstration Grant</t>
  </si>
  <si>
    <t>0856</t>
  </si>
  <si>
    <t>Guaranteed Return Trip Fund</t>
  </si>
  <si>
    <t>0857</t>
  </si>
  <si>
    <t>Energy Efficiency Technology Revolving Fund</t>
  </si>
  <si>
    <t>0858</t>
  </si>
  <si>
    <t>Recreational Trails Fund</t>
  </si>
  <si>
    <t>0859</t>
  </si>
  <si>
    <t>0860</t>
  </si>
  <si>
    <t>California Traffic Safety Program Fund</t>
  </si>
  <si>
    <t>0861</t>
  </si>
  <si>
    <t>Public Health Federal Fund</t>
  </si>
  <si>
    <t>0862</t>
  </si>
  <si>
    <t>State Child Care Facilities Fund</t>
  </si>
  <si>
    <t>0863</t>
  </si>
  <si>
    <t>State Child Care Capital Outlay Fund</t>
  </si>
  <si>
    <t>0864</t>
  </si>
  <si>
    <t>Lake Tahoe Assistance Fund</t>
  </si>
  <si>
    <t>0865</t>
  </si>
  <si>
    <t>Mental Health Managed Care Deposit Fund</t>
  </si>
  <si>
    <t>0866</t>
  </si>
  <si>
    <t>California Olympic Training Fund</t>
  </si>
  <si>
    <t>0867</t>
  </si>
  <si>
    <t>California Farmland Conservancy Program Fund</t>
  </si>
  <si>
    <t>0868</t>
  </si>
  <si>
    <t>Office of Statewide Health Planning and Development Fund</t>
  </si>
  <si>
    <t>0869</t>
  </si>
  <si>
    <t>Consolidated Work Program Fund</t>
  </si>
  <si>
    <t>0870</t>
  </si>
  <si>
    <t>Unemployment Administration Fund</t>
  </si>
  <si>
    <t>0871</t>
  </si>
  <si>
    <t>Unemployment Fund</t>
  </si>
  <si>
    <t>0872</t>
  </si>
  <si>
    <t>Mental Health Facilities Fund, State Hospital Account</t>
  </si>
  <si>
    <t>0873</t>
  </si>
  <si>
    <t>Mental Health Facilites Fund, Institutions for Mental Disease Account</t>
  </si>
  <si>
    <t>0874</t>
  </si>
  <si>
    <t>United States Flood Control Receipts Fund</t>
  </si>
  <si>
    <t>0875</t>
  </si>
  <si>
    <t>California Military Museum Fund</t>
  </si>
  <si>
    <t>0876</t>
  </si>
  <si>
    <t>D.A.R.E. California (Drug Abuse Resistance Education) Fund</t>
  </si>
  <si>
    <t>0877</t>
  </si>
  <si>
    <t>DMV Local Agency Collection Fund</t>
  </si>
  <si>
    <t>0878</t>
  </si>
  <si>
    <t>United States Forest Reserve Fund</t>
  </si>
  <si>
    <t>0879</t>
  </si>
  <si>
    <t>Local Police Protection Fund</t>
  </si>
  <si>
    <t>0880</t>
  </si>
  <si>
    <t>Cash Balance Fund</t>
  </si>
  <si>
    <t>0881</t>
  </si>
  <si>
    <t>CA Animal Hlth &amp; Food Safety Lab &amp; Cntr for Equine Hlth Acct, Fair &amp; Expo Fd</t>
  </si>
  <si>
    <t>0882</t>
  </si>
  <si>
    <t>United States Grazing Fees Fund</t>
  </si>
  <si>
    <t>0883</t>
  </si>
  <si>
    <t>Public Employees Long-Term Care Fund</t>
  </si>
  <si>
    <t>0884</t>
  </si>
  <si>
    <t>Judges' Retirement System II Fund</t>
  </si>
  <si>
    <t>0885</t>
  </si>
  <si>
    <t>Public Employees' Deferred Compensation Fund</t>
  </si>
  <si>
    <t>0886</t>
  </si>
  <si>
    <t>California Seniors Special Fund</t>
  </si>
  <si>
    <t>0887</t>
  </si>
  <si>
    <t>Vocational Education Federal Fund</t>
  </si>
  <si>
    <t>0888</t>
  </si>
  <si>
    <t>State Legalization Impact Assistance Fund</t>
  </si>
  <si>
    <t>0889</t>
  </si>
  <si>
    <t>Vocational Rehabilitation Federal Fund</t>
  </si>
  <si>
    <t>0890</t>
  </si>
  <si>
    <t>Federal Trust Fund</t>
  </si>
  <si>
    <t>0891</t>
  </si>
  <si>
    <t>Federal Trust Fund -- Appropriated</t>
  </si>
  <si>
    <t>0892</t>
  </si>
  <si>
    <t>Warrant Payment Fund</t>
  </si>
  <si>
    <t>0895</t>
  </si>
  <si>
    <t>Federal Funds - Not In State Treasury</t>
  </si>
  <si>
    <t>0896</t>
  </si>
  <si>
    <t>County Medical Services Program Account County Health Services Fund</t>
  </si>
  <si>
    <t>0897</t>
  </si>
  <si>
    <t>Los Angeles County Medical Assistance Grant Account, County Health Services</t>
  </si>
  <si>
    <t>0898</t>
  </si>
  <si>
    <t>County Health Services Fund</t>
  </si>
  <si>
    <t>0899</t>
  </si>
  <si>
    <t>County Health Account, County Health Services Fund</t>
  </si>
  <si>
    <t>0900</t>
  </si>
  <si>
    <t>Local Health Capital Expenditure AccountCounty Health Services Fund</t>
  </si>
  <si>
    <t>0901</t>
  </si>
  <si>
    <t>Medically Indigent Services Account County Health Services Fund</t>
  </si>
  <si>
    <t>0902</t>
  </si>
  <si>
    <t>California State Mining and Mineral Museum Fund</t>
  </si>
  <si>
    <t>0903</t>
  </si>
  <si>
    <t>State Penalty Fund</t>
  </si>
  <si>
    <t>0904</t>
  </si>
  <si>
    <t>California Health Facilities Financing Authority Fund</t>
  </si>
  <si>
    <t>0905</t>
  </si>
  <si>
    <t>California Election Campaign Fund</t>
  </si>
  <si>
    <t>0906</t>
  </si>
  <si>
    <t>California Heritage Preservation Fund</t>
  </si>
  <si>
    <t>0907</t>
  </si>
  <si>
    <t>California Public Broadcasting Fund</t>
  </si>
  <si>
    <t>0908</t>
  </si>
  <si>
    <t>School Employees Fund</t>
  </si>
  <si>
    <t>0909</t>
  </si>
  <si>
    <t>Community College Fund for Instructional Improvement</t>
  </si>
  <si>
    <t>0910</t>
  </si>
  <si>
    <t>Condemnation Deposits Fund</t>
  </si>
  <si>
    <t>0911</t>
  </si>
  <si>
    <t>Educational Facilities Authority Fund</t>
  </si>
  <si>
    <t>0912</t>
  </si>
  <si>
    <t>Health Care Deposit Fund</t>
  </si>
  <si>
    <t>0913</t>
  </si>
  <si>
    <t>Industrial Relations Unpaid Wage Fund</t>
  </si>
  <si>
    <t>0914</t>
  </si>
  <si>
    <t>Bay Fill Clean-Up and Abatement Fund</t>
  </si>
  <si>
    <t>0915</t>
  </si>
  <si>
    <t>Deferred Compensation Plan Fund</t>
  </si>
  <si>
    <t>0916</t>
  </si>
  <si>
    <t>California Housing Loan Insurance Fund</t>
  </si>
  <si>
    <t>0917</t>
  </si>
  <si>
    <t>Inmate Welfare Fund</t>
  </si>
  <si>
    <t>0918</t>
  </si>
  <si>
    <t>California Small Business Expansion Fund</t>
  </si>
  <si>
    <t>0919</t>
  </si>
  <si>
    <t>Birth Defects Research Fund</t>
  </si>
  <si>
    <t>0920</t>
  </si>
  <si>
    <t>Litigation Deposits Fund</t>
  </si>
  <si>
    <t>0921</t>
  </si>
  <si>
    <t>Public Library Fund</t>
  </si>
  <si>
    <t>0922</t>
  </si>
  <si>
    <t>California Economic Development Grant and Loan Fund</t>
  </si>
  <si>
    <t>0923</t>
  </si>
  <si>
    <t>Immunization Adverse Reaction Fund</t>
  </si>
  <si>
    <t>0924</t>
  </si>
  <si>
    <t>Local Agency Investment Fund</t>
  </si>
  <si>
    <t>0925</t>
  </si>
  <si>
    <t>CA Community Colleges Business Resource Assist &amp; Innovation Network Trust Fd</t>
  </si>
  <si>
    <t>0926</t>
  </si>
  <si>
    <t>Local Agency Emergency Loan Fund</t>
  </si>
  <si>
    <t>0927</t>
  </si>
  <si>
    <t>Joe Serna, Jr. Farmworker Housing Grant Fund</t>
  </si>
  <si>
    <t>0928</t>
  </si>
  <si>
    <t>Forest Resources Improvement Fund</t>
  </si>
  <si>
    <t>0929</t>
  </si>
  <si>
    <t>Housing Rehabilitation Loan Fund</t>
  </si>
  <si>
    <t>0930</t>
  </si>
  <si>
    <t>Pollution Control Financing Authority Fund</t>
  </si>
  <si>
    <t>0931</t>
  </si>
  <si>
    <t>Local Agency Code Enforcement and Rehabilitaion Fund</t>
  </si>
  <si>
    <t>0932</t>
  </si>
  <si>
    <t>Trial Court Trust Fund</t>
  </si>
  <si>
    <t>0933</t>
  </si>
  <si>
    <t>Managed Care Fund</t>
  </si>
  <si>
    <t>0934</t>
  </si>
  <si>
    <t>Local Agency Reimbursement Fund</t>
  </si>
  <si>
    <t>0935</t>
  </si>
  <si>
    <t>Local Agency Indebtedness Fund</t>
  </si>
  <si>
    <t>0936</t>
  </si>
  <si>
    <t>Homeownership Assistance Fund</t>
  </si>
  <si>
    <t>0937</t>
  </si>
  <si>
    <t>Small Business Loan Reserve Fund</t>
  </si>
  <si>
    <t>0938</t>
  </si>
  <si>
    <t>Rental Housing Construction Fund</t>
  </si>
  <si>
    <t>0939</t>
  </si>
  <si>
    <t>Nutrition Reserve Fund</t>
  </si>
  <si>
    <t>0940</t>
  </si>
  <si>
    <t>Bosco-Keene Renewable Resources Investment Fund</t>
  </si>
  <si>
    <t>0941</t>
  </si>
  <si>
    <t>Santa Monica Mountains Conservancy Fund</t>
  </si>
  <si>
    <t>0942</t>
  </si>
  <si>
    <t>Special Deposit Fund</t>
  </si>
  <si>
    <t>0943</t>
  </si>
  <si>
    <t>Land Bank Fund</t>
  </si>
  <si>
    <t>0944</t>
  </si>
  <si>
    <t>Special Interest Stopping Place Fund</t>
  </si>
  <si>
    <t>0945</t>
  </si>
  <si>
    <t>California Breast Cancer Research Fund</t>
  </si>
  <si>
    <t>0946</t>
  </si>
  <si>
    <t>Student Security Trust Fund</t>
  </si>
  <si>
    <t>0947</t>
  </si>
  <si>
    <t>California State University Special Projects Fund</t>
  </si>
  <si>
    <t>0948</t>
  </si>
  <si>
    <t>California State University Trust Fund</t>
  </si>
  <si>
    <t>0949</t>
  </si>
  <si>
    <t>State Fair Contingent Fund</t>
  </si>
  <si>
    <t>0950</t>
  </si>
  <si>
    <t>Public Employees Contingency Reserve Fund</t>
  </si>
  <si>
    <t>0951</t>
  </si>
  <si>
    <t>State Guaranteed Loan Reserved Fund</t>
  </si>
  <si>
    <t>0952</t>
  </si>
  <si>
    <t>State Park Contingent Fund</t>
  </si>
  <si>
    <t>0953</t>
  </si>
  <si>
    <t>Alfred E. Alquist Earthquake Fund</t>
  </si>
  <si>
    <t>0954</t>
  </si>
  <si>
    <t>Student Loan Authority Fund</t>
  </si>
  <si>
    <t>0955</t>
  </si>
  <si>
    <t>State Instructional Materials Fund</t>
  </si>
  <si>
    <t>0956</t>
  </si>
  <si>
    <t>State School Site Utilization Fund</t>
  </si>
  <si>
    <t>0957</t>
  </si>
  <si>
    <t>Voluntary Alliance Uniting Employers Fund</t>
  </si>
  <si>
    <t>0958</t>
  </si>
  <si>
    <t>California Women's Business Ownership Fund</t>
  </si>
  <si>
    <t>0959</t>
  </si>
  <si>
    <t>Foster Children and Parent Training Fund</t>
  </si>
  <si>
    <t>0960</t>
  </si>
  <si>
    <t>Student Tuition Recovery Fund</t>
  </si>
  <si>
    <t>0961</t>
  </si>
  <si>
    <t>State School Deferred Maintenance Fund</t>
  </si>
  <si>
    <t>0962</t>
  </si>
  <si>
    <t>Volunteer Firefighter Length of Service Award Fund</t>
  </si>
  <si>
    <t>0963</t>
  </si>
  <si>
    <t>Teacher Tax Sheltered Annuity Fund</t>
  </si>
  <si>
    <t>0964</t>
  </si>
  <si>
    <t>Mediterranean Fruit Fly Claims Fund</t>
  </si>
  <si>
    <t>0965</t>
  </si>
  <si>
    <t>Timber Tax Fund</t>
  </si>
  <si>
    <t>0966</t>
  </si>
  <si>
    <t>Local Public Safety Fund</t>
  </si>
  <si>
    <t>0967</t>
  </si>
  <si>
    <t>Timber Tax Reserve Fund</t>
  </si>
  <si>
    <t>0968</t>
  </si>
  <si>
    <t>Interim Public Safety Account, Local Public Safety Fund</t>
  </si>
  <si>
    <t>0969</t>
  </si>
  <si>
    <t>Public Safety Account, Local Public Safety Fund</t>
  </si>
  <si>
    <t>0970</t>
  </si>
  <si>
    <t>Unclaimed Property Fund</t>
  </si>
  <si>
    <t>0971</t>
  </si>
  <si>
    <t>Targeted Supplemental Fund</t>
  </si>
  <si>
    <t>0972</t>
  </si>
  <si>
    <t>Manufactured Home Recovery Fund</t>
  </si>
  <si>
    <t>0973</t>
  </si>
  <si>
    <t>Asbestos Abatement Fund</t>
  </si>
  <si>
    <t>0974</t>
  </si>
  <si>
    <t>California Peace Officer Memorial Foundation Fund</t>
  </si>
  <si>
    <t>0975</t>
  </si>
  <si>
    <t>California Public School Library Protection Fund</t>
  </si>
  <si>
    <t>0976</t>
  </si>
  <si>
    <t>California Home Loan Mortgage Fund</t>
  </si>
  <si>
    <t>0977</t>
  </si>
  <si>
    <t>Resident-Run Housing Revolving Fund</t>
  </si>
  <si>
    <t>0979</t>
  </si>
  <si>
    <t>California Firefighters Memorial Fund</t>
  </si>
  <si>
    <t>0980</t>
  </si>
  <si>
    <t>Predevelopment Loan Fund</t>
  </si>
  <si>
    <t>0981</t>
  </si>
  <si>
    <t>California State World Trade Commission Fund</t>
  </si>
  <si>
    <t>0982</t>
  </si>
  <si>
    <t>California Urban Waterfront Area Restoration Fund</t>
  </si>
  <si>
    <t>0983</t>
  </si>
  <si>
    <t>California Fund for Senior Citizens</t>
  </si>
  <si>
    <t>0984</t>
  </si>
  <si>
    <t>Rural Community Facility Grant Fund</t>
  </si>
  <si>
    <t>0985</t>
  </si>
  <si>
    <t>Emergency Housing and Assistance Fund</t>
  </si>
  <si>
    <t>0986</t>
  </si>
  <si>
    <t>Local Property Tax Revenues</t>
  </si>
  <si>
    <t>0987</t>
  </si>
  <si>
    <t>Toll Bridge Funds</t>
  </si>
  <si>
    <t>0988</t>
  </si>
  <si>
    <t>Other - Unallocated Non-Governmental Cost Funds</t>
  </si>
  <si>
    <t>0989</t>
  </si>
  <si>
    <t>Proprietary Funds Outside the Centralized Treasury System</t>
  </si>
  <si>
    <t>0990</t>
  </si>
  <si>
    <t>Fiduciary Funds Outside the Centralized Treasury System</t>
  </si>
  <si>
    <t>0991</t>
  </si>
  <si>
    <t>County Funds--Unclassified</t>
  </si>
  <si>
    <t>C</t>
  </si>
  <si>
    <t>0992</t>
  </si>
  <si>
    <t>Higher Education Fees and Income</t>
  </si>
  <si>
    <t>0993</t>
  </si>
  <si>
    <t>University Funds--Unclassified</t>
  </si>
  <si>
    <t>U</t>
  </si>
  <si>
    <t>0994</t>
  </si>
  <si>
    <t>Other Unclassified Funds</t>
  </si>
  <si>
    <t>0995</t>
  </si>
  <si>
    <t>0996</t>
  </si>
  <si>
    <t>General Long-Term Debt Account</t>
  </si>
  <si>
    <t>0997</t>
  </si>
  <si>
    <t>Fund Code Reserved for CALSTARS-Gen Fund Fixed Asset Acct Group Reporting</t>
  </si>
  <si>
    <t>0998</t>
  </si>
  <si>
    <t>Office Revolving Fund--CALSTARS</t>
  </si>
  <si>
    <t>0999</t>
  </si>
  <si>
    <t>Suspense Fund</t>
  </si>
  <si>
    <t>1002</t>
  </si>
  <si>
    <t>Human Leukocyte Antigen Testing</t>
  </si>
  <si>
    <t>1003</t>
  </si>
  <si>
    <t>Cleanup Loans and Environmental Assistance to Neighborhoods Account</t>
  </si>
  <si>
    <t>1004</t>
  </si>
  <si>
    <t>City Successor to Vehicle License Fee Resulting from IRP Conformity Account</t>
  </si>
  <si>
    <t>1005</t>
  </si>
  <si>
    <t>County Successor to Vehicle License Fee Resulting from IRP Conformity Account</t>
  </si>
  <si>
    <t>1006</t>
  </si>
  <si>
    <t>Rural CUPA Reimbursement Account</t>
  </si>
  <si>
    <t>1007</t>
  </si>
  <si>
    <t>Tobacco Settlement Account</t>
  </si>
  <si>
    <t>1008</t>
  </si>
  <si>
    <t>Firearms Safety and Enforcement Special Fund</t>
  </si>
  <si>
    <t>1009</t>
  </si>
  <si>
    <t>Special Telephone Solicitors Fund</t>
  </si>
  <si>
    <t>1010</t>
  </si>
  <si>
    <t>Natural Heritage Preservation Tax Credit Reimbursement Account</t>
  </si>
  <si>
    <t>1011</t>
  </si>
  <si>
    <t>Budget Stabilization Account</t>
  </si>
  <si>
    <t>1012</t>
  </si>
  <si>
    <t>Deficit Reduction Reserve Account</t>
  </si>
  <si>
    <t>1015</t>
  </si>
  <si>
    <t>Revenue Stabilization Fund</t>
  </si>
  <si>
    <t>1016</t>
  </si>
  <si>
    <t>Debt Retirement Fund</t>
  </si>
  <si>
    <t>1017</t>
  </si>
  <si>
    <t>Umbilical Cord Blood Collection Program Fund</t>
  </si>
  <si>
    <t>1018</t>
  </si>
  <si>
    <t>Lake Tahoe Science and Lake Improvement Account, General Fund</t>
  </si>
  <si>
    <t>1019</t>
  </si>
  <si>
    <t>Safety Net Reserve Fund</t>
  </si>
  <si>
    <t>1020</t>
  </si>
  <si>
    <t>Infrastructure Stabilization Fund</t>
  </si>
  <si>
    <t>1022</t>
  </si>
  <si>
    <t>Budget Deficit Savings Account</t>
  </si>
  <si>
    <t>1023</t>
  </si>
  <si>
    <t>CalWORKs Subaccount, Safety Net Reserve Fund</t>
  </si>
  <si>
    <t>1024</t>
  </si>
  <si>
    <t>Medi-Cal Subaccount, Safety Net Reserve Fund</t>
  </si>
  <si>
    <t>1025</t>
  </si>
  <si>
    <t>State Infrastructure and Maintenance Fund</t>
  </si>
  <si>
    <t>1026</t>
  </si>
  <si>
    <t>California Winter Rice Habitat Incentive Program Account</t>
  </si>
  <si>
    <t>1027</t>
  </si>
  <si>
    <t>Cal Preschool, Transitional Kindergarten, &amp; Full-Day Kindergarten Facilities Acc</t>
  </si>
  <si>
    <t>1028</t>
  </si>
  <si>
    <t>Rapid Response Reserve Fund</t>
  </si>
  <si>
    <t>1029</t>
  </si>
  <si>
    <t>The Public School System Stabilization Account</t>
  </si>
  <si>
    <t>1030</t>
  </si>
  <si>
    <t>Consumer Privacy Fund</t>
  </si>
  <si>
    <t>1031</t>
  </si>
  <si>
    <t>Cal Institute for Regenerative Medicine Licensing Revenues and Royalties Fund</t>
  </si>
  <si>
    <t>2500</t>
  </si>
  <si>
    <t>Pedestrian Safety Account, State Transportation Fund</t>
  </si>
  <si>
    <t>2501</t>
  </si>
  <si>
    <t>Local Transportation Loan Account, State Highway Account, State Transportation</t>
  </si>
  <si>
    <t>2502</t>
  </si>
  <si>
    <t>TTF, XXX</t>
  </si>
  <si>
    <t>2503</t>
  </si>
  <si>
    <t>SR-710 Rehabilitation Account</t>
  </si>
  <si>
    <t>2504</t>
  </si>
  <si>
    <t>Advance Mitigation Account, State Transportation Fund</t>
  </si>
  <si>
    <t>2505</t>
  </si>
  <si>
    <t>Rail Infrastructure Account, State Transportation Fund</t>
  </si>
  <si>
    <t>3000</t>
  </si>
  <si>
    <t>Financial Surety Account, Radiation Control Fund</t>
  </si>
  <si>
    <t>3001</t>
  </si>
  <si>
    <t>Public Beach Restoration Fund</t>
  </si>
  <si>
    <t>3002</t>
  </si>
  <si>
    <t>Electrician Certification Fund</t>
  </si>
  <si>
    <t>3003</t>
  </si>
  <si>
    <t>Permanent Amusement Ride Safety Inspection Fund</t>
  </si>
  <si>
    <t>3004</t>
  </si>
  <si>
    <t>Garment Industry Regulations Fund</t>
  </si>
  <si>
    <t>3005</t>
  </si>
  <si>
    <t>Film California First Fund</t>
  </si>
  <si>
    <t>3006</t>
  </si>
  <si>
    <t>Jobs-Housing Balance Improvement Account</t>
  </si>
  <si>
    <t>3007</t>
  </si>
  <si>
    <t>Traffic Congestion Relief Fund</t>
  </si>
  <si>
    <t>3008</t>
  </si>
  <si>
    <t>Transportation Investment Fund</t>
  </si>
  <si>
    <t>3009</t>
  </si>
  <si>
    <t>Transportation Infrastructure Fund</t>
  </si>
  <si>
    <t>3010</t>
  </si>
  <si>
    <t>Pierces Disease Management Account</t>
  </si>
  <si>
    <t>3011</t>
  </si>
  <si>
    <t>Special Reserve Fund for Vehicle License Fee Tax Relief</t>
  </si>
  <si>
    <t>3012</t>
  </si>
  <si>
    <t>Fire Safety Subaccount</t>
  </si>
  <si>
    <t>3013</t>
  </si>
  <si>
    <t>California Central Coast State Veterans Cemetery at Fort Ord Operations Fund</t>
  </si>
  <si>
    <t>3014</t>
  </si>
  <si>
    <t>Baldwin Hills Conservancy Fund</t>
  </si>
  <si>
    <t>3015</t>
  </si>
  <si>
    <t>Gas Consumption Surcharge Fund</t>
  </si>
  <si>
    <t>3016</t>
  </si>
  <si>
    <t>Missing Persons DNA Data Base Fund</t>
  </si>
  <si>
    <t>3017</t>
  </si>
  <si>
    <t>Occupational Therapy Fund</t>
  </si>
  <si>
    <t>3018</t>
  </si>
  <si>
    <t>Drug and Device Safety Fund</t>
  </si>
  <si>
    <t>3019</t>
  </si>
  <si>
    <t>Substance Abuse Treatment Trust Fund</t>
  </si>
  <si>
    <t>3020</t>
  </si>
  <si>
    <t>Tobacco Settlement Fund</t>
  </si>
  <si>
    <t>3021</t>
  </si>
  <si>
    <t>Agricultural Biomass Utilization Account</t>
  </si>
  <si>
    <t>3022</t>
  </si>
  <si>
    <t>Apprenticeship Training Contribution Fund</t>
  </si>
  <si>
    <t>3023</t>
  </si>
  <si>
    <t>WIC Manufacturer Rebate Fund</t>
  </si>
  <si>
    <t>3024</t>
  </si>
  <si>
    <t>Rigid Container Account</t>
  </si>
  <si>
    <t>3025</t>
  </si>
  <si>
    <t>Abandoned Mine Reclamation and Minerals Fund Subaccount, Mine Reclamation Accoun</t>
  </si>
  <si>
    <t>3027</t>
  </si>
  <si>
    <t>Trauma Care Fund</t>
  </si>
  <si>
    <t>3028</t>
  </si>
  <si>
    <t>Transitional Housing for Foster Youth Fund</t>
  </si>
  <si>
    <t>3029</t>
  </si>
  <si>
    <t>Golden Bear State Pharmacy Assistance Program Rebate Fund</t>
  </si>
  <si>
    <t>3030</t>
  </si>
  <si>
    <t>Workers Occupational Safety and Health Education Fund</t>
  </si>
  <si>
    <t>3031</t>
  </si>
  <si>
    <t>Workers' Compensation Return-to-Work Fund</t>
  </si>
  <si>
    <t>3032</t>
  </si>
  <si>
    <t>Forest Practice Regulatory Fund</t>
  </si>
  <si>
    <t>3033</t>
  </si>
  <si>
    <t>California Memorial Scholarship Fund</t>
  </si>
  <si>
    <t>3034</t>
  </si>
  <si>
    <t>Antiterrorism Fund</t>
  </si>
  <si>
    <t>3035</t>
  </si>
  <si>
    <t>Environmental Quality Assessment Fund</t>
  </si>
  <si>
    <t>3036</t>
  </si>
  <si>
    <t>3037</t>
  </si>
  <si>
    <t>State Court Facilities Construction Fund</t>
  </si>
  <si>
    <t>3038</t>
  </si>
  <si>
    <t>Community Revitalization Fee Fund</t>
  </si>
  <si>
    <t>3039</t>
  </si>
  <si>
    <t>Dentally Underserved Account</t>
  </si>
  <si>
    <t>3040</t>
  </si>
  <si>
    <t>Medically Underserved Account</t>
  </si>
  <si>
    <t>3041</t>
  </si>
  <si>
    <t>Address Confidentiality for Reproductive Health Care Services Fund</t>
  </si>
  <si>
    <t>3042</t>
  </si>
  <si>
    <t>Victims of Corporate Fraud Compensation Fund</t>
  </si>
  <si>
    <t>3043</t>
  </si>
  <si>
    <t>Health Professions Development Fund</t>
  </si>
  <si>
    <t>3044</t>
  </si>
  <si>
    <t>Poison Control System Fund</t>
  </si>
  <si>
    <t>3045</t>
  </si>
  <si>
    <t>California Indian Assistance Fund</t>
  </si>
  <si>
    <t>3046</t>
  </si>
  <si>
    <t>Oil, Gas, and Geothermal Administrative Fund</t>
  </si>
  <si>
    <t>3047</t>
  </si>
  <si>
    <t>Apprenticeship Fee Fund</t>
  </si>
  <si>
    <t>3048</t>
  </si>
  <si>
    <t>Enhanced State and Local Realignment Account</t>
  </si>
  <si>
    <t>3049</t>
  </si>
  <si>
    <t>County Share of Medi-Cal Costs Fund</t>
  </si>
  <si>
    <t>3050</t>
  </si>
  <si>
    <t>Employee Housing Inspection Fund</t>
  </si>
  <si>
    <t>3051</t>
  </si>
  <si>
    <t>Public Safety Surcharge Fund</t>
  </si>
  <si>
    <t>3052</t>
  </si>
  <si>
    <t>Political Reform Audit Fund</t>
  </si>
  <si>
    <t>3053</t>
  </si>
  <si>
    <t>Public Rights Law Enforcement Special Fund</t>
  </si>
  <si>
    <t>3054</t>
  </si>
  <si>
    <t>Health Care Benefits Fund</t>
  </si>
  <si>
    <t>3055</t>
  </si>
  <si>
    <t>County Health Initiative Matching Fund</t>
  </si>
  <si>
    <t>3056</t>
  </si>
  <si>
    <t>Safe Drinking Water and Toxic Enforcement Fund</t>
  </si>
  <si>
    <t>3057</t>
  </si>
  <si>
    <t>Dam Safety Fund</t>
  </si>
  <si>
    <t>3058</t>
  </si>
  <si>
    <t>Water Rights Fund</t>
  </si>
  <si>
    <t>3059</t>
  </si>
  <si>
    <t>Fiscal Recovery Fund</t>
  </si>
  <si>
    <t>3060</t>
  </si>
  <si>
    <t>Appellate Court Trust Fund</t>
  </si>
  <si>
    <t>3061</t>
  </si>
  <si>
    <t>Ratepayer Relief Fund</t>
  </si>
  <si>
    <t>3062</t>
  </si>
  <si>
    <t>Energy Facility License and Compliance Fund</t>
  </si>
  <si>
    <t>3063</t>
  </si>
  <si>
    <t>State Responsibility Area Fire Prevention Fund</t>
  </si>
  <si>
    <t>3064</t>
  </si>
  <si>
    <t>Mental Health Practitioner Education Fund</t>
  </si>
  <si>
    <t>3065</t>
  </si>
  <si>
    <t>Electronic Waste Recovery and Recycling Account, Integrated Waste Management Fun</t>
  </si>
  <si>
    <t>3066</t>
  </si>
  <si>
    <t>Court Facilities Trust Fund</t>
  </si>
  <si>
    <t>3067</t>
  </si>
  <si>
    <t>Cigarette and Tobacco Products Compliance Fund</t>
  </si>
  <si>
    <t>3068</t>
  </si>
  <si>
    <t>Vocational Nurse Education Fund</t>
  </si>
  <si>
    <t>3069</t>
  </si>
  <si>
    <t>Naturopathic Doctors Fund</t>
  </si>
  <si>
    <t>3070</t>
  </si>
  <si>
    <t>Nontoxic Dry Cleaning Incentive Trust Fund</t>
  </si>
  <si>
    <t>3071</t>
  </si>
  <si>
    <t>Car Wash Worker Restitution Fund</t>
  </si>
  <si>
    <t>3072</t>
  </si>
  <si>
    <t>Car Wash Worker Fund</t>
  </si>
  <si>
    <t>3073</t>
  </si>
  <si>
    <t>Board of Corrections Administration Fund</t>
  </si>
  <si>
    <t>3074</t>
  </si>
  <si>
    <t>Medical Marijuana Program Fund</t>
  </si>
  <si>
    <t>3075</t>
  </si>
  <si>
    <t>Unlawful Sales Reduction Fund</t>
  </si>
  <si>
    <t>3076</t>
  </si>
  <si>
    <t>Public Benefit Trust Fund</t>
  </si>
  <si>
    <t>3077</t>
  </si>
  <si>
    <t>California Main Street Program Fund</t>
  </si>
  <si>
    <t>3078</t>
  </si>
  <si>
    <t>Labor and Workforce Development Fund</t>
  </si>
  <si>
    <t>3079</t>
  </si>
  <si>
    <t>Childrens Medical Services Rebate Fund</t>
  </si>
  <si>
    <t>3080</t>
  </si>
  <si>
    <t>AIDS Drug Assistance Program Rebate Fund</t>
  </si>
  <si>
    <t>3081</t>
  </si>
  <si>
    <t>Cannery Inspection Fund</t>
  </si>
  <si>
    <t>3082</t>
  </si>
  <si>
    <t>School Facilities Emergency Repair Account</t>
  </si>
  <si>
    <t>3083</t>
  </si>
  <si>
    <t>Welcome Center Fund</t>
  </si>
  <si>
    <t>3084</t>
  </si>
  <si>
    <t>State Certified Unified Program Agency Account</t>
  </si>
  <si>
    <t>3085</t>
  </si>
  <si>
    <t>Mental Health Services Fund</t>
  </si>
  <si>
    <t>3086</t>
  </si>
  <si>
    <t>DNA Identification Fund</t>
  </si>
  <si>
    <t>3087</t>
  </si>
  <si>
    <t>Unfair Competition Law Fund</t>
  </si>
  <si>
    <t>3088</t>
  </si>
  <si>
    <t>Registry of Charitable Trusts Fund</t>
  </si>
  <si>
    <t>3089</t>
  </si>
  <si>
    <t>Public Utilities Commission Public Advocate's Office Account</t>
  </si>
  <si>
    <t>3090</t>
  </si>
  <si>
    <t>Deficit Recovery Bond Retirement Sinking Fund Subaccount, BSA</t>
  </si>
  <si>
    <t>3091</t>
  </si>
  <si>
    <t>Certified Access Specialist Fund</t>
  </si>
  <si>
    <t>3092</t>
  </si>
  <si>
    <t>Gap Repayment Fund</t>
  </si>
  <si>
    <t>3093</t>
  </si>
  <si>
    <t>Transportation Deferred Investment Fund</t>
  </si>
  <si>
    <t>3094</t>
  </si>
  <si>
    <t>Self Directed Services Risk Pool Fund</t>
  </si>
  <si>
    <t>3095</t>
  </si>
  <si>
    <t>Film Promotion and Marketing Fund</t>
  </si>
  <si>
    <t>3096</t>
  </si>
  <si>
    <t>Nondesignated Public Hospital Supplemental Fund</t>
  </si>
  <si>
    <t>3097</t>
  </si>
  <si>
    <t>Private Hospital Supplemental Fund</t>
  </si>
  <si>
    <t>3098</t>
  </si>
  <si>
    <t>State Department of Public Health Licensing and Certification Program Fund</t>
  </si>
  <si>
    <t>3099</t>
  </si>
  <si>
    <t>Mental Health Facility Licensing Fund</t>
  </si>
  <si>
    <t>3100</t>
  </si>
  <si>
    <t>Department of Water Resources Electric Power Fund</t>
  </si>
  <si>
    <t>3101</t>
  </si>
  <si>
    <t>Analytical Laboratory Account, Department of Food and Agriculture Fund</t>
  </si>
  <si>
    <t>3102</t>
  </si>
  <si>
    <t>Acute Orphan Well Account, Oil, Gas, and Geothermal Administrative Fund</t>
  </si>
  <si>
    <t>3103</t>
  </si>
  <si>
    <t>Hatchery and Inland Fisheries Fund</t>
  </si>
  <si>
    <t>3104</t>
  </si>
  <si>
    <t>Coastal Wetlands Fund</t>
  </si>
  <si>
    <t>3105</t>
  </si>
  <si>
    <t>Non-Game Fish and Wildlife Program Account</t>
  </si>
  <si>
    <t>3106</t>
  </si>
  <si>
    <t>Wetlands and Riparian Habitat Conservation Account</t>
  </si>
  <si>
    <t>3107</t>
  </si>
  <si>
    <t>Transportation Debt Service Fund</t>
  </si>
  <si>
    <t>3108</t>
  </si>
  <si>
    <t>Professional Fiduciary Fund</t>
  </si>
  <si>
    <t>3109</t>
  </si>
  <si>
    <t>Natural Gas Subaccount,Public Interest Research,Development, &amp; Demonstration Fd</t>
  </si>
  <si>
    <t>3110</t>
  </si>
  <si>
    <t>Gambling Addiction Program Fund</t>
  </si>
  <si>
    <t>3111</t>
  </si>
  <si>
    <t>Retail Food Safety and Defense Fund</t>
  </si>
  <si>
    <t>3112</t>
  </si>
  <si>
    <t>Equality in Prevention and Services for Domestic Abuse Fund</t>
  </si>
  <si>
    <t>3113</t>
  </si>
  <si>
    <t>Residential and Outpatient Program Licensing Fund</t>
  </si>
  <si>
    <t>3114</t>
  </si>
  <si>
    <t>Birth Defects Monitoring Program Fund</t>
  </si>
  <si>
    <t>3115</t>
  </si>
  <si>
    <t>Youthful Offender Block Grant Fund</t>
  </si>
  <si>
    <t>3116</t>
  </si>
  <si>
    <t>Mass Transportation Fund</t>
  </si>
  <si>
    <t>3117</t>
  </si>
  <si>
    <t>Alternative and Renewable Fuel and Vehicle Technology Fund</t>
  </si>
  <si>
    <t>3118</t>
  </si>
  <si>
    <t>Voter Intimidation Restitution Fund</t>
  </si>
  <si>
    <t>3119</t>
  </si>
  <si>
    <t>Air Quality Improvement Fund</t>
  </si>
  <si>
    <t>3120</t>
  </si>
  <si>
    <t>State Fire Marshal Fireworks Enforcement and Disposal Fund</t>
  </si>
  <si>
    <t>3121</t>
  </si>
  <si>
    <t>Occupational Safety and Health Fund</t>
  </si>
  <si>
    <t>3122</t>
  </si>
  <si>
    <t>Enhanced Fleet Modernization Subaccount,High Polluter Repair or Removal Account</t>
  </si>
  <si>
    <t>3123</t>
  </si>
  <si>
    <t>Coastal Act Services Fund</t>
  </si>
  <si>
    <t>3124</t>
  </si>
  <si>
    <t>State Parks Preservation and Enhancement Fund</t>
  </si>
  <si>
    <t>3125</t>
  </si>
  <si>
    <t>Low Income Energy Care Discount Fund</t>
  </si>
  <si>
    <t>3126</t>
  </si>
  <si>
    <t>Low Income Energy Efficiency Fund</t>
  </si>
  <si>
    <t>3127</t>
  </si>
  <si>
    <t>Solar Initiative Fund, California</t>
  </si>
  <si>
    <t>3128</t>
  </si>
  <si>
    <t>Self Generation Incentive Program Fund</t>
  </si>
  <si>
    <t>3129</t>
  </si>
  <si>
    <t>Energy Efficiency Fund</t>
  </si>
  <si>
    <t>3130</t>
  </si>
  <si>
    <t>Inclosure Facilities Improvement Fund</t>
  </si>
  <si>
    <t>3131</t>
  </si>
  <si>
    <t>California Bingo Fund</t>
  </si>
  <si>
    <t>3132</t>
  </si>
  <si>
    <t>Charity Bingo Mitigation Fund</t>
  </si>
  <si>
    <t>3133</t>
  </si>
  <si>
    <t>Managed Care Administrative Fines and Penalties Fund</t>
  </si>
  <si>
    <t>3134</t>
  </si>
  <si>
    <t>School District Account, Underground Storage Tank Cleanup Fund</t>
  </si>
  <si>
    <t>3135</t>
  </si>
  <si>
    <t>State Trial Court Operations Trust Fund</t>
  </si>
  <si>
    <t>3136</t>
  </si>
  <si>
    <t>Foreclosure Consultant Regulation Fund</t>
  </si>
  <si>
    <t>3137</t>
  </si>
  <si>
    <t>Emergency Medical Technician Certification Fund</t>
  </si>
  <si>
    <t>3138</t>
  </si>
  <si>
    <t>Immediate and Critical Needs Account, State Court Facilities Construction Fund</t>
  </si>
  <si>
    <t>3139</t>
  </si>
  <si>
    <t>Specialized License Plate Fund</t>
  </si>
  <si>
    <t>3140</t>
  </si>
  <si>
    <t>State Dental Hygiene Fund</t>
  </si>
  <si>
    <t>3141</t>
  </si>
  <si>
    <t>California Advanced Services Fund</t>
  </si>
  <si>
    <t>3142</t>
  </si>
  <si>
    <t>State Dental Assistant Fund</t>
  </si>
  <si>
    <t>3144</t>
  </si>
  <si>
    <t>Building Standards Administration Special Revolving Fund</t>
  </si>
  <si>
    <t>3145</t>
  </si>
  <si>
    <t>Underground Storage Tank Petroleum Contamination Orphan Site Cleanup Fund</t>
  </si>
  <si>
    <t>3146</t>
  </si>
  <si>
    <t>Drug and Alcohol Prevention and Treatment Fund</t>
  </si>
  <si>
    <t>3147</t>
  </si>
  <si>
    <t>State Water Pollution Control Revolving Fund Small Community Grant Fund</t>
  </si>
  <si>
    <t>3148</t>
  </si>
  <si>
    <t>Children and Families Health and Human Services Fund</t>
  </si>
  <si>
    <t>3149</t>
  </si>
  <si>
    <t>Local Safety and Protection Account, Transportation Tax Fund</t>
  </si>
  <si>
    <t>3150</t>
  </si>
  <si>
    <t>State Public Works Enforcement Fund</t>
  </si>
  <si>
    <t>3151</t>
  </si>
  <si>
    <t>Internal Health Information Integrity Quality Improvement Account</t>
  </si>
  <si>
    <t>3152</t>
  </si>
  <si>
    <t>Labor Enforcement and Compliance Fund</t>
  </si>
  <si>
    <t>3153</t>
  </si>
  <si>
    <t>Horse Racing Fund</t>
  </si>
  <si>
    <t>3154</t>
  </si>
  <si>
    <t>State Park Access Fund</t>
  </si>
  <si>
    <t>3155</t>
  </si>
  <si>
    <t>Lead-Related Construction Fund</t>
  </si>
  <si>
    <t>3156</t>
  </si>
  <si>
    <t>Children's Health and Human Services Special Fund</t>
  </si>
  <si>
    <t>3157</t>
  </si>
  <si>
    <t>Recreational Health Fund</t>
  </si>
  <si>
    <t>3158</t>
  </si>
  <si>
    <t>Hospital Quality Assurance Revenue Fund</t>
  </si>
  <si>
    <t>3159</t>
  </si>
  <si>
    <t>Arts and Entertainment Fund</t>
  </si>
  <si>
    <t>3160</t>
  </si>
  <si>
    <t>Wastewater Operator Certification Fund</t>
  </si>
  <si>
    <t>3161</t>
  </si>
  <si>
    <t>Science Center Fund</t>
  </si>
  <si>
    <t>3162</t>
  </si>
  <si>
    <t>Gold Star License Plate Account, Specialized License Plate Fund</t>
  </si>
  <si>
    <t>3163</t>
  </si>
  <si>
    <t>California Health Information Technology and Exchange Fund</t>
  </si>
  <si>
    <t>3164</t>
  </si>
  <si>
    <t>Renewable Energy Resources Development Fee Trust Fund</t>
  </si>
  <si>
    <t>3165</t>
  </si>
  <si>
    <t>Enterprise Zone Fund</t>
  </si>
  <si>
    <t>3166</t>
  </si>
  <si>
    <t>Clean and Renewable Energy Business Financing Revolving Loan Fund</t>
  </si>
  <si>
    <t>3167</t>
  </si>
  <si>
    <t>Skilled Nursing Facility Quality and Accountability Fund</t>
  </si>
  <si>
    <t>3168</t>
  </si>
  <si>
    <t>Emergency Medical Air Transportation and Children's Coverage Fund</t>
  </si>
  <si>
    <t>3169</t>
  </si>
  <si>
    <t>Juvenile Reentry Fund</t>
  </si>
  <si>
    <t>3170</t>
  </si>
  <si>
    <t>Heritage Enrichment Resource Fund</t>
  </si>
  <si>
    <t>3171</t>
  </si>
  <si>
    <t>Local Revenue Fund 2011</t>
  </si>
  <si>
    <t>3172</t>
  </si>
  <si>
    <t>Public Hospital Investment, Improvement, and Incentive Fund</t>
  </si>
  <si>
    <t>3175</t>
  </si>
  <si>
    <t>California Health Trust Fund</t>
  </si>
  <si>
    <t>3176</t>
  </si>
  <si>
    <t>Trial Court Security Account, Local Revenue Fund 2011</t>
  </si>
  <si>
    <t>3177</t>
  </si>
  <si>
    <t>Local Community Corrections Account, Local Revenue Fund 2011</t>
  </si>
  <si>
    <t>3178</t>
  </si>
  <si>
    <t>Local Law Enforcement Services Account, Local Revenue Fund 2011</t>
  </si>
  <si>
    <t>3179</t>
  </si>
  <si>
    <t>Mental Health Account, Local Revenue Fund 2011</t>
  </si>
  <si>
    <t>3180</t>
  </si>
  <si>
    <t>District Attorney and Public Defender Account, Local Revenue Fund 2011</t>
  </si>
  <si>
    <t>3181</t>
  </si>
  <si>
    <t>Juvenile Justice Account, Local Revenue Fund 2011</t>
  </si>
  <si>
    <t>3182</t>
  </si>
  <si>
    <t>Health and Human Services Account, Local Revenue Fund 2011</t>
  </si>
  <si>
    <t>3183</t>
  </si>
  <si>
    <t>Reserve Account, Local Revenue Fund 2011</t>
  </si>
  <si>
    <t>3184</t>
  </si>
  <si>
    <t>Adult Protective Services Subaccount, Health and Human Services Account</t>
  </si>
  <si>
    <t>3185</t>
  </si>
  <si>
    <t>Child Welfare Services Subaccount, Health and Human Services Account</t>
  </si>
  <si>
    <t>3186</t>
  </si>
  <si>
    <t>Adoptions Subaccount, Health and Human Services Account</t>
  </si>
  <si>
    <t>3187</t>
  </si>
  <si>
    <t>Adoption Assistance Program Subaccount, Health and Human Services Account</t>
  </si>
  <si>
    <t>3188</t>
  </si>
  <si>
    <t>Child Abuse Prevention Subaccount, Health and Human Services Account</t>
  </si>
  <si>
    <t>3189</t>
  </si>
  <si>
    <t>Women and Childrens Residential Treatment Services Subaccount, HHSA</t>
  </si>
  <si>
    <t>3190</t>
  </si>
  <si>
    <t>Drug Court Subaccount, Health and Human Services Account</t>
  </si>
  <si>
    <t>3191</t>
  </si>
  <si>
    <t>Nondrug Medi-Cal Substance Abuse Treatment Services Subaccount, HHSA</t>
  </si>
  <si>
    <t>3192</t>
  </si>
  <si>
    <t>Drug Medi-Cal Subaccount, Health and Human Services Account</t>
  </si>
  <si>
    <t>3193</t>
  </si>
  <si>
    <t>Youthful Offender Block Grant Subaccount, Juvenile Justice Account</t>
  </si>
  <si>
    <t>3194</t>
  </si>
  <si>
    <t>Juvenile Reentry Grant Subaccount, Juvenile Justice Account</t>
  </si>
  <si>
    <t>3195</t>
  </si>
  <si>
    <t>Carpet Stewardship Account, Integrated Waste Management Fund</t>
  </si>
  <si>
    <t>3196</t>
  </si>
  <si>
    <t>Carpet Stewardship Penalty Subaccount, Integrated Waste Management Fund</t>
  </si>
  <si>
    <t>3197</t>
  </si>
  <si>
    <t>Undistributed Account, Local Revenue Fund 2011</t>
  </si>
  <si>
    <t>3198</t>
  </si>
  <si>
    <t>Foster Care Assistance Subaccount, Health and Human Services Account</t>
  </si>
  <si>
    <t>3199</t>
  </si>
  <si>
    <t>Foster Care Administration Subaccount, Health and Human Services Account</t>
  </si>
  <si>
    <t>3200</t>
  </si>
  <si>
    <t>CalWORKs Maintenance of Effort Subaccount, Sales Tax Account</t>
  </si>
  <si>
    <t>3201</t>
  </si>
  <si>
    <t>Low Income Health Program MCE Out-of-Network Emergency Care Services Fund</t>
  </si>
  <si>
    <t>3202</t>
  </si>
  <si>
    <t>Architectural Paint Stewardship Account, Integrated Waste Management Fund</t>
  </si>
  <si>
    <t>3203</t>
  </si>
  <si>
    <t>Architectural Paint Stewardship Penalty Subaccount, Integrated Waste Management</t>
  </si>
  <si>
    <t>3204</t>
  </si>
  <si>
    <t>Entertainment Work Permit Fund</t>
  </si>
  <si>
    <t>3205</t>
  </si>
  <si>
    <t>Appliance Efficiency Enforcement Subaccount, Energy Resources Programs Account</t>
  </si>
  <si>
    <t>3206</t>
  </si>
  <si>
    <t>Juvenile Justice Block Grant Fund</t>
  </si>
  <si>
    <t>3207</t>
  </si>
  <si>
    <t>Education Protection Account</t>
  </si>
  <si>
    <t>3209</t>
  </si>
  <si>
    <t>Health Plan Improvement Trust Fund</t>
  </si>
  <si>
    <t>3210</t>
  </si>
  <si>
    <t>Davis-Dolwig Account, California Water Resources Development Bond Fund</t>
  </si>
  <si>
    <t>3211</t>
  </si>
  <si>
    <t>Electric Program Investment Charge Fund</t>
  </si>
  <si>
    <t>3212</t>
  </si>
  <si>
    <t>Timber Regulation and Forest Restoration Fund</t>
  </si>
  <si>
    <t>3213</t>
  </si>
  <si>
    <t>Long-Term Care Quality Assurance Fund</t>
  </si>
  <si>
    <t>3214</t>
  </si>
  <si>
    <t>Support Services Account, Local Revenue Fund 2011</t>
  </si>
  <si>
    <t>3215</t>
  </si>
  <si>
    <t>Law Enforcement Services Account, Local Revenue Fund 2011</t>
  </si>
  <si>
    <t>3216</t>
  </si>
  <si>
    <t>Protective Services Subaccount, Support Services Account</t>
  </si>
  <si>
    <t>3217</t>
  </si>
  <si>
    <t>Behavioral Health Subaccount, Support Services Account</t>
  </si>
  <si>
    <t>3218</t>
  </si>
  <si>
    <t>Support Services Growth Subaccount, Sales and Use Tax Growth Account</t>
  </si>
  <si>
    <t>3219</t>
  </si>
  <si>
    <t>County Intervention Support Services Subaccount, Support Services Account</t>
  </si>
  <si>
    <t>3220</t>
  </si>
  <si>
    <t>Law Enforcement Services Growth Subaccount, Sales and Use Tax Growth Account</t>
  </si>
  <si>
    <t>3221</t>
  </si>
  <si>
    <t>Trial Court Security Subaccount, Law Enforcement Services Account</t>
  </si>
  <si>
    <t>3222</t>
  </si>
  <si>
    <t>Enhancing Law Enforcement Activities Subaccount, Law Enforcement Services Accoun</t>
  </si>
  <si>
    <t>3223</t>
  </si>
  <si>
    <t>Community Corrections Subaccount, Law Enforcement Services Account</t>
  </si>
  <si>
    <t>3224</t>
  </si>
  <si>
    <t>District Attorney and Public Defender Subaccount, Law Enforcement Services Acct</t>
  </si>
  <si>
    <t>3225</t>
  </si>
  <si>
    <t>Juvenile Justice Subaccount, Law Enforcement Services Account</t>
  </si>
  <si>
    <t>3226</t>
  </si>
  <si>
    <t>Juvenile Reentry Grant Special Account, Juvenile Justice Subaccount</t>
  </si>
  <si>
    <t>3227</t>
  </si>
  <si>
    <t>Youthful Offender Block Grant Special Account, Juvenile Justice Subaccount</t>
  </si>
  <si>
    <t>3228</t>
  </si>
  <si>
    <t>Greenhouse Gas Reduction Fund</t>
  </si>
  <si>
    <t>3229</t>
  </si>
  <si>
    <t>Sales and Use Tax Growth Account, Local Revenue Fund 2011</t>
  </si>
  <si>
    <t>3230</t>
  </si>
  <si>
    <t>Juvenile Justice Growth Special Account, Law Enforcement Services Growth Subacc</t>
  </si>
  <si>
    <t>3231</t>
  </si>
  <si>
    <t>Enhancing Law Enforcement Activities Growth Special Account, Enhancing Law Enfo</t>
  </si>
  <si>
    <t>3232</t>
  </si>
  <si>
    <t>District Attorney and Public Defender Growth Special Account, Law Enforcement S</t>
  </si>
  <si>
    <t>3233</t>
  </si>
  <si>
    <t>Community Corrections Growth Special Account, Law Enforcement Services Growth S</t>
  </si>
  <si>
    <t>3234</t>
  </si>
  <si>
    <t>Trial Court Security Growth Special Account, Law Enforcement Services Growth Su</t>
  </si>
  <si>
    <t>3235</t>
  </si>
  <si>
    <t>Behavioral Health Services Growth Special Account, Support Services Growth Subac</t>
  </si>
  <si>
    <t>3236</t>
  </si>
  <si>
    <t>Protective Services Growth Special Account, Support Services Growth Subaccount</t>
  </si>
  <si>
    <t>3237</t>
  </si>
  <si>
    <t>Cost of Implementation Account, Air Pollution Control Fund</t>
  </si>
  <si>
    <t>3238</t>
  </si>
  <si>
    <t>State Parks Revenue Incentive Subaccount, State Parks and Recreation Fund</t>
  </si>
  <si>
    <t>3239</t>
  </si>
  <si>
    <t>Women and Childrens Residential Treatment Services Special Account</t>
  </si>
  <si>
    <t>3240</t>
  </si>
  <si>
    <t>Secondhand Dealer and Pawnbroker Fund</t>
  </si>
  <si>
    <t>3241</t>
  </si>
  <si>
    <t>Coho Salmon Recovery Account, Fish and Game Preservation Fund</t>
  </si>
  <si>
    <t>3242</t>
  </si>
  <si>
    <t>Child Performer Services Permit Fund</t>
  </si>
  <si>
    <t>3243</t>
  </si>
  <si>
    <t>San Francisco Vehicle Assessment Fund</t>
  </si>
  <si>
    <t>3244</t>
  </si>
  <si>
    <t>Political Disclosure, Accountability, Transparency, and Access Fund</t>
  </si>
  <si>
    <t>3245</t>
  </si>
  <si>
    <t>Disability Access and Education Revolving Fund</t>
  </si>
  <si>
    <t>3246</t>
  </si>
  <si>
    <t>Civil Rights Enforcement and Litigation Fund</t>
  </si>
  <si>
    <t>3247</t>
  </si>
  <si>
    <t>Financial Aid Technical Assistance Fund</t>
  </si>
  <si>
    <t>3248</t>
  </si>
  <si>
    <t>Family Support Subaccount, Sales Tax Account</t>
  </si>
  <si>
    <t>3249</t>
  </si>
  <si>
    <t>Child Poverty and Family Supplemental Support Subaccount, Sales Tax Account</t>
  </si>
  <si>
    <t>3250</t>
  </si>
  <si>
    <t>Transportation Bond Direct Payment Account, Transportation Debt Service Fund</t>
  </si>
  <si>
    <t>3251</t>
  </si>
  <si>
    <t>Prepaid Mobile Telephony Services Surcharge Fund</t>
  </si>
  <si>
    <t>3252</t>
  </si>
  <si>
    <t>CURES Fund</t>
  </si>
  <si>
    <t>3253</t>
  </si>
  <si>
    <t>Made in California Fund</t>
  </si>
  <si>
    <t>3254</t>
  </si>
  <si>
    <t>Business Programs Modernization Fund</t>
  </si>
  <si>
    <t>3255</t>
  </si>
  <si>
    <t>Home Care Fund</t>
  </si>
  <si>
    <t>3256</t>
  </si>
  <si>
    <t>Specialized First Aid Training Program Approval Fund</t>
  </si>
  <si>
    <t>3257</t>
  </si>
  <si>
    <t>Used Mattress Recycling Fund</t>
  </si>
  <si>
    <t>3258</t>
  </si>
  <si>
    <t>Mattress Recovery and Recycling Penalty Account, Used Mattress Recycling Fund</t>
  </si>
  <si>
    <t>3259</t>
  </si>
  <si>
    <t>Recidivism Reduction Fund</t>
  </si>
  <si>
    <t>3260</t>
  </si>
  <si>
    <t>Regional Railroad Accident Preparedness and Immediate Response Fund</t>
  </si>
  <si>
    <t>3261</t>
  </si>
  <si>
    <t>Vessel Operator Certification Account, Harbors and Watercraft Revolving Fund</t>
  </si>
  <si>
    <t>3262</t>
  </si>
  <si>
    <t>Expedited Claim Account, Underground Storage Tank Cleanup Fund</t>
  </si>
  <si>
    <t>3263</t>
  </si>
  <si>
    <t>College Access Tax Credit Fund</t>
  </si>
  <si>
    <t>3264</t>
  </si>
  <si>
    <t>Site Cleanup Subaccount</t>
  </si>
  <si>
    <t>3265</t>
  </si>
  <si>
    <t>Prepaid MTS PUC Account</t>
  </si>
  <si>
    <t>3266</t>
  </si>
  <si>
    <t>Prepaid MTS 911 Account</t>
  </si>
  <si>
    <t>3267</t>
  </si>
  <si>
    <t>Reusable Grocery Bag Fund</t>
  </si>
  <si>
    <t>3268</t>
  </si>
  <si>
    <t>Senior Citizens and Disabled Citizens Property Tax Postponement Fund</t>
  </si>
  <si>
    <t>3269</t>
  </si>
  <si>
    <t>Cigarette Fire Safety and Firefighter Protection Fund</t>
  </si>
  <si>
    <t>3270</t>
  </si>
  <si>
    <t>Local Charges for Prepaid Mobile Telephony Service Fund</t>
  </si>
  <si>
    <t>3271</t>
  </si>
  <si>
    <t>3272</t>
  </si>
  <si>
    <t>California Domestic Violence Prevention Fund</t>
  </si>
  <si>
    <t>3273</t>
  </si>
  <si>
    <t>Employment Opportunity Fund</t>
  </si>
  <si>
    <t>3274</t>
  </si>
  <si>
    <t>Social Services Subaccount, Vehicle License Fee Account</t>
  </si>
  <si>
    <t>3275</t>
  </si>
  <si>
    <t>County Medical Services Program Subaccount, Vehicle License Fee Account</t>
  </si>
  <si>
    <t>3276</t>
  </si>
  <si>
    <t>CalWORKs Maintenance of Effort Subacount, Vehicle License Fee Account</t>
  </si>
  <si>
    <t>3277</t>
  </si>
  <si>
    <t>County Medical Services Program Growth Subaccount, Vehicle License Fee Growth Ac</t>
  </si>
  <si>
    <t>3278</t>
  </si>
  <si>
    <t>Mental Health Subaccount, Vehicle License Fee Account</t>
  </si>
  <si>
    <t>3279</t>
  </si>
  <si>
    <t>Health Subaccount, Vehicle License Fee Account</t>
  </si>
  <si>
    <t>3280</t>
  </si>
  <si>
    <t>General Growth Subaccount, Vehicle License Fee Growth Account</t>
  </si>
  <si>
    <t>3281</t>
  </si>
  <si>
    <t>Family Support Subaccount, Vehicle License Fee Account</t>
  </si>
  <si>
    <t>3282</t>
  </si>
  <si>
    <t>Child Poverty and Family Supplemental Support Subaccount, Vehicle License Fee Ac</t>
  </si>
  <si>
    <t>3283</t>
  </si>
  <si>
    <t>County Medical Services Program Subaccount, Sales Tax Account</t>
  </si>
  <si>
    <t>3284</t>
  </si>
  <si>
    <t>County Medical Services Program Growth Subaccount, Sales Tax Growth Account</t>
  </si>
  <si>
    <t>3285</t>
  </si>
  <si>
    <t>Electronic Recording Authorization Fund</t>
  </si>
  <si>
    <t>3286</t>
  </si>
  <si>
    <t>Safe Neighborhoods and Schools Fund</t>
  </si>
  <si>
    <t>3287</t>
  </si>
  <si>
    <t>Second Chance Fund</t>
  </si>
  <si>
    <t>3288</t>
  </si>
  <si>
    <t>Cannabis Control Fund</t>
  </si>
  <si>
    <t>3289</t>
  </si>
  <si>
    <t>Cemetery and Funeral Fd</t>
  </si>
  <si>
    <t>3290</t>
  </si>
  <si>
    <t>Road Maintenance and Rehabilitation Account, STF</t>
  </si>
  <si>
    <t>3291</t>
  </si>
  <si>
    <t>Trade Corridor Enhancement Account, STF</t>
  </si>
  <si>
    <t>3292</t>
  </si>
  <si>
    <t>State Project Infrastructure Fund</t>
  </si>
  <si>
    <t>3293</t>
  </si>
  <si>
    <t>Health and Human Services Special Fund</t>
  </si>
  <si>
    <t>3294</t>
  </si>
  <si>
    <t>Consumer Recovery Account</t>
  </si>
  <si>
    <t>3295</t>
  </si>
  <si>
    <t>Education and Research Account</t>
  </si>
  <si>
    <t>3296</t>
  </si>
  <si>
    <t>Flood Risk Management Fund</t>
  </si>
  <si>
    <t>3297</t>
  </si>
  <si>
    <t>Major League Sporting Event Raffle Fund</t>
  </si>
  <si>
    <t>3299</t>
  </si>
  <si>
    <t>Oil and Gas Environmental Remediation Account</t>
  </si>
  <si>
    <t>3300</t>
  </si>
  <si>
    <t>Ammunition Vendors Special Account</t>
  </si>
  <si>
    <t>3301</t>
  </si>
  <si>
    <t>Lead-Acid Battery Cleanup Fund</t>
  </si>
  <si>
    <t>3302</t>
  </si>
  <si>
    <t>Safe Energy Infrastructure and Excavation Fund</t>
  </si>
  <si>
    <t>3303</t>
  </si>
  <si>
    <t>Ammunition Safety and Enforcement Special Fund</t>
  </si>
  <si>
    <t>3304</t>
  </si>
  <si>
    <t>California Healthcare, Research and Prevention Tobacco Tax Act of 2016 Fund</t>
  </si>
  <si>
    <t>3305</t>
  </si>
  <si>
    <t>Healthcare Treatment Fund</t>
  </si>
  <si>
    <t>3306</t>
  </si>
  <si>
    <t>Graduate Medical Education Account, CA Healthcare, Research and Prevention Tobac</t>
  </si>
  <si>
    <t>3307</t>
  </si>
  <si>
    <t>State Dental Program Account, California Healthcare, Research and Prevention Tob</t>
  </si>
  <si>
    <t>3308</t>
  </si>
  <si>
    <t>Tobacco Law Enforcement Account, California Healthcare, Research and Prevention</t>
  </si>
  <si>
    <t>3309</t>
  </si>
  <si>
    <t>Tobacco Prevention and Control Programs Account, California Healthcare, Research</t>
  </si>
  <si>
    <t>3310</t>
  </si>
  <si>
    <t>Medical Research Program Account, California Healthcare, Research and Prevention</t>
  </si>
  <si>
    <t>3311</t>
  </si>
  <si>
    <t>Health Care Services Plan Fines and Penalties Fund</t>
  </si>
  <si>
    <t>3312</t>
  </si>
  <si>
    <t>Natural Resources and Parks Preservation Fund</t>
  </si>
  <si>
    <t>3313</t>
  </si>
  <si>
    <t>Southern California Veterans Cemetery Master Development Fund</t>
  </si>
  <si>
    <t>3314</t>
  </si>
  <si>
    <t>California Cannabis Tax Fund</t>
  </si>
  <si>
    <t>3315</t>
  </si>
  <si>
    <t>Household Movers Fund, Professions and Vocations Fund</t>
  </si>
  <si>
    <t>3316</t>
  </si>
  <si>
    <t>Pet Lover's Fund, Specialized License Plate Fund</t>
  </si>
  <si>
    <t>3317</t>
  </si>
  <si>
    <t>Building Homes and Jobs Trust Fund</t>
  </si>
  <si>
    <t>3318</t>
  </si>
  <si>
    <t>Department of Public Health Subaccount, Tobacco Law Enforcement Account, CA Heal</t>
  </si>
  <si>
    <t>3319</t>
  </si>
  <si>
    <t>Department of Tax and Fee Adminstration Subaccount, Tobacco Law Enforcement Acco</t>
  </si>
  <si>
    <t>3320</t>
  </si>
  <si>
    <t>Department of Justice Subaccount, Tobacco Law Enforcement Account, CA Healthcare</t>
  </si>
  <si>
    <t>3321</t>
  </si>
  <si>
    <t>Department of Education Subaccount, Tobacco Prevention and Control Programs Acco</t>
  </si>
  <si>
    <t>3322</t>
  </si>
  <si>
    <t>Department of Public Health Subaccount, Tobacco Prevention and Control Programs</t>
  </si>
  <si>
    <t>3323</t>
  </si>
  <si>
    <t>Medi-Cal Emergency Medical Transport Fund</t>
  </si>
  <si>
    <t>3324</t>
  </si>
  <si>
    <t>Safe and Affordable Drinking Water Fund</t>
  </si>
  <si>
    <t>3325</t>
  </si>
  <si>
    <t>County Intervention Support Services Subaccount, Support Services Account Local</t>
  </si>
  <si>
    <t>3326</t>
  </si>
  <si>
    <t>Safe Drinking Water Small Community Emergency Grant Fund</t>
  </si>
  <si>
    <t>3327</t>
  </si>
  <si>
    <t>Reversion Account Subaccount, Mental Health Services Fund</t>
  </si>
  <si>
    <t>3328</t>
  </si>
  <si>
    <t>Pharmaceutical and Sharps Stewardship Fund</t>
  </si>
  <si>
    <t>3329</t>
  </si>
  <si>
    <t>Mobilehome Dispute Resolution Fund</t>
  </si>
  <si>
    <t>3330</t>
  </si>
  <si>
    <t>TNC Access for All Fund</t>
  </si>
  <si>
    <t>3331</t>
  </si>
  <si>
    <t>Medi-Cal Drug Rebate Fund</t>
  </si>
  <si>
    <t>3333</t>
  </si>
  <si>
    <t>Cannabis Tax Fund - Department of Tax and Fee Administration</t>
  </si>
  <si>
    <t>3334</t>
  </si>
  <si>
    <t>The Health Care Services Special Fund</t>
  </si>
  <si>
    <t>3335</t>
  </si>
  <si>
    <t>Cannabis Tax Fund - Department of Cannabis Control</t>
  </si>
  <si>
    <t>3336</t>
  </si>
  <si>
    <t>Cannabis Tax Fund - Department of Food and Agriculture</t>
  </si>
  <si>
    <t>3337</t>
  </si>
  <si>
    <t>Cannabis Tax Fund - Department of Public Health</t>
  </si>
  <si>
    <t>3338</t>
  </si>
  <si>
    <t>Cannabis Tax Fund - Department of Fish and Wildlife</t>
  </si>
  <si>
    <t>3339</t>
  </si>
  <si>
    <t>Cannabis Tax Fund - State Water Resources Control Board</t>
  </si>
  <si>
    <t>3340</t>
  </si>
  <si>
    <t>Cannabis Tax Fund - Department of Pesticide Regulation</t>
  </si>
  <si>
    <t>3341</t>
  </si>
  <si>
    <t>Cannabis Tax Fund - State Controller's Office</t>
  </si>
  <si>
    <t>3342</t>
  </si>
  <si>
    <t>Cannabis Tax Fund - Department of Finance</t>
  </si>
  <si>
    <t>3343</t>
  </si>
  <si>
    <t>Cannabis Tax Fund - Legislative Analyst's Office</t>
  </si>
  <si>
    <t>3344</t>
  </si>
  <si>
    <t>Cannabis Tax Fund - Department of Industrial Relations</t>
  </si>
  <si>
    <t>3345</t>
  </si>
  <si>
    <t>Cannabis Tax Fund - Employment Development Department</t>
  </si>
  <si>
    <t>3346</t>
  </si>
  <si>
    <t>Cannabis Tax Fund - Department of Cannabis Control - Allocation 2</t>
  </si>
  <si>
    <t>3347</t>
  </si>
  <si>
    <t>Cannabis Tax Fund - California Highway Patrol - Allocation 2</t>
  </si>
  <si>
    <t>3348</t>
  </si>
  <si>
    <t>Cannabis Tax Fund - Governor's Office Business and Economic Development -Allocat</t>
  </si>
  <si>
    <t>3349</t>
  </si>
  <si>
    <t>Cannabis Tax Fund - University of California San Diego Center for Medicinal Cann</t>
  </si>
  <si>
    <t>3350</t>
  </si>
  <si>
    <t>Cannabis Tax Fund - Department of Health Care Services, Youth Education, Prevent</t>
  </si>
  <si>
    <t>3351</t>
  </si>
  <si>
    <t>Cannabis Tax Fund - Department of Fish and Wildlife, Environmental Restoration a</t>
  </si>
  <si>
    <t>3352</t>
  </si>
  <si>
    <t>Cannabis Tax Fund - Department of Parks and Recreation, Environmental Restoratio</t>
  </si>
  <si>
    <t>3353</t>
  </si>
  <si>
    <t>Cannabis Tax Fund - California Highway Patrol, State and Local Government Law En</t>
  </si>
  <si>
    <t>3354</t>
  </si>
  <si>
    <t>Cannabis Tax Fund - Board of State and Community Corrections, State and Local Go</t>
  </si>
  <si>
    <t>3356</t>
  </si>
  <si>
    <t>Pharmaceutical and Sharps Stewardship Penalty Account</t>
  </si>
  <si>
    <t>3357</t>
  </si>
  <si>
    <t>The Supportive Housing Program Subaccount, Mental Health Services Fund</t>
  </si>
  <si>
    <t>3358</t>
  </si>
  <si>
    <t>Truck Emission Check Fund</t>
  </si>
  <si>
    <t>3359</t>
  </si>
  <si>
    <t>Certification and Compliance Fund</t>
  </si>
  <si>
    <t>3360</t>
  </si>
  <si>
    <t>Financial Empowerment Fund</t>
  </si>
  <si>
    <t>3361</t>
  </si>
  <si>
    <t>California Earthquake Safety Fund</t>
  </si>
  <si>
    <t>3362</t>
  </si>
  <si>
    <t>PACE Oversight Fund of the State Department of Health Care Services</t>
  </si>
  <si>
    <t>3363</t>
  </si>
  <si>
    <t>Financial Protection Fund</t>
  </si>
  <si>
    <t>3364</t>
  </si>
  <si>
    <t>Department of Fish and Wildlife - California Environmental Quality Act Fund</t>
  </si>
  <si>
    <t>3365</t>
  </si>
  <si>
    <t>California Access to Housing and Services Fund</t>
  </si>
  <si>
    <t>3366</t>
  </si>
  <si>
    <t>California Electronic Cigarette Excise Tax Fund</t>
  </si>
  <si>
    <t>3371</t>
  </si>
  <si>
    <t>Aliso Canyon Recovery Account</t>
  </si>
  <si>
    <t>3372</t>
  </si>
  <si>
    <t>Data Brokers’ Registry Fund</t>
  </si>
  <si>
    <t>3373</t>
  </si>
  <si>
    <t>Building Initiative for Low-Emissions Development Program Fund</t>
  </si>
  <si>
    <t>3375</t>
  </si>
  <si>
    <t>Loan Repayment Program Account, Healthcare Treatment Fund</t>
  </si>
  <si>
    <t>3376</t>
  </si>
  <si>
    <t>Cannabis Tax Fund - Governor's Office of Business and Economic Development</t>
  </si>
  <si>
    <t>3377</t>
  </si>
  <si>
    <t>Center for Data Insights and Innovation Fund</t>
  </si>
  <si>
    <t>3378</t>
  </si>
  <si>
    <t>Small Business Hiring Credit Fund</t>
  </si>
  <si>
    <t>3379</t>
  </si>
  <si>
    <t>Golden State Stimulus Emergency Fund</t>
  </si>
  <si>
    <t>3380</t>
  </si>
  <si>
    <t>Horse and Jockey Safety and Welfare Account</t>
  </si>
  <si>
    <t>3381</t>
  </si>
  <si>
    <t>Health Care Affordability Reserve Fund</t>
  </si>
  <si>
    <t>3383</t>
  </si>
  <si>
    <t>Forced or Involuntary Sterilization Compensation Account</t>
  </si>
  <si>
    <t>3385</t>
  </si>
  <si>
    <t>Transgender Wellness and Equity Fund</t>
  </si>
  <si>
    <t>3387</t>
  </si>
  <si>
    <t>Certified Veteran Service Provider Program Fund</t>
  </si>
  <si>
    <t>3388</t>
  </si>
  <si>
    <t>Cannabis Fines and Penalties Account</t>
  </si>
  <si>
    <t>3389</t>
  </si>
  <si>
    <t>County Revenue Protection Fund</t>
  </si>
  <si>
    <t>3390</t>
  </si>
  <si>
    <t>Mercury Thermostat Collection Program Fund</t>
  </si>
  <si>
    <t>3391</t>
  </si>
  <si>
    <t>Small and Rural Hospital Relief Fund</t>
  </si>
  <si>
    <t>3392</t>
  </si>
  <si>
    <t>Nesting Bird Habitat Incentive Program Account, Fish and Game Preservation Fund</t>
  </si>
  <si>
    <t>3393</t>
  </si>
  <si>
    <t>California Desert Conservation Program Fund Account</t>
  </si>
  <si>
    <t>3394</t>
  </si>
  <si>
    <t>Cal Electronic Cigarette Excise Tax Fund, Health Professions Career Oppor Pgrm</t>
  </si>
  <si>
    <t>3395</t>
  </si>
  <si>
    <t>Cal Electronic Cigarette Excise Tax Fund, University of California Medical Edu</t>
  </si>
  <si>
    <t>3396</t>
  </si>
  <si>
    <t>Industrial Hemp Enrollment and Oversight Fund</t>
  </si>
  <si>
    <t>3397</t>
  </si>
  <si>
    <t>Opioid Settlements Fund</t>
  </si>
  <si>
    <t>3398</t>
  </si>
  <si>
    <t>California Emergency Relief Fund</t>
  </si>
  <si>
    <t>3399</t>
  </si>
  <si>
    <t>Better for Families Tax Refund Fund</t>
  </si>
  <si>
    <t>3400</t>
  </si>
  <si>
    <t>3401</t>
  </si>
  <si>
    <t>Medi-Cal Loan Repayment Program Special Fund</t>
  </si>
  <si>
    <t>3402</t>
  </si>
  <si>
    <t>Learning Recovery Emergency Fund</t>
  </si>
  <si>
    <t>3403</t>
  </si>
  <si>
    <t>California HOPE for Children Trust Accnt</t>
  </si>
  <si>
    <t>3404</t>
  </si>
  <si>
    <t>Mental Health Diversion Fund</t>
  </si>
  <si>
    <t>3405</t>
  </si>
  <si>
    <t>Seismic Retrofitting Program for Soft Story Multifamily Housing Fund</t>
  </si>
  <si>
    <t>3406</t>
  </si>
  <si>
    <t>Seismic Retrofitting Account</t>
  </si>
  <si>
    <t>3407</t>
  </si>
  <si>
    <t>California Plastic Pollution Mitigation Fund</t>
  </si>
  <si>
    <t>3408</t>
  </si>
  <si>
    <t>California Circular Economy Fund</t>
  </si>
  <si>
    <t>3409</t>
  </si>
  <si>
    <t>Digital Divide Account, California Teleconnect Fund Administrative Committee Fun</t>
  </si>
  <si>
    <t>3410</t>
  </si>
  <si>
    <t>Lithium Extraction Excise Tax Fund</t>
  </si>
  <si>
    <t>3411</t>
  </si>
  <si>
    <t>Broadband Loan Loss Reserve Fund</t>
  </si>
  <si>
    <t>3412</t>
  </si>
  <si>
    <t>Salton Sea Lithium Fund</t>
  </si>
  <si>
    <t>3413</t>
  </si>
  <si>
    <t>Diablo Canyon Extension Fund</t>
  </si>
  <si>
    <t>3414</t>
  </si>
  <si>
    <t>988 State Suicide and Behavioral Health Crisis Services Fund</t>
  </si>
  <si>
    <t>3415</t>
  </si>
  <si>
    <t>Fish and Wildlife Regional Conservation Investment Strategy Program Fund</t>
  </si>
  <si>
    <t>3416</t>
  </si>
  <si>
    <t>Covered Battery Recycling Fund</t>
  </si>
  <si>
    <t>3417</t>
  </si>
  <si>
    <t>Covered Electronic Waste Recycling Fee Subaccount, E. Waste Recovery and Recyc</t>
  </si>
  <si>
    <t>3418</t>
  </si>
  <si>
    <t>Covered Battery-Embedded Waste Recycling Fee Subaccount, E. Waste Recovery and R</t>
  </si>
  <si>
    <t>3419</t>
  </si>
  <si>
    <t>Mobilehome and Recreational Vehicle Park Training Fund</t>
  </si>
  <si>
    <t>3420</t>
  </si>
  <si>
    <t>Medi-Cal County Behavioral Health Fund</t>
  </si>
  <si>
    <t>3421</t>
  </si>
  <si>
    <t>California Tobacco Directory Fund</t>
  </si>
  <si>
    <t>3423</t>
  </si>
  <si>
    <t>Covered Battery Recycling Penalty Account</t>
  </si>
  <si>
    <t>3424</t>
  </si>
  <si>
    <t>CARE Act Accountability Fund</t>
  </si>
  <si>
    <t>3425</t>
  </si>
  <si>
    <t>Employee Housing Regulation Fund</t>
  </si>
  <si>
    <t>3427</t>
  </si>
  <si>
    <t>Army Facilities Agreement Program Income Fund</t>
  </si>
  <si>
    <t>3428</t>
  </si>
  <si>
    <t>Managed Care Enrollment Fund</t>
  </si>
  <si>
    <t>3429</t>
  </si>
  <si>
    <t>Prescribed Fire Claims Fund</t>
  </si>
  <si>
    <t>3430</t>
  </si>
  <si>
    <t>Western Joshua Tree Conservation Fund</t>
  </si>
  <si>
    <t>3431</t>
  </si>
  <si>
    <t>Medi-Cal Provider Payment Reserve Fund</t>
  </si>
  <si>
    <t>3432</t>
  </si>
  <si>
    <t>Distressed Hospital Loan Program Fund</t>
  </si>
  <si>
    <t>3433</t>
  </si>
  <si>
    <t>California Student Housing Revolving Loan Fund</t>
  </si>
  <si>
    <t>3434</t>
  </si>
  <si>
    <t>California Fire Response Fund</t>
  </si>
  <si>
    <t>3435</t>
  </si>
  <si>
    <t>Special District Fire Response Fund, California Fire Response Fund</t>
  </si>
  <si>
    <t>6000</t>
  </si>
  <si>
    <t>California Public Library Construction and Renovation Fund</t>
  </si>
  <si>
    <t>6001</t>
  </si>
  <si>
    <t>Safe Drinking Water, Clean Water, Watershed Protection &amp; Flood Protection Bd Fd</t>
  </si>
  <si>
    <t>6002</t>
  </si>
  <si>
    <t>Flood Protection Account</t>
  </si>
  <si>
    <t>6003</t>
  </si>
  <si>
    <t>Floodplain Mapping Subaccount</t>
  </si>
  <si>
    <t>6004</t>
  </si>
  <si>
    <t>Agriculture and Open Space Mapping Subaccount</t>
  </si>
  <si>
    <t>6005</t>
  </si>
  <si>
    <t>Flood Protection Corridor Subaccount</t>
  </si>
  <si>
    <t>6006</t>
  </si>
  <si>
    <t>Flood Control Subventions Subaccount</t>
  </si>
  <si>
    <t>6007</t>
  </si>
  <si>
    <t>Urban Stream Restoration Subaccount</t>
  </si>
  <si>
    <t>6008</t>
  </si>
  <si>
    <t>State Capital Protection Subaccount</t>
  </si>
  <si>
    <t>6009</t>
  </si>
  <si>
    <t>San Lorenzo River Flood Control Subaccount</t>
  </si>
  <si>
    <t>6010</t>
  </si>
  <si>
    <t>Yuba Feather Flood Protection Subaccount</t>
  </si>
  <si>
    <t>6011</t>
  </si>
  <si>
    <t>Arroyo Pasajero Watershed Subaccount</t>
  </si>
  <si>
    <t>6012</t>
  </si>
  <si>
    <t>Watershed Protection Account</t>
  </si>
  <si>
    <t>6013</t>
  </si>
  <si>
    <t>Watershed Protection Subaccount</t>
  </si>
  <si>
    <t>6014</t>
  </si>
  <si>
    <t>Water and Watershed Education Subaccount</t>
  </si>
  <si>
    <t>6015</t>
  </si>
  <si>
    <t>River Protection Subaccount</t>
  </si>
  <si>
    <t>6016</t>
  </si>
  <si>
    <t>Santa Ana River Watershed Subaccount</t>
  </si>
  <si>
    <t>6017</t>
  </si>
  <si>
    <t>Lake Elsinore and San Jacinto Watershed Subaccount</t>
  </si>
  <si>
    <t>6018</t>
  </si>
  <si>
    <t>Coastal Watershed Salmon Habitat Subaccount</t>
  </si>
  <si>
    <t>6019</t>
  </si>
  <si>
    <t>Nonpoint Source Pollution Control Subaccount</t>
  </si>
  <si>
    <t>6020</t>
  </si>
  <si>
    <t>6021</t>
  </si>
  <si>
    <t>Wastewater Construction Grant Subaccount</t>
  </si>
  <si>
    <t>6022</t>
  </si>
  <si>
    <t>Coastal Nonpoint Source Control Subaccount</t>
  </si>
  <si>
    <t>6023</t>
  </si>
  <si>
    <t>Water Conservation Account</t>
  </si>
  <si>
    <t>6024</t>
  </si>
  <si>
    <t>Water Supply, Reliability and Infrastructure Account</t>
  </si>
  <si>
    <t>6025</t>
  </si>
  <si>
    <t>Conjunctive Use Subaccount</t>
  </si>
  <si>
    <t>6026</t>
  </si>
  <si>
    <t>Bay-Delta Multipurpose Water Management Subaccount</t>
  </si>
  <si>
    <t>6027</t>
  </si>
  <si>
    <t>Interim Water Supply &amp; Water Quality Infrastructure &amp; Management Subaccount</t>
  </si>
  <si>
    <t>6028</t>
  </si>
  <si>
    <t>Higher Education Capital Outlay Bond Fund of 2002</t>
  </si>
  <si>
    <t>6029</t>
  </si>
  <si>
    <t>CA Clean Water, Clean Air, Safe Neighborhood Parks, &amp; Coastal Protection Fund</t>
  </si>
  <si>
    <t>6030</t>
  </si>
  <si>
    <t>Tobacco Securitization Fund</t>
  </si>
  <si>
    <t>6031</t>
  </si>
  <si>
    <t>Water Security, Clean Drinking Water, Coastal and Beach Protection Fund of 2002</t>
  </si>
  <si>
    <t>6032</t>
  </si>
  <si>
    <t>Voting Modernization Fund</t>
  </si>
  <si>
    <t>6033</t>
  </si>
  <si>
    <t>California Youth Soccer and Recreation Development Fund</t>
  </si>
  <si>
    <t>6034</t>
  </si>
  <si>
    <t>State Urban Parks and Healthy Communities Fund</t>
  </si>
  <si>
    <t>6035</t>
  </si>
  <si>
    <t>Santa Monica Bay Restoration Account</t>
  </si>
  <si>
    <t>6036</t>
  </si>
  <si>
    <t>School Facilities Fund, 2002 State</t>
  </si>
  <si>
    <t>6037</t>
  </si>
  <si>
    <t>Housing and Emergency Shelter Trust Fund</t>
  </si>
  <si>
    <t>6038</t>
  </si>
  <si>
    <t>Building Equity and Growth in Neighborhoods (BEGIN) Fund</t>
  </si>
  <si>
    <t>6039</t>
  </si>
  <si>
    <t>Preservation Opportunity Fund</t>
  </si>
  <si>
    <t>6040</t>
  </si>
  <si>
    <t>Charter School Facilities Account, 2002 State School Facilities Fund</t>
  </si>
  <si>
    <t>6041</t>
  </si>
  <si>
    <t>Higher Education Capital Outlay Bond Fund, 2004</t>
  </si>
  <si>
    <t>6042</t>
  </si>
  <si>
    <t>Pension Obligation Bond Fund</t>
  </si>
  <si>
    <t>6043</t>
  </si>
  <si>
    <t>High-Speed Passenger Train Bond Fund</t>
  </si>
  <si>
    <t>6044</t>
  </si>
  <si>
    <t>School Facilities Fund, 2004 State</t>
  </si>
  <si>
    <t>6045</t>
  </si>
  <si>
    <t>Economic Recovery Fund</t>
  </si>
  <si>
    <t>6046</t>
  </si>
  <si>
    <t>Children's Hospital Fund</t>
  </si>
  <si>
    <t>6047</t>
  </si>
  <si>
    <t>California Stem Cell Research and Cures Fund</t>
  </si>
  <si>
    <t>6048</t>
  </si>
  <si>
    <t>2006 University Capital Outlay Bond Fund</t>
  </si>
  <si>
    <t>6049</t>
  </si>
  <si>
    <t>2006 California Community College Capital Outlay Bond Fund</t>
  </si>
  <si>
    <t>6050</t>
  </si>
  <si>
    <t>Tobacco Asset Sales Revenue Fund</t>
  </si>
  <si>
    <t>6051</t>
  </si>
  <si>
    <t>SafeDrkWtr WtrQuality Supply FloodControl River CoastalProtectionFd of 2006</t>
  </si>
  <si>
    <t>6052</t>
  </si>
  <si>
    <t>Disaster Preparedness and Flood Prevention Bond Fund of 2006</t>
  </si>
  <si>
    <t>6053</t>
  </si>
  <si>
    <t>Highway Safety, Traffic Reduction, Air Quality, and Port Security Fund of 2006</t>
  </si>
  <si>
    <t>6054</t>
  </si>
  <si>
    <t>CA PortsInfrastructure,Security,&amp;AirQualityImprovementAcct,HSTRAQPS Fund of 2006</t>
  </si>
  <si>
    <t>6055</t>
  </si>
  <si>
    <t>Corridor Mobility Improvement Account, HSTRAQPS Fund of 2006</t>
  </si>
  <si>
    <t>6056</t>
  </si>
  <si>
    <t>Trade Corridors Improvement Fund</t>
  </si>
  <si>
    <t>6057</t>
  </si>
  <si>
    <t>2006 State School Facilities Fund</t>
  </si>
  <si>
    <t>6058</t>
  </si>
  <si>
    <t>TransFacilAcct,HwySafety,TrafficReduction,AirQuality,andPortSecurityFd of 2006</t>
  </si>
  <si>
    <t>6059</t>
  </si>
  <si>
    <t>PublicTransModernization,Improvement,&amp;ServiceEnhancementAcct,HSTRAQPS</t>
  </si>
  <si>
    <t>6060</t>
  </si>
  <si>
    <t>State-LoclPrtnrshpProgAcct,HwySfty,TrafficReduc,AirQualty,&amp;PrtSecurityFd of 2006</t>
  </si>
  <si>
    <t>6061</t>
  </si>
  <si>
    <t>TrnstSystSfty,Scrty&amp;DstrRespAcct,HwySfty,TrfcReduc,AirQulty&amp;PrtSecrtyFd of 2006</t>
  </si>
  <si>
    <t>6062</t>
  </si>
  <si>
    <t>LocalBridgeSeismicRetrofitAcct,HwySfty,TrafficReduc,AirQual&amp;PrtSecrtyFd of 2006</t>
  </si>
  <si>
    <t>6063</t>
  </si>
  <si>
    <t>Hwy-RailrdCrossingSftyAcct,HwySfty,TrafficReduc,AirQual&amp;PortSecurityFd of 2006</t>
  </si>
  <si>
    <t>6064</t>
  </si>
  <si>
    <t>HwySfty,Rehab,&amp;PresrvtnAcct,HwySfty,TrafficReduc,AirQual,&amp;PortSecurtyFd of 2006</t>
  </si>
  <si>
    <t>6065</t>
  </si>
  <si>
    <t>LclSts&amp;RdImprvnt,CngstnRlf,&amp;TrfcSaftyAcctOf2006,HwySfty,TrfcRdc,ArQlty,&amp;PrtScrty</t>
  </si>
  <si>
    <t>6066</t>
  </si>
  <si>
    <t>Housing and Emergency Shelter Trust Fund of 2006</t>
  </si>
  <si>
    <t>6067</t>
  </si>
  <si>
    <t>Affordable Housing Account, Housing and Emergency Shelter Trust Fund of 2006</t>
  </si>
  <si>
    <t>6068</t>
  </si>
  <si>
    <t>Affordable Housing Innovation Fund</t>
  </si>
  <si>
    <t>6069</t>
  </si>
  <si>
    <t>RegionalPlanning,Hsg,&amp;InfillIncentiveAcct,Hsg&amp;EmergencyShelterTrustFd of 2006</t>
  </si>
  <si>
    <t>6070</t>
  </si>
  <si>
    <t>Transit-OrientedDevelopmentAccount,Housing&amp;EmergencyShelterTrustFd of 2006</t>
  </si>
  <si>
    <t>6071</t>
  </si>
  <si>
    <t>HsgUrbanSuburban&amp;RuralParksAcct,Housing&amp;EmergencyShelterTrust Fd of 2006</t>
  </si>
  <si>
    <t>6072</t>
  </si>
  <si>
    <t>St Rte 99 Acct,Hgwy Safety,Traffic Reduction,Air Qlity,&amp; Port Sec Fd of 2006</t>
  </si>
  <si>
    <t>6073</t>
  </si>
  <si>
    <t>Prt&amp;Maritime Sec Acct,Hwy Safety,Traffic Reduction,Air Quality,&amp;Prt Sec of 2006</t>
  </si>
  <si>
    <t>6074</t>
  </si>
  <si>
    <t>2008 University Capital Outlay Bond Fund</t>
  </si>
  <si>
    <t>6075</t>
  </si>
  <si>
    <t>2008 California Community College Capital Outlay Bond Fund</t>
  </si>
  <si>
    <t>6076</t>
  </si>
  <si>
    <t>California Ocean Protection Trust Fund</t>
  </si>
  <si>
    <t>6077</t>
  </si>
  <si>
    <t>2008 Judicial Council Capital Outlay Bond Fund</t>
  </si>
  <si>
    <t>6078</t>
  </si>
  <si>
    <t>2008 Earthquake Safety and Public Buildings Rehabilitation Fund</t>
  </si>
  <si>
    <t>6079</t>
  </si>
  <si>
    <t>Children's Hospital Bond Act Fund</t>
  </si>
  <si>
    <t>6080</t>
  </si>
  <si>
    <t>Safe, Clean, and Reliable Drinking Water Supply Fund of 2012</t>
  </si>
  <si>
    <t>6081</t>
  </si>
  <si>
    <t>Veterans Bonds Payment Fund</t>
  </si>
  <si>
    <t>6082</t>
  </si>
  <si>
    <t>Housing for Veterans Fund</t>
  </si>
  <si>
    <t>6083</t>
  </si>
  <si>
    <t>Water Quality, Supply, and Infrastructure Improvement Fund of 2014</t>
  </si>
  <si>
    <t>6084</t>
  </si>
  <si>
    <t>No Place Like Home Fund</t>
  </si>
  <si>
    <t>6085</t>
  </si>
  <si>
    <t>California Border Environmental and Public Health Protection Fund</t>
  </si>
  <si>
    <t>6086</t>
  </si>
  <si>
    <t>2016 State School Facilities Fund</t>
  </si>
  <si>
    <t>6087</t>
  </si>
  <si>
    <t>2016 California Community College Capital Outlay Bond Fund</t>
  </si>
  <si>
    <t>6088</t>
  </si>
  <si>
    <t>California Drought, Water, Parks, Climate, Coastal Protection, and Outdoor Acces</t>
  </si>
  <si>
    <t>6089</t>
  </si>
  <si>
    <t>Affordable Housing Bond Act Trust Fund of 2018</t>
  </si>
  <si>
    <t>6090</t>
  </si>
  <si>
    <t>Children's Hospital Bond Act Fund of 2018</t>
  </si>
  <si>
    <t>6091</t>
  </si>
  <si>
    <t>California Stem Cell Research and Cures Fund of 2020</t>
  </si>
  <si>
    <t>6801</t>
  </si>
  <si>
    <t>Transportation Financing Subaccount, SHA, STF</t>
  </si>
  <si>
    <t>6802</t>
  </si>
  <si>
    <t>California Transportation Financing Authority Fund</t>
  </si>
  <si>
    <t>7499</t>
  </si>
  <si>
    <t>Tobacco Securitization Fund/ DO NOT USE</t>
  </si>
  <si>
    <t>7500</t>
  </si>
  <si>
    <t>Public Water System, Safe Drinking Water State Revolving Fund</t>
  </si>
  <si>
    <t>7501</t>
  </si>
  <si>
    <t>Auxiliary Organizations</t>
  </si>
  <si>
    <t>7502</t>
  </si>
  <si>
    <t>Demonstration Disproportionate Share Hospital Fund</t>
  </si>
  <si>
    <t>7503</t>
  </si>
  <si>
    <t>Health Care Support Fund</t>
  </si>
  <si>
    <t>7504</t>
  </si>
  <si>
    <t>South Los Angeles Medical Services Preservation Fund</t>
  </si>
  <si>
    <t>7505</t>
  </si>
  <si>
    <t>Revolving Loans Fund</t>
  </si>
  <si>
    <t>7895</t>
  </si>
  <si>
    <t>Extramural Federal Funds - Not in State Treasury</t>
  </si>
  <si>
    <t>7896</t>
  </si>
  <si>
    <t>8000</t>
  </si>
  <si>
    <t>Charter School Security Fund</t>
  </si>
  <si>
    <t>8001</t>
  </si>
  <si>
    <t>Teachers Health Benefits Fund</t>
  </si>
  <si>
    <t>8002</t>
  </si>
  <si>
    <t>National World War II Veterans Memorial Trust Fund</t>
  </si>
  <si>
    <t>8003</t>
  </si>
  <si>
    <t>Asthma and Lung Disease Research Fund</t>
  </si>
  <si>
    <t>8004</t>
  </si>
  <si>
    <t>Child Support Collections Recovery Fund</t>
  </si>
  <si>
    <t>8005</t>
  </si>
  <si>
    <t>Teachers Replacement Benefits Program Fund</t>
  </si>
  <si>
    <t>8006</t>
  </si>
  <si>
    <t>Lupus Foundation of America, California Chapters Fund</t>
  </si>
  <si>
    <t>8007</t>
  </si>
  <si>
    <t>Specialty Care Fund</t>
  </si>
  <si>
    <t>8008</t>
  </si>
  <si>
    <t>State Employees Pretax Parking Fund</t>
  </si>
  <si>
    <t>8009</t>
  </si>
  <si>
    <t>Agricultural Employee Relief Fund</t>
  </si>
  <si>
    <t>8010</t>
  </si>
  <si>
    <t>Organ and Tissue Donor Registry Fund</t>
  </si>
  <si>
    <t>8011</t>
  </si>
  <si>
    <t>Oak Woodlands Conservation Fund</t>
  </si>
  <si>
    <t>8012</t>
  </si>
  <si>
    <t>San Diego River Conservancy Fund</t>
  </si>
  <si>
    <t>8013</t>
  </si>
  <si>
    <t>Environmental Enforcement and Training Account</t>
  </si>
  <si>
    <t>8014</t>
  </si>
  <si>
    <t>California Pharmacist Scholarship and Loan Repayment Program Fund</t>
  </si>
  <si>
    <t>8015</t>
  </si>
  <si>
    <t>Public Health Protection from Indoor Mold Hazards Fund</t>
  </si>
  <si>
    <t>8016</t>
  </si>
  <si>
    <t>Energy Settlement Account</t>
  </si>
  <si>
    <t>8017</t>
  </si>
  <si>
    <t>California Missions Foundation Fund</t>
  </si>
  <si>
    <t>8018</t>
  </si>
  <si>
    <t>Salton Sea Restoration Fund</t>
  </si>
  <si>
    <t>8019</t>
  </si>
  <si>
    <t>Deficit Recovery Fund</t>
  </si>
  <si>
    <t>8020</t>
  </si>
  <si>
    <t>Environmental Education Account</t>
  </si>
  <si>
    <t>8021</t>
  </si>
  <si>
    <t>Unclaimed Property Fees Account, Unclaimed Property Fund</t>
  </si>
  <si>
    <t>8022</t>
  </si>
  <si>
    <t>California Military Family Relief Fund</t>
  </si>
  <si>
    <t>8023</t>
  </si>
  <si>
    <t>Child Welfare Services Program Improvement Fund</t>
  </si>
  <si>
    <t>8024</t>
  </si>
  <si>
    <t>Worker Safety Bilingual Investigative Support, Enforcement, and Training Account</t>
  </si>
  <si>
    <t>8025</t>
  </si>
  <si>
    <t>California Prostate Cancer Research Fund</t>
  </si>
  <si>
    <t>8026</t>
  </si>
  <si>
    <t>8027</t>
  </si>
  <si>
    <t>Gateway Fund</t>
  </si>
  <si>
    <t>8028</t>
  </si>
  <si>
    <t>Petroleum Financing Collection Account, California Economic Development Grant</t>
  </si>
  <si>
    <t>8029</t>
  </si>
  <si>
    <t>Coastal Trust Fund</t>
  </si>
  <si>
    <t>8031</t>
  </si>
  <si>
    <t>Child Support Payment Trust Fund</t>
  </si>
  <si>
    <t>8032</t>
  </si>
  <si>
    <t>Oil Trust Fund</t>
  </si>
  <si>
    <t>8033</t>
  </si>
  <si>
    <t>Distressed Hospital Fund</t>
  </si>
  <si>
    <t>8034</t>
  </si>
  <si>
    <t>Medically Underserved Account for Physicians, Health Professions Education Fund</t>
  </si>
  <si>
    <t>8035</t>
  </si>
  <si>
    <t>California Sexual Violence Victim Services Fund</t>
  </si>
  <si>
    <t>8036</t>
  </si>
  <si>
    <t>California Colorectal Cancer Prevention Fund</t>
  </si>
  <si>
    <t>8037</t>
  </si>
  <si>
    <t>Veterans' Quality of Life Fund</t>
  </si>
  <si>
    <t>8038</t>
  </si>
  <si>
    <t>Donate Life California Trust Subaccount</t>
  </si>
  <si>
    <t>8039</t>
  </si>
  <si>
    <t>Disaster Resistant Communities Account</t>
  </si>
  <si>
    <t>8040</t>
  </si>
  <si>
    <t>California Discount Prescription Drug Program Fund</t>
  </si>
  <si>
    <t>8041</t>
  </si>
  <si>
    <t>Teachers Deferred Compensation Fund</t>
  </si>
  <si>
    <t>8042</t>
  </si>
  <si>
    <t>403(b) Services Operating Account, Teachers' Deferred Compensation Fd</t>
  </si>
  <si>
    <t>8043</t>
  </si>
  <si>
    <t>Deferred Comp Services Operating Account, Teachers' Deferred Comp Fd</t>
  </si>
  <si>
    <t>8044</t>
  </si>
  <si>
    <t>Deferred Comp Investment Account, Teachers' Deferred Comp Fund</t>
  </si>
  <si>
    <t>8045</t>
  </si>
  <si>
    <t>403(b) Vendor Registry Operating Account, Teachers' Deferred Comp Fd</t>
  </si>
  <si>
    <t>8046</t>
  </si>
  <si>
    <t>Teachers Retirement Program Development Fund</t>
  </si>
  <si>
    <t>8047</t>
  </si>
  <si>
    <t>California Sea Otter Fund</t>
  </si>
  <si>
    <t>8048</t>
  </si>
  <si>
    <t>California Central Coast State Veterans Cemetery at Fort Ord Endowment Fund</t>
  </si>
  <si>
    <t>8049</t>
  </si>
  <si>
    <t>Vision Care Program for State Annuitants Fund</t>
  </si>
  <si>
    <t>8050</t>
  </si>
  <si>
    <t>California Methamphetamine Abuse Prevention Account</t>
  </si>
  <si>
    <t>8051</t>
  </si>
  <si>
    <t>Cash For College Fund</t>
  </si>
  <si>
    <t>8052</t>
  </si>
  <si>
    <t>Economic Development Fund, California</t>
  </si>
  <si>
    <t>8053</t>
  </si>
  <si>
    <t>ALS-Lou Gehrigs Disease Research Fund</t>
  </si>
  <si>
    <t>8054</t>
  </si>
  <si>
    <t>California Cancer Research Fund</t>
  </si>
  <si>
    <t>8055</t>
  </si>
  <si>
    <t>Municipal Shelter Spay-Neuter Fund</t>
  </si>
  <si>
    <t>8056</t>
  </si>
  <si>
    <t>California Ovarian Cancer Research Fund</t>
  </si>
  <si>
    <t>8058</t>
  </si>
  <si>
    <t>California Cultural and Historical Endowment Fund</t>
  </si>
  <si>
    <t>8059</t>
  </si>
  <si>
    <t>State Community Corrections Performance Incentive Fund</t>
  </si>
  <si>
    <t>8060</t>
  </si>
  <si>
    <t>Delta Investment Fund</t>
  </si>
  <si>
    <t>8061</t>
  </si>
  <si>
    <t>Sacramento-San Joaquin Delta Conservancy Fund</t>
  </si>
  <si>
    <t>8062</t>
  </si>
  <si>
    <t>Pooled Self-Insurance Fund</t>
  </si>
  <si>
    <t>8064</t>
  </si>
  <si>
    <t>Arts Council Fund</t>
  </si>
  <si>
    <t>8065</t>
  </si>
  <si>
    <t>Safely Surrendered Baby Fund</t>
  </si>
  <si>
    <t>8066</t>
  </si>
  <si>
    <t>California Police Activities League (CALPAL) Fund</t>
  </si>
  <si>
    <t>8067</t>
  </si>
  <si>
    <t>California Veterans Homes Fund</t>
  </si>
  <si>
    <t>8068</t>
  </si>
  <si>
    <t>California Financial Literacy Fund</t>
  </si>
  <si>
    <t>8069</t>
  </si>
  <si>
    <t>Child Victims of Human Trafficking Fund</t>
  </si>
  <si>
    <t>8070</t>
  </si>
  <si>
    <t>California Healthy Food Financing Initiative Fund</t>
  </si>
  <si>
    <t>8071</t>
  </si>
  <si>
    <t>National Mortgage Special Deposit Fund</t>
  </si>
  <si>
    <t>8072</t>
  </si>
  <si>
    <t>California State Park Enterprise Fund</t>
  </si>
  <si>
    <t>8073</t>
  </si>
  <si>
    <t>California Health Access Model Program Account, California Health Facilities Fi</t>
  </si>
  <si>
    <t>8074</t>
  </si>
  <si>
    <t>California Youth Leadership Fund</t>
  </si>
  <si>
    <t>8075</t>
  </si>
  <si>
    <t>School Supplies for Homeless Children Voluntary Tax Cont. Fund</t>
  </si>
  <si>
    <t>8076</t>
  </si>
  <si>
    <t>State Parks Protection Fund</t>
  </si>
  <si>
    <t>8077</t>
  </si>
  <si>
    <t>California YMCA Youth and Government Voluntary Tax Contribution Fund</t>
  </si>
  <si>
    <t>8078</t>
  </si>
  <si>
    <t>California Military Department Support Fund</t>
  </si>
  <si>
    <t>8079</t>
  </si>
  <si>
    <t>Women and Girls Fund</t>
  </si>
  <si>
    <t>8080</t>
  </si>
  <si>
    <t>Clean Energy Job Creation Fund</t>
  </si>
  <si>
    <t>8081</t>
  </si>
  <si>
    <t>CalSavers Retirement Savings Trust Program Fund</t>
  </si>
  <si>
    <t>8082</t>
  </si>
  <si>
    <t>Shingle Springs Band of Miwok Indians Trust Fund</t>
  </si>
  <si>
    <t>8083</t>
  </si>
  <si>
    <t>Stringfellow Residual Proceeds Account</t>
  </si>
  <si>
    <t>8084</t>
  </si>
  <si>
    <t>American Red Cross, California Chapters Fund</t>
  </si>
  <si>
    <t>8085</t>
  </si>
  <si>
    <t>Keep Arts in Schools Fund</t>
  </si>
  <si>
    <t>8086</t>
  </si>
  <si>
    <t>Protect Our Coast and Oceans Voluntary Tax Contribution Fund</t>
  </si>
  <si>
    <t>8087</t>
  </si>
  <si>
    <t>FI$Cal Consolidated Payment Fund</t>
  </si>
  <si>
    <t>8088</t>
  </si>
  <si>
    <t>Graton Mitigation Fund</t>
  </si>
  <si>
    <t>8089</t>
  </si>
  <si>
    <t>Tribal Nation Grant Fund</t>
  </si>
  <si>
    <t>8090</t>
  </si>
  <si>
    <t>California Arts Council Contribution and Donations Fund</t>
  </si>
  <si>
    <t>8091</t>
  </si>
  <si>
    <t>College Access Tax Credit Fd</t>
  </si>
  <si>
    <t>8092</t>
  </si>
  <si>
    <t>Habitat for Humanity Voluntary Tax Contribution Fund</t>
  </si>
  <si>
    <t>8093</t>
  </si>
  <si>
    <t>CA Sexual Violence Victim Services Fund</t>
  </si>
  <si>
    <t>8094</t>
  </si>
  <si>
    <t>California Senior Legislature Fund</t>
  </si>
  <si>
    <t>8095</t>
  </si>
  <si>
    <t>Histroic State Capitol Fund</t>
  </si>
  <si>
    <t>8096</t>
  </si>
  <si>
    <t>Department of Developmental Services Trust Fund</t>
  </si>
  <si>
    <t>8097</t>
  </si>
  <si>
    <t>Prevention of Animal Homelessness and Cruelty Fund</t>
  </si>
  <si>
    <t>8098</t>
  </si>
  <si>
    <t>CA Americans with Disabilities Act Small Business Capital Access Loan Program Fd</t>
  </si>
  <si>
    <t>8099</t>
  </si>
  <si>
    <t>Public Interest Attorney Loan Repayment Account</t>
  </si>
  <si>
    <t>8100</t>
  </si>
  <si>
    <t>Renewable Energy Loan Loss Reserve Fund</t>
  </si>
  <si>
    <t>8101</t>
  </si>
  <si>
    <t>California ABLE Administrative Fund</t>
  </si>
  <si>
    <t>8102</t>
  </si>
  <si>
    <t>California Seismic Safety Capital Access Loan Program Fund</t>
  </si>
  <si>
    <t>8103</t>
  </si>
  <si>
    <t>Type 1 Diabetes Research Fund</t>
  </si>
  <si>
    <t>8104</t>
  </si>
  <si>
    <t>California Domestic Violence Victims Fund</t>
  </si>
  <si>
    <t>8105</t>
  </si>
  <si>
    <t>Revive the Salton Sea Fund</t>
  </si>
  <si>
    <t>8106</t>
  </si>
  <si>
    <t>Special Olympics Fund</t>
  </si>
  <si>
    <t>8107</t>
  </si>
  <si>
    <t>Whole Person Care Pilot Special Fund</t>
  </si>
  <si>
    <t>8108</t>
  </si>
  <si>
    <t>Global Payment Program Special Fund</t>
  </si>
  <si>
    <t>8109</t>
  </si>
  <si>
    <t>Veterans' Home Morale, Welfare, and Recreation Special Fund</t>
  </si>
  <si>
    <t>8110</t>
  </si>
  <si>
    <t>Water Data Administration Fund</t>
  </si>
  <si>
    <t>8111</t>
  </si>
  <si>
    <t>CalSavers Retirement Savings Trust Administration Fund</t>
  </si>
  <si>
    <t>8113</t>
  </si>
  <si>
    <t>Designated Public Hospital Graduate Medical Education Special Fund</t>
  </si>
  <si>
    <t>8116</t>
  </si>
  <si>
    <t>Early Psychosis and Mood Disorder Detection and Intervention Fund</t>
  </si>
  <si>
    <t>8117</t>
  </si>
  <si>
    <t>Native California Wildlife Rehabilitation Voluntary Tax Contribution Fund</t>
  </si>
  <si>
    <t>8118</t>
  </si>
  <si>
    <t>Organ and Tissue Donor Registry Voluntary Tax Contribution Fund</t>
  </si>
  <si>
    <t>8119</t>
  </si>
  <si>
    <t>CalTap Endowment Fund</t>
  </si>
  <si>
    <t>8120</t>
  </si>
  <si>
    <t>Sierra Nevada Conservancy Fund</t>
  </si>
  <si>
    <t>8121</t>
  </si>
  <si>
    <t>Schools Not Prisons Voluntary Tax Contribution Fund</t>
  </si>
  <si>
    <t>8122</t>
  </si>
  <si>
    <t>National Alliance on Mental Illness California Voluntary Tax Contribution Fund</t>
  </si>
  <si>
    <t>8123</t>
  </si>
  <si>
    <t>California ABLE Program Fund</t>
  </si>
  <si>
    <t>8124</t>
  </si>
  <si>
    <t>Suicide Prevention Voluntary Contribution Fund</t>
  </si>
  <si>
    <t>8125</t>
  </si>
  <si>
    <t>California Outdoor Equity Account, State Parks and Recreation Fund</t>
  </si>
  <si>
    <t>8126</t>
  </si>
  <si>
    <t>College Student Health Center Sexual and Reproductive Health Preparation Fund</t>
  </si>
  <si>
    <t>8127</t>
  </si>
  <si>
    <t>California Kids Investment and Development Savings Program Fund</t>
  </si>
  <si>
    <t>8128</t>
  </si>
  <si>
    <t>Good Neighbor Authority Fund</t>
  </si>
  <si>
    <t>8129</t>
  </si>
  <si>
    <t>School Energy Efficiency Program Fund</t>
  </si>
  <si>
    <t>8130</t>
  </si>
  <si>
    <t>California Community and Neighborhood Tree Voluntary Tax Contribution Fund</t>
  </si>
  <si>
    <t>8131</t>
  </si>
  <si>
    <t>Mental Health Crisis Prevention Voluntary Tax Contribution Fund</t>
  </si>
  <si>
    <t>8132</t>
  </si>
  <si>
    <t>California Investment and Innovation Fund</t>
  </si>
  <si>
    <t>8133</t>
  </si>
  <si>
    <t>Southern California Veterans Cemetery Study Donation Fund</t>
  </si>
  <si>
    <t>8134</t>
  </si>
  <si>
    <t>California Reproductive Health Equity Fund</t>
  </si>
  <si>
    <t>8135</t>
  </si>
  <si>
    <t>Private Donations Account, Voluntary Offshore Wind and Coastal Resources Prot Fd</t>
  </si>
  <si>
    <t>8136</t>
  </si>
  <si>
    <t>Abortion Practical Support Fund</t>
  </si>
  <si>
    <t>8137</t>
  </si>
  <si>
    <t>Strategic Reliability Reserve Fund</t>
  </si>
  <si>
    <t>8500</t>
  </si>
  <si>
    <t>Federal Temporary High Risk Health Insurance Fund</t>
  </si>
  <si>
    <t>8501</t>
  </si>
  <si>
    <t>California Capital Access Fund</t>
  </si>
  <si>
    <t>8502</t>
  </si>
  <si>
    <t>LIHP Fund</t>
  </si>
  <si>
    <t>8503</t>
  </si>
  <si>
    <t>Clean and Renewable Energy Business Financing Revolving Loan Fund DO NOT USE</t>
  </si>
  <si>
    <t>8504</t>
  </si>
  <si>
    <t>Military Department Workers' Compensation Fund</t>
  </si>
  <si>
    <t>8505</t>
  </si>
  <si>
    <t>Coronavirus Relief Fund</t>
  </si>
  <si>
    <t>8506</t>
  </si>
  <si>
    <t>Coronavirus Fiscal Recovery Fund of 2021</t>
  </si>
  <si>
    <t>8507</t>
  </si>
  <si>
    <t>Home &amp; Community-Based Services American Rescue Plan Fund</t>
  </si>
  <si>
    <t>8508</t>
  </si>
  <si>
    <t>CalFresh E&amp;T Workers’ Compensation Fund</t>
  </si>
  <si>
    <t>8509</t>
  </si>
  <si>
    <t>Voluntary Offshore Wind and Coastal Resources Protection Fund</t>
  </si>
  <si>
    <t>8814</t>
  </si>
  <si>
    <t>Rape Kit Backlog Voluntary Tax Contribution Fund</t>
  </si>
  <si>
    <t>8815</t>
  </si>
  <si>
    <t>California Senior Citizen Advocacy Voluntary Tax Contribution Fund</t>
  </si>
  <si>
    <t>8817</t>
  </si>
  <si>
    <t>Native California Wildfire Rehabilitation Voluntary Tax Contribution Fund</t>
  </si>
  <si>
    <t>9250</t>
  </si>
  <si>
    <t>Boxers Pension Fund</t>
  </si>
  <si>
    <t>9251</t>
  </si>
  <si>
    <t>California Employers' Pension Prefunding Trust Fund</t>
  </si>
  <si>
    <t>9326</t>
  </si>
  <si>
    <t>California Consumer Power and Conservation Financing Authority Fund</t>
  </si>
  <si>
    <t>9328</t>
  </si>
  <si>
    <t>California Infrastructure Guarantee Trust Fund</t>
  </si>
  <si>
    <t>9329</t>
  </si>
  <si>
    <t>Chrome Plating Pollution Prevention Fund</t>
  </si>
  <si>
    <t>9330</t>
  </si>
  <si>
    <t>9331</t>
  </si>
  <si>
    <t>High-Speed Rail Property Fund</t>
  </si>
  <si>
    <t>9332</t>
  </si>
  <si>
    <t>9333</t>
  </si>
  <si>
    <t>Department of Water Resources Charge Fund</t>
  </si>
  <si>
    <t>9334</t>
  </si>
  <si>
    <t>Climate Catalyst Revolving Loan Fund</t>
  </si>
  <si>
    <t>9335</t>
  </si>
  <si>
    <t>Tax Revenue Anticipation Notes Program Subaccount, Cal School Finance Auth Fund</t>
  </si>
  <si>
    <t>9336</t>
  </si>
  <si>
    <t>California Dream for All Fund</t>
  </si>
  <si>
    <t>9337</t>
  </si>
  <si>
    <t>Pooled Transition Reserve Fund</t>
  </si>
  <si>
    <t>9338</t>
  </si>
  <si>
    <t>Department of Water Resources Electricity Supply Reliability Reserve Fund</t>
  </si>
  <si>
    <t>9339</t>
  </si>
  <si>
    <t>Demand Side Grid Support Account, Strategic Reliability Reserve Fund</t>
  </si>
  <si>
    <t>9726</t>
  </si>
  <si>
    <t>Child Support Services Advance Fund</t>
  </si>
  <si>
    <t>9727</t>
  </si>
  <si>
    <t>BEP Vendor Loan Interest Rate Buy-Down Fund</t>
  </si>
  <si>
    <t>9728</t>
  </si>
  <si>
    <t>Judicial Branch Workers Compensation Fund</t>
  </si>
  <si>
    <t>9729</t>
  </si>
  <si>
    <t>Parks Project Revolving Fund</t>
  </si>
  <si>
    <t>9730</t>
  </si>
  <si>
    <t>Technology Services Revolving Fund</t>
  </si>
  <si>
    <t>9731</t>
  </si>
  <si>
    <t>Legal Services Revolving Fund</t>
  </si>
  <si>
    <t>9732</t>
  </si>
  <si>
    <t>Office of Systems Integration Fund</t>
  </si>
  <si>
    <t>9733</t>
  </si>
  <si>
    <t>Court Facilities Architecture Revolving Fund</t>
  </si>
  <si>
    <t>9734</t>
  </si>
  <si>
    <t>2004 Charter School Facilities Account, 2004 State School Facilities Fund</t>
  </si>
  <si>
    <t>9735</t>
  </si>
  <si>
    <t>2006 Charter School Facilities Account, 2006 State School Facilities Fund</t>
  </si>
  <si>
    <t>9736</t>
  </si>
  <si>
    <t>Transit-Oriented Development Implementation Fund</t>
  </si>
  <si>
    <t>9737</t>
  </si>
  <si>
    <t>FISCal Internal Services Fund</t>
  </si>
  <si>
    <t>9739</t>
  </si>
  <si>
    <t>State Water Pollution Control Revolving Fund Administration Fund</t>
  </si>
  <si>
    <t>9740</t>
  </si>
  <si>
    <t>Central Service Cost Recovery Fund</t>
  </si>
  <si>
    <t>9741</t>
  </si>
  <si>
    <t>Energy Efficient State Property Revolving Fund</t>
  </si>
  <si>
    <t>9743</t>
  </si>
  <si>
    <t>State Agency Investment Fund</t>
  </si>
  <si>
    <t>9744</t>
  </si>
  <si>
    <t>Voluntary Investment Program Fund</t>
  </si>
  <si>
    <t>9745</t>
  </si>
  <si>
    <t>California Health and Human Services Automation Fund</t>
  </si>
  <si>
    <t>9746</t>
  </si>
  <si>
    <t>Natural Gas Services Program Fund</t>
  </si>
  <si>
    <t>9747</t>
  </si>
  <si>
    <t>CalRecycle Greenhouse Gas Reduction Revolving Loan Fund</t>
  </si>
  <si>
    <t>9748</t>
  </si>
  <si>
    <t>Energy Efficiency Retrofit State Revolving Fund</t>
  </si>
  <si>
    <t>9749</t>
  </si>
  <si>
    <t>CalConserve Water Use Efficiency Revolving Fund</t>
  </si>
  <si>
    <t>9750</t>
  </si>
  <si>
    <t>Immigrant Integration Fund</t>
  </si>
  <si>
    <t>9751</t>
  </si>
  <si>
    <t>Public Safety Communications Revolving Fund</t>
  </si>
  <si>
    <t>9752</t>
  </si>
  <si>
    <t>CAL-Fire Infrastructure Projects Revolving Fund</t>
  </si>
  <si>
    <t>9753</t>
  </si>
  <si>
    <t>Data and Innovation Services Revolving Fund</t>
  </si>
  <si>
    <t>9986</t>
  </si>
  <si>
    <t>Extramural Nonfederal Unclassified Funds</t>
  </si>
  <si>
    <t>9987</t>
  </si>
  <si>
    <t>Extramural Funds</t>
  </si>
  <si>
    <t>9993</t>
  </si>
  <si>
    <t>9994</t>
  </si>
  <si>
    <t>Category Codes (COA reviewed as of 7-17-2023/Hyperion COA as of 7-17-2023)</t>
  </si>
  <si>
    <t>5100150-Earnings - Temporary Civil Service Employees</t>
  </si>
  <si>
    <t>5105000-Earnings - Exempt/Statutory Employees</t>
  </si>
  <si>
    <t>5105100-Board Members</t>
  </si>
  <si>
    <t>5108000-Overtime Earnings (Other than to Temporary Help)</t>
  </si>
  <si>
    <t>5150150-Dental Insurance</t>
  </si>
  <si>
    <t>5150200-Disability Leave - Industrial</t>
  </si>
  <si>
    <t>5150210-Disability Leave - Nonindustrial</t>
  </si>
  <si>
    <t>5150350-Health Insurance</t>
  </si>
  <si>
    <t>5150400-Life Insurance</t>
  </si>
  <si>
    <t>5150450-Medicare Taxation</t>
  </si>
  <si>
    <t>5150500-OASDI</t>
  </si>
  <si>
    <t>5150600-Retirement - General</t>
  </si>
  <si>
    <t>5150610-Retirement - Public Employees - Industrial</t>
  </si>
  <si>
    <t>5150620-Retirement - Public Employees - Safety</t>
  </si>
  <si>
    <t>5150630-Retirement - Public Employees - Miscellaneous</t>
  </si>
  <si>
    <t>5150640-Retirement - Judges and Justices</t>
  </si>
  <si>
    <t>5150700-Unemployment Insurance</t>
  </si>
  <si>
    <t>5150750-Vision Care</t>
  </si>
  <si>
    <t>5150800-Workers' Compensation</t>
  </si>
  <si>
    <t>5150820-Other Post-Employment Benefits (OPEB) Employer Contributions</t>
  </si>
  <si>
    <t>5150830-Other Post-Employment Benefits (OPEB) Employer Paid Member Contributions</t>
  </si>
  <si>
    <t>5150900-Staff Benefits - Other</t>
  </si>
  <si>
    <t>5342500-Indirect Distributed Cost</t>
  </si>
  <si>
    <t>Distributed Administration</t>
  </si>
  <si>
    <t>Civil Service</t>
  </si>
  <si>
    <t>Exempt</t>
  </si>
  <si>
    <t>Statutory</t>
  </si>
  <si>
    <t>1. Requested exclusions to adjustments identified on the Fund Allocation Worksheet are sufficiently explained and received concurrence from Agency.</t>
  </si>
  <si>
    <r>
      <t xml:space="preserve">2. </t>
    </r>
    <r>
      <rPr>
        <b/>
        <sz val="11"/>
        <color theme="1"/>
        <rFont val="Arial"/>
        <family val="2"/>
      </rPr>
      <t>BR Title</t>
    </r>
    <r>
      <rPr>
        <sz val="11"/>
        <color theme="1"/>
        <rFont val="Arial"/>
        <family val="2"/>
      </rPr>
      <t>: "Section 4.12 Vacancy Savings and Position Elimination Adjustment" must be used.</t>
    </r>
  </si>
  <si>
    <t>Agency Concurrence</t>
  </si>
  <si>
    <t>1. Agency must be included (CC'd) on electronic submission of all materials to indicate Agency concurrence.</t>
  </si>
  <si>
    <r>
      <t xml:space="preserve">10. </t>
    </r>
    <r>
      <rPr>
        <b/>
        <sz val="11"/>
        <color theme="1"/>
        <rFont val="Arial"/>
        <family val="2"/>
      </rPr>
      <t xml:space="preserve">Distributed Administration Costs: </t>
    </r>
    <r>
      <rPr>
        <sz val="11"/>
        <color theme="1"/>
        <rFont val="Arial"/>
        <family val="2"/>
      </rPr>
      <t>For distributed administration costs, use Program 9900100 (negative adjustment) and Category 51XXXXX to show the negative total being distributed to a particular program,</t>
    </r>
  </si>
  <si>
    <t>Program 9900200 (positive adjustment) and Category 5342500 to reflect the total distributed cost, and the Program (negative adjustment) that pays for various distributed costs with Category 5342500.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</si>
</sst>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000"/>
    <numFmt numFmtId="167" formatCode="&quot;$&quot;#,##0.00"/>
    <numFmt numFmtId="168" formatCode="000"/>
    <numFmt numFmtId="169" formatCode="###0000_);[Red]\(#,##0\)"/>
    <numFmt numFmtId="170" formatCode="_(&quot;$&quot;* #,##0_);_(&quot;$&quot;* \(#,##0\);_(&quot;$&quot;* &quot;-&quot;??_);_(@_)"/>
    <numFmt numFmtId="171" formatCode="0.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D0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00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1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31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298">
    <xf numFmtId="0" fontId="0" fillId="0" borderId="0" xfId="0"/>
    <xf numFmtId="0" fontId="10" fillId="0" borderId="0" xfId="326" applyFont="1"/>
    <xf numFmtId="0" fontId="8" fillId="0" borderId="0" xfId="326" applyFont="1"/>
    <xf numFmtId="0" fontId="4" fillId="0" borderId="0" xfId="326" applyFont="1" applyAlignment="1">
      <alignment horizontal="right"/>
    </xf>
    <xf numFmtId="0" fontId="9" fillId="0" borderId="0" xfId="326" applyFont="1" applyAlignment="1">
      <alignment horizontal="left"/>
    </xf>
    <xf numFmtId="49" fontId="4" fillId="0" borderId="0" xfId="326" applyNumberFormat="1" applyFont="1" applyAlignment="1">
      <alignment horizontal="right"/>
    </xf>
    <xf numFmtId="49" fontId="4" fillId="0" borderId="0" xfId="326" applyNumberFormat="1" applyFont="1" applyAlignment="1">
      <alignment horizontal="center"/>
    </xf>
    <xf numFmtId="0" fontId="8" fillId="0" borderId="0" xfId="326" applyFont="1" applyAlignment="1">
      <alignment horizontal="center"/>
    </xf>
    <xf numFmtId="0" fontId="21" fillId="0" borderId="0" xfId="326" applyFont="1" applyAlignment="1">
      <alignment horizontal="left"/>
    </xf>
    <xf numFmtId="0" fontId="4" fillId="0" borderId="0" xfId="326" applyFont="1"/>
    <xf numFmtId="0" fontId="2" fillId="0" borderId="0" xfId="326"/>
    <xf numFmtId="0" fontId="6" fillId="0" borderId="3" xfId="326" applyFont="1" applyBorder="1"/>
    <xf numFmtId="167" fontId="8" fillId="0" borderId="0" xfId="326" applyNumberFormat="1" applyFont="1"/>
    <xf numFmtId="0" fontId="6" fillId="0" borderId="0" xfId="326" applyFont="1"/>
    <xf numFmtId="0" fontId="6" fillId="0" borderId="0" xfId="326" applyFont="1" applyAlignment="1">
      <alignment horizontal="left"/>
    </xf>
    <xf numFmtId="0" fontId="6" fillId="0" borderId="6" xfId="326" applyFont="1" applyBorder="1"/>
    <xf numFmtId="0" fontId="3" fillId="0" borderId="7" xfId="326" applyFont="1" applyBorder="1"/>
    <xf numFmtId="0" fontId="3" fillId="0" borderId="0" xfId="326" applyFont="1"/>
    <xf numFmtId="0" fontId="9" fillId="0" borderId="7" xfId="326" applyFont="1" applyBorder="1"/>
    <xf numFmtId="0" fontId="9" fillId="0" borderId="0" xfId="326" applyFont="1" applyAlignment="1">
      <alignment horizontal="center"/>
    </xf>
    <xf numFmtId="0" fontId="22" fillId="0" borderId="9" xfId="326" applyFont="1" applyBorder="1" applyAlignment="1">
      <alignment horizontal="center"/>
    </xf>
    <xf numFmtId="0" fontId="22" fillId="0" borderId="10" xfId="326" applyFont="1" applyBorder="1" applyAlignment="1">
      <alignment horizontal="center"/>
    </xf>
    <xf numFmtId="0" fontId="22" fillId="0" borderId="0" xfId="326" applyFont="1" applyAlignment="1">
      <alignment horizontal="center"/>
    </xf>
    <xf numFmtId="0" fontId="22" fillId="0" borderId="11" xfId="326" applyFont="1" applyBorder="1" applyAlignment="1">
      <alignment horizontal="center"/>
    </xf>
    <xf numFmtId="0" fontId="23" fillId="0" borderId="0" xfId="326" applyFont="1" applyAlignment="1">
      <alignment horizontal="left"/>
    </xf>
    <xf numFmtId="0" fontId="6" fillId="0" borderId="12" xfId="326" applyFont="1" applyBorder="1"/>
    <xf numFmtId="0" fontId="24" fillId="0" borderId="8" xfId="326" applyFont="1" applyBorder="1"/>
    <xf numFmtId="0" fontId="24" fillId="0" borderId="0" xfId="326" applyFont="1"/>
    <xf numFmtId="0" fontId="25" fillId="0" borderId="0" xfId="326" applyFont="1"/>
    <xf numFmtId="0" fontId="6" fillId="0" borderId="0" xfId="326" applyFont="1" applyAlignment="1">
      <alignment vertical="top" wrapText="1"/>
    </xf>
    <xf numFmtId="0" fontId="9" fillId="0" borderId="0" xfId="326" applyFont="1" applyAlignment="1">
      <alignment vertical="top" wrapText="1"/>
    </xf>
    <xf numFmtId="0" fontId="26" fillId="0" borderId="0" xfId="326" applyFont="1"/>
    <xf numFmtId="3" fontId="9" fillId="0" borderId="0" xfId="1" applyNumberFormat="1" applyFont="1" applyBorder="1" applyProtection="1"/>
    <xf numFmtId="3" fontId="9" fillId="0" borderId="0" xfId="1" applyNumberFormat="1" applyFont="1" applyBorder="1" applyAlignment="1" applyProtection="1">
      <alignment horizontal="center"/>
    </xf>
    <xf numFmtId="0" fontId="6" fillId="0" borderId="0" xfId="326" applyFont="1" applyAlignment="1">
      <alignment vertical="top"/>
    </xf>
    <xf numFmtId="3" fontId="6" fillId="0" borderId="0" xfId="326" applyNumberFormat="1" applyFont="1"/>
    <xf numFmtId="0" fontId="9" fillId="0" borderId="8" xfId="326" applyFont="1" applyBorder="1"/>
    <xf numFmtId="0" fontId="9" fillId="0" borderId="0" xfId="326" applyFont="1"/>
    <xf numFmtId="49" fontId="6" fillId="0" borderId="7" xfId="326" applyNumberFormat="1" applyFont="1" applyBorder="1" applyAlignment="1">
      <alignment horizontal="right"/>
    </xf>
    <xf numFmtId="49" fontId="6" fillId="0" borderId="14" xfId="326" applyNumberFormat="1" applyFont="1" applyBorder="1"/>
    <xf numFmtId="3" fontId="6" fillId="0" borderId="3" xfId="1" applyNumberFormat="1" applyFont="1" applyBorder="1" applyProtection="1"/>
    <xf numFmtId="3" fontId="27" fillId="0" borderId="3" xfId="1" applyNumberFormat="1" applyFont="1" applyBorder="1" applyProtection="1"/>
    <xf numFmtId="0" fontId="6" fillId="0" borderId="15" xfId="326" applyFont="1" applyBorder="1"/>
    <xf numFmtId="49" fontId="6" fillId="0" borderId="0" xfId="326" applyNumberFormat="1" applyFont="1"/>
    <xf numFmtId="3" fontId="6" fillId="0" borderId="0" xfId="1" applyNumberFormat="1" applyFont="1" applyBorder="1" applyProtection="1"/>
    <xf numFmtId="3" fontId="27" fillId="0" borderId="0" xfId="1" applyNumberFormat="1" applyFont="1" applyBorder="1" applyProtection="1"/>
    <xf numFmtId="49" fontId="20" fillId="0" borderId="0" xfId="326" applyNumberFormat="1" applyFont="1"/>
    <xf numFmtId="0" fontId="20" fillId="0" borderId="0" xfId="326" applyFont="1"/>
    <xf numFmtId="0" fontId="11" fillId="0" borderId="0" xfId="326" applyFont="1" applyAlignment="1">
      <alignment horizontal="right"/>
    </xf>
    <xf numFmtId="0" fontId="6" fillId="0" borderId="0" xfId="326" applyFont="1" applyAlignment="1">
      <alignment horizontal="right"/>
    </xf>
    <xf numFmtId="3" fontId="2" fillId="0" borderId="0" xfId="326" applyNumberFormat="1"/>
    <xf numFmtId="0" fontId="2" fillId="0" borderId="0" xfId="326" applyAlignment="1">
      <alignment horizontal="center"/>
    </xf>
    <xf numFmtId="0" fontId="6" fillId="0" borderId="0" xfId="326" applyFont="1" applyAlignment="1">
      <alignment horizontal="left" vertical="top" wrapText="1"/>
    </xf>
    <xf numFmtId="0" fontId="4" fillId="0" borderId="13" xfId="381" applyFont="1" applyBorder="1" applyAlignment="1">
      <alignment horizontal="right"/>
    </xf>
    <xf numFmtId="0" fontId="4" fillId="0" borderId="0" xfId="146" applyFont="1" applyAlignment="1">
      <alignment horizontal="right"/>
    </xf>
    <xf numFmtId="0" fontId="8" fillId="0" borderId="0" xfId="146" applyFont="1"/>
    <xf numFmtId="3" fontId="4" fillId="0" borderId="0" xfId="146" applyNumberFormat="1" applyFont="1"/>
    <xf numFmtId="165" fontId="4" fillId="4" borderId="28" xfId="146" applyNumberFormat="1" applyFont="1" applyFill="1" applyBorder="1"/>
    <xf numFmtId="165" fontId="4" fillId="0" borderId="0" xfId="146" applyNumberFormat="1" applyFont="1"/>
    <xf numFmtId="165" fontId="4" fillId="3" borderId="13" xfId="146" applyNumberFormat="1" applyFont="1" applyFill="1" applyBorder="1"/>
    <xf numFmtId="0" fontId="4" fillId="0" borderId="0" xfId="326" applyFont="1" applyAlignment="1">
      <alignment horizontal="center" vertical="center" wrapText="1"/>
    </xf>
    <xf numFmtId="166" fontId="4" fillId="0" borderId="0" xfId="326" applyNumberFormat="1" applyFont="1"/>
    <xf numFmtId="0" fontId="8" fillId="0" borderId="0" xfId="326" applyFont="1" applyAlignment="1">
      <alignment horizontal="left" wrapText="1"/>
    </xf>
    <xf numFmtId="0" fontId="8" fillId="0" borderId="0" xfId="326" applyFont="1" applyAlignment="1">
      <alignment horizontal="left"/>
    </xf>
    <xf numFmtId="3" fontId="8" fillId="0" borderId="22" xfId="146" applyNumberFormat="1" applyFont="1" applyBorder="1" applyAlignment="1">
      <alignment horizontal="center"/>
    </xf>
    <xf numFmtId="0" fontId="4" fillId="0" borderId="0" xfId="381" applyFont="1" applyAlignment="1">
      <alignment horizontal="right"/>
    </xf>
    <xf numFmtId="49" fontId="6" fillId="0" borderId="0" xfId="326" applyNumberFormat="1" applyFont="1" applyAlignment="1">
      <alignment horizontal="left"/>
    </xf>
    <xf numFmtId="0" fontId="6" fillId="0" borderId="0" xfId="326" applyFont="1" applyAlignment="1">
      <alignment horizontal="center" wrapText="1"/>
    </xf>
    <xf numFmtId="1" fontId="8" fillId="0" borderId="2" xfId="146" applyNumberFormat="1" applyFont="1" applyBorder="1" applyAlignment="1" applyProtection="1">
      <alignment horizontal="left"/>
      <protection locked="0"/>
    </xf>
    <xf numFmtId="0" fontId="5" fillId="0" borderId="0" xfId="326" applyFont="1"/>
    <xf numFmtId="166" fontId="8" fillId="0" borderId="0" xfId="326" applyNumberFormat="1" applyFont="1"/>
    <xf numFmtId="166" fontId="4" fillId="0" borderId="0" xfId="326" applyNumberFormat="1" applyFont="1" applyAlignment="1">
      <alignment horizontal="center" vertical="center" wrapText="1"/>
    </xf>
    <xf numFmtId="166" fontId="8" fillId="0" borderId="0" xfId="326" applyNumberFormat="1" applyFont="1" applyAlignment="1">
      <alignment horizontal="left" wrapText="1"/>
    </xf>
    <xf numFmtId="166" fontId="8" fillId="0" borderId="0" xfId="326" applyNumberFormat="1" applyFont="1" applyAlignment="1">
      <alignment horizontal="left"/>
    </xf>
    <xf numFmtId="166" fontId="8" fillId="0" borderId="0" xfId="146" applyNumberFormat="1" applyFont="1"/>
    <xf numFmtId="166" fontId="4" fillId="0" borderId="0" xfId="326" applyNumberFormat="1" applyFont="1" applyAlignment="1">
      <alignment horizontal="right"/>
    </xf>
    <xf numFmtId="166" fontId="21" fillId="0" borderId="0" xfId="326" applyNumberFormat="1" applyFont="1" applyAlignment="1">
      <alignment horizontal="left"/>
    </xf>
    <xf numFmtId="0" fontId="0" fillId="0" borderId="16" xfId="0" applyBorder="1"/>
    <xf numFmtId="0" fontId="28" fillId="0" borderId="0" xfId="146" applyFont="1" applyAlignment="1">
      <alignment horizontal="left" wrapText="1"/>
    </xf>
    <xf numFmtId="0" fontId="2" fillId="0" borderId="2" xfId="326" applyBorder="1" applyAlignment="1">
      <alignment vertical="top" wrapText="1"/>
    </xf>
    <xf numFmtId="1" fontId="8" fillId="0" borderId="0" xfId="146" applyNumberFormat="1" applyFont="1" applyAlignment="1" applyProtection="1">
      <alignment horizontal="left"/>
      <protection locked="0"/>
    </xf>
    <xf numFmtId="0" fontId="4" fillId="0" borderId="13" xfId="381" applyFont="1" applyBorder="1" applyAlignment="1">
      <alignment horizontal="right" wrapText="1"/>
    </xf>
    <xf numFmtId="0" fontId="8" fillId="0" borderId="11" xfId="146" applyFont="1" applyBorder="1"/>
    <xf numFmtId="49" fontId="4" fillId="0" borderId="0" xfId="326" applyNumberFormat="1" applyFont="1"/>
    <xf numFmtId="165" fontId="4" fillId="4" borderId="13" xfId="146" applyNumberFormat="1" applyFont="1" applyFill="1" applyBorder="1"/>
    <xf numFmtId="49" fontId="2" fillId="0" borderId="7" xfId="326" applyNumberFormat="1" applyBorder="1" applyAlignment="1">
      <alignment horizontal="right" vertical="top"/>
    </xf>
    <xf numFmtId="0" fontId="8" fillId="0" borderId="0" xfId="146" applyFont="1" applyAlignment="1">
      <alignment horizontal="center"/>
    </xf>
    <xf numFmtId="1" fontId="8" fillId="0" borderId="24" xfId="146" applyNumberFormat="1" applyFont="1" applyBorder="1" applyAlignment="1">
      <alignment horizontal="center"/>
    </xf>
    <xf numFmtId="1" fontId="8" fillId="0" borderId="17" xfId="146" applyNumberFormat="1" applyFont="1" applyBorder="1" applyAlignment="1">
      <alignment horizontal="center"/>
    </xf>
    <xf numFmtId="0" fontId="21" fillId="0" borderId="0" xfId="326" applyFont="1" applyAlignment="1">
      <alignment horizontal="center"/>
    </xf>
    <xf numFmtId="0" fontId="8" fillId="0" borderId="0" xfId="326" applyFont="1" applyAlignment="1">
      <alignment wrapText="1"/>
    </xf>
    <xf numFmtId="1" fontId="8" fillId="0" borderId="31" xfId="146" applyNumberFormat="1" applyFont="1" applyBorder="1" applyAlignment="1" applyProtection="1">
      <alignment horizontal="right"/>
      <protection locked="0"/>
    </xf>
    <xf numFmtId="1" fontId="8" fillId="0" borderId="38" xfId="146" applyNumberFormat="1" applyFont="1" applyBorder="1" applyAlignment="1" applyProtection="1">
      <alignment horizontal="right"/>
      <protection locked="0"/>
    </xf>
    <xf numFmtId="0" fontId="2" fillId="0" borderId="8" xfId="326" applyBorder="1"/>
    <xf numFmtId="168" fontId="8" fillId="0" borderId="32" xfId="146" quotePrefix="1" applyNumberFormat="1" applyFont="1" applyBorder="1" applyAlignment="1" applyProtection="1">
      <alignment horizontal="right"/>
      <protection locked="0"/>
    </xf>
    <xf numFmtId="166" fontId="8" fillId="0" borderId="32" xfId="146" applyNumberFormat="1" applyFont="1" applyBorder="1" applyAlignment="1">
      <alignment horizontal="right"/>
    </xf>
    <xf numFmtId="169" fontId="8" fillId="0" borderId="16" xfId="146" applyNumberFormat="1" applyFont="1" applyBorder="1" applyAlignment="1" applyProtection="1">
      <alignment horizontal="right"/>
      <protection locked="0"/>
    </xf>
    <xf numFmtId="166" fontId="8" fillId="0" borderId="16" xfId="146" applyNumberFormat="1" applyFont="1" applyBorder="1" applyAlignment="1" applyProtection="1">
      <alignment horizontal="right"/>
      <protection locked="0"/>
    </xf>
    <xf numFmtId="0" fontId="0" fillId="10" borderId="16" xfId="0" applyFill="1" applyBorder="1"/>
    <xf numFmtId="0" fontId="4" fillId="13" borderId="18" xfId="146" applyFont="1" applyFill="1" applyBorder="1" applyAlignment="1">
      <alignment horizontal="center" vertical="center" wrapText="1"/>
    </xf>
    <xf numFmtId="166" fontId="4" fillId="13" borderId="30" xfId="146" applyNumberFormat="1" applyFont="1" applyFill="1" applyBorder="1" applyAlignment="1">
      <alignment horizontal="center" vertical="center" wrapText="1"/>
    </xf>
    <xf numFmtId="0" fontId="4" fillId="13" borderId="25" xfId="146" applyFont="1" applyFill="1" applyBorder="1" applyAlignment="1">
      <alignment horizontal="center" vertical="center" wrapText="1"/>
    </xf>
    <xf numFmtId="0" fontId="4" fillId="13" borderId="30" xfId="146" applyFont="1" applyFill="1" applyBorder="1" applyAlignment="1">
      <alignment horizontal="center" vertical="center" wrapText="1"/>
    </xf>
    <xf numFmtId="0" fontId="4" fillId="13" borderId="20" xfId="146" applyFont="1" applyFill="1" applyBorder="1" applyAlignment="1">
      <alignment horizontal="center" vertical="center" wrapText="1"/>
    </xf>
    <xf numFmtId="0" fontId="4" fillId="13" borderId="26" xfId="326" applyFont="1" applyFill="1" applyBorder="1" applyAlignment="1">
      <alignment horizontal="center" vertical="center" wrapText="1"/>
    </xf>
    <xf numFmtId="3" fontId="6" fillId="0" borderId="0" xfId="326" applyNumberFormat="1" applyFont="1" applyAlignment="1">
      <alignment horizontal="center" wrapText="1"/>
    </xf>
    <xf numFmtId="0" fontId="22" fillId="0" borderId="23" xfId="326" applyFont="1" applyBorder="1" applyAlignment="1">
      <alignment horizontal="center"/>
    </xf>
    <xf numFmtId="0" fontId="6" fillId="0" borderId="12" xfId="326" applyFont="1" applyBorder="1" applyAlignment="1">
      <alignment horizontal="center"/>
    </xf>
    <xf numFmtId="0" fontId="5" fillId="0" borderId="0" xfId="326" applyFont="1" applyAlignment="1">
      <alignment horizontal="center" wrapText="1"/>
    </xf>
    <xf numFmtId="0" fontId="5" fillId="0" borderId="0" xfId="326" applyFont="1" applyAlignment="1">
      <alignment vertical="center"/>
    </xf>
    <xf numFmtId="0" fontId="5" fillId="0" borderId="0" xfId="326" applyFont="1" applyAlignment="1">
      <alignment wrapText="1"/>
    </xf>
    <xf numFmtId="166" fontId="6" fillId="9" borderId="2" xfId="326" applyNumberFormat="1" applyFont="1" applyFill="1" applyBorder="1" applyProtection="1">
      <protection locked="0"/>
    </xf>
    <xf numFmtId="166" fontId="6" fillId="9" borderId="2" xfId="326" applyNumberFormat="1" applyFont="1" applyFill="1" applyBorder="1"/>
    <xf numFmtId="0" fontId="6" fillId="0" borderId="34" xfId="326" applyFont="1" applyBorder="1"/>
    <xf numFmtId="0" fontId="22" fillId="0" borderId="27" xfId="326" applyFont="1" applyBorder="1" applyAlignment="1">
      <alignment horizontal="right"/>
    </xf>
    <xf numFmtId="0" fontId="22" fillId="0" borderId="23" xfId="326" applyFont="1" applyBorder="1" applyAlignment="1">
      <alignment horizontal="right"/>
    </xf>
    <xf numFmtId="3" fontId="6" fillId="0" borderId="33" xfId="326" applyNumberFormat="1" applyFont="1" applyBorder="1"/>
    <xf numFmtId="3" fontId="6" fillId="0" borderId="11" xfId="326" applyNumberFormat="1" applyFont="1" applyBorder="1" applyAlignment="1">
      <alignment horizontal="center"/>
    </xf>
    <xf numFmtId="0" fontId="6" fillId="7" borderId="0" xfId="326" applyFont="1" applyFill="1"/>
    <xf numFmtId="0" fontId="6" fillId="0" borderId="0" xfId="326" applyFont="1" applyAlignment="1">
      <alignment wrapText="1"/>
    </xf>
    <xf numFmtId="0" fontId="6" fillId="0" borderId="0" xfId="326" applyFont="1" applyAlignment="1">
      <alignment horizontal="left" indent="7"/>
    </xf>
    <xf numFmtId="0" fontId="5" fillId="0" borderId="0" xfId="326" applyFont="1" applyAlignment="1">
      <alignment horizontal="left" vertical="center" indent="7"/>
    </xf>
    <xf numFmtId="0" fontId="6" fillId="0" borderId="0" xfId="326" applyFont="1" applyAlignment="1">
      <alignment horizontal="left" vertical="center" indent="18"/>
    </xf>
    <xf numFmtId="0" fontId="4" fillId="13" borderId="19" xfId="326" applyFont="1" applyFill="1" applyBorder="1" applyAlignment="1">
      <alignment horizontal="left" vertical="center" indent="6"/>
    </xf>
    <xf numFmtId="0" fontId="4" fillId="13" borderId="21" xfId="326" applyFont="1" applyFill="1" applyBorder="1" applyAlignment="1">
      <alignment horizontal="left" vertical="center" indent="6"/>
    </xf>
    <xf numFmtId="0" fontId="4" fillId="5" borderId="23" xfId="146" applyFont="1" applyFill="1" applyBorder="1" applyAlignment="1">
      <alignment vertical="center"/>
    </xf>
    <xf numFmtId="0" fontId="4" fillId="5" borderId="9" xfId="146" applyFont="1" applyFill="1" applyBorder="1" applyAlignment="1">
      <alignment vertical="center"/>
    </xf>
    <xf numFmtId="0" fontId="4" fillId="5" borderId="27" xfId="146" applyFont="1" applyFill="1" applyBorder="1" applyAlignment="1">
      <alignment horizontal="left" vertical="center" indent="28"/>
    </xf>
    <xf numFmtId="0" fontId="8" fillId="0" borderId="35" xfId="326" applyFont="1" applyBorder="1"/>
    <xf numFmtId="49" fontId="4" fillId="0" borderId="19" xfId="326" applyNumberFormat="1" applyFont="1" applyBorder="1" applyAlignment="1">
      <alignment horizontal="left" indent="24"/>
    </xf>
    <xf numFmtId="49" fontId="4" fillId="0" borderId="20" xfId="326" applyNumberFormat="1" applyFont="1" applyBorder="1" applyAlignment="1">
      <alignment horizontal="left" indent="24"/>
    </xf>
    <xf numFmtId="0" fontId="28" fillId="0" borderId="0" xfId="146" applyFont="1"/>
    <xf numFmtId="0" fontId="2" fillId="0" borderId="0" xfId="597" applyFont="1"/>
    <xf numFmtId="0" fontId="13" fillId="0" borderId="0" xfId="0" applyFont="1" applyAlignment="1">
      <alignment horizontal="center"/>
    </xf>
    <xf numFmtId="0" fontId="13" fillId="0" borderId="0" xfId="0" applyFont="1"/>
    <xf numFmtId="0" fontId="36" fillId="0" borderId="0" xfId="0" applyFont="1" applyAlignment="1">
      <alignment horizontal="center" wrapText="1"/>
    </xf>
    <xf numFmtId="0" fontId="32" fillId="0" borderId="0" xfId="593" applyFont="1" applyAlignment="1">
      <alignment horizontal="center" wrapText="1"/>
    </xf>
    <xf numFmtId="0" fontId="2" fillId="0" borderId="4" xfId="326" applyBorder="1"/>
    <xf numFmtId="0" fontId="2" fillId="0" borderId="5" xfId="326" applyBorder="1"/>
    <xf numFmtId="0" fontId="2" fillId="0" borderId="7" xfId="326" applyBorder="1"/>
    <xf numFmtId="0" fontId="2" fillId="0" borderId="0" xfId="326" applyAlignment="1">
      <alignment horizontal="left"/>
    </xf>
    <xf numFmtId="0" fontId="2" fillId="0" borderId="7" xfId="326" applyBorder="1" applyAlignment="1">
      <alignment horizontal="right"/>
    </xf>
    <xf numFmtId="0" fontId="2" fillId="0" borderId="0" xfId="326" applyAlignment="1">
      <alignment vertical="top" wrapText="1"/>
    </xf>
    <xf numFmtId="49" fontId="2" fillId="0" borderId="7" xfId="326" applyNumberFormat="1" applyBorder="1" applyAlignment="1">
      <alignment horizontal="right"/>
    </xf>
    <xf numFmtId="165" fontId="2" fillId="3" borderId="13" xfId="1" applyNumberFormat="1" applyFont="1" applyFill="1" applyBorder="1" applyAlignment="1" applyProtection="1">
      <alignment horizontal="right"/>
    </xf>
    <xf numFmtId="0" fontId="8" fillId="0" borderId="0" xfId="326" applyFont="1" applyAlignment="1">
      <alignment horizontal="left" vertical="top"/>
    </xf>
    <xf numFmtId="165" fontId="8" fillId="0" borderId="28" xfId="326" applyNumberFormat="1" applyFont="1" applyBorder="1" applyProtection="1">
      <protection locked="0"/>
    </xf>
    <xf numFmtId="165" fontId="8" fillId="0" borderId="40" xfId="326" applyNumberFormat="1" applyFont="1" applyBorder="1" applyProtection="1">
      <protection locked="0"/>
    </xf>
    <xf numFmtId="165" fontId="8" fillId="0" borderId="41" xfId="326" applyNumberFormat="1" applyFont="1" applyBorder="1" applyProtection="1">
      <protection locked="0"/>
    </xf>
    <xf numFmtId="0" fontId="4" fillId="13" borderId="29" xfId="326" applyFont="1" applyFill="1" applyBorder="1" applyAlignment="1">
      <alignment horizontal="center" vertical="center" wrapText="1"/>
    </xf>
    <xf numFmtId="0" fontId="4" fillId="13" borderId="13" xfId="326" applyFont="1" applyFill="1" applyBorder="1" applyAlignment="1">
      <alignment horizontal="center" vertical="center" wrapText="1"/>
    </xf>
    <xf numFmtId="0" fontId="4" fillId="0" borderId="42" xfId="146" applyFont="1" applyBorder="1" applyAlignment="1">
      <alignment horizontal="right"/>
    </xf>
    <xf numFmtId="0" fontId="4" fillId="0" borderId="13" xfId="146" applyFont="1" applyBorder="1" applyAlignment="1">
      <alignment horizontal="right"/>
    </xf>
    <xf numFmtId="165" fontId="8" fillId="0" borderId="42" xfId="326" applyNumberFormat="1" applyFont="1" applyBorder="1" applyProtection="1">
      <protection locked="0"/>
    </xf>
    <xf numFmtId="165" fontId="8" fillId="0" borderId="39" xfId="326" applyNumberFormat="1" applyFont="1" applyBorder="1" applyProtection="1">
      <protection locked="0"/>
    </xf>
    <xf numFmtId="49" fontId="4" fillId="0" borderId="43" xfId="326" applyNumberFormat="1" applyFont="1" applyBorder="1" applyAlignment="1">
      <alignment horizontal="right"/>
    </xf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Protection="1"/>
    <xf numFmtId="164" fontId="2" fillId="0" borderId="0" xfId="1" applyNumberFormat="1" applyFont="1" applyFill="1" applyBorder="1" applyAlignment="1" applyProtection="1">
      <alignment horizontal="center"/>
    </xf>
    <xf numFmtId="0" fontId="31" fillId="0" borderId="0" xfId="0" applyFont="1"/>
    <xf numFmtId="0" fontId="4" fillId="0" borderId="0" xfId="326" applyFont="1" applyAlignment="1">
      <alignment horizontal="right" wrapText="1"/>
    </xf>
    <xf numFmtId="0" fontId="5" fillId="0" borderId="0" xfId="326" applyFont="1" applyAlignment="1">
      <alignment horizontal="center" vertical="center" wrapText="1"/>
    </xf>
    <xf numFmtId="49" fontId="7" fillId="6" borderId="2" xfId="326" applyNumberFormat="1" applyFont="1" applyFill="1" applyBorder="1" applyProtection="1">
      <protection locked="0"/>
    </xf>
    <xf numFmtId="166" fontId="7" fillId="0" borderId="0" xfId="326" applyNumberFormat="1" applyFont="1"/>
    <xf numFmtId="0" fontId="8" fillId="0" borderId="0" xfId="326" applyFont="1" applyAlignment="1">
      <alignment horizontal="center" wrapText="1"/>
    </xf>
    <xf numFmtId="0" fontId="4" fillId="0" borderId="0" xfId="326" applyFont="1" applyAlignment="1">
      <alignment wrapText="1"/>
    </xf>
    <xf numFmtId="0" fontId="3" fillId="0" borderId="0" xfId="326" applyFont="1" applyAlignment="1">
      <alignment wrapText="1"/>
    </xf>
    <xf numFmtId="0" fontId="9" fillId="0" borderId="0" xfId="326" applyFont="1" applyAlignment="1">
      <alignment horizontal="left" vertical="top"/>
    </xf>
    <xf numFmtId="166" fontId="7" fillId="6" borderId="2" xfId="326" applyNumberFormat="1" applyFont="1" applyFill="1" applyBorder="1" applyAlignment="1" applyProtection="1">
      <alignment horizontal="left"/>
      <protection locked="0"/>
    </xf>
    <xf numFmtId="0" fontId="7" fillId="6" borderId="2" xfId="326" applyFont="1" applyFill="1" applyBorder="1" applyAlignment="1" applyProtection="1">
      <alignment wrapText="1"/>
      <protection locked="0"/>
    </xf>
    <xf numFmtId="43" fontId="4" fillId="0" borderId="0" xfId="326" applyNumberFormat="1" applyFont="1" applyAlignment="1">
      <alignment wrapText="1"/>
    </xf>
    <xf numFmtId="0" fontId="9" fillId="0" borderId="35" xfId="326" applyFont="1" applyBorder="1" applyAlignment="1">
      <alignment vertical="top"/>
    </xf>
    <xf numFmtId="0" fontId="9" fillId="0" borderId="0" xfId="326" applyFont="1" applyAlignment="1">
      <alignment horizontal="left" wrapText="1"/>
    </xf>
    <xf numFmtId="0" fontId="37" fillId="0" borderId="3" xfId="0" applyFont="1" applyBorder="1"/>
    <xf numFmtId="0" fontId="31" fillId="0" borderId="3" xfId="0" applyFont="1" applyBorder="1"/>
    <xf numFmtId="0" fontId="31" fillId="0" borderId="44" xfId="0" applyFont="1" applyBorder="1" applyProtection="1">
      <protection locked="0"/>
    </xf>
    <xf numFmtId="0" fontId="31" fillId="0" borderId="0" xfId="0" applyFont="1" applyAlignment="1">
      <alignment horizontal="left" indent="2"/>
    </xf>
    <xf numFmtId="0" fontId="31" fillId="0" borderId="2" xfId="0" applyFont="1" applyBorder="1" applyProtection="1">
      <protection locked="0"/>
    </xf>
    <xf numFmtId="0" fontId="20" fillId="0" borderId="0" xfId="326" applyFont="1" applyAlignment="1">
      <alignment wrapText="1"/>
    </xf>
    <xf numFmtId="0" fontId="31" fillId="0" borderId="45" xfId="0" applyFont="1" applyBorder="1" applyProtection="1">
      <protection locked="0"/>
    </xf>
    <xf numFmtId="0" fontId="31" fillId="0" borderId="35" xfId="0" applyFont="1" applyBorder="1" applyProtection="1">
      <protection locked="0"/>
    </xf>
    <xf numFmtId="0" fontId="38" fillId="0" borderId="0" xfId="0" applyFont="1"/>
    <xf numFmtId="0" fontId="4" fillId="11" borderId="3" xfId="326" applyFont="1" applyFill="1" applyBorder="1"/>
    <xf numFmtId="0" fontId="20" fillId="0" borderId="4" xfId="326" applyFont="1" applyBorder="1" applyAlignment="1">
      <alignment horizontal="left"/>
    </xf>
    <xf numFmtId="0" fontId="20" fillId="0" borderId="5" xfId="326" applyFont="1" applyBorder="1"/>
    <xf numFmtId="0" fontId="2" fillId="0" borderId="6" xfId="326" applyBorder="1"/>
    <xf numFmtId="0" fontId="4" fillId="14" borderId="7" xfId="326" applyFont="1" applyFill="1" applyBorder="1" applyAlignment="1">
      <alignment vertical="center"/>
    </xf>
    <xf numFmtId="0" fontId="4" fillId="14" borderId="0" xfId="326" applyFont="1" applyFill="1" applyAlignment="1">
      <alignment vertical="center"/>
    </xf>
    <xf numFmtId="0" fontId="4" fillId="14" borderId="8" xfId="326" applyFont="1" applyFill="1" applyBorder="1" applyAlignment="1">
      <alignment vertical="center"/>
    </xf>
    <xf numFmtId="0" fontId="2" fillId="0" borderId="7" xfId="326" applyBorder="1" applyAlignment="1">
      <alignment wrapText="1"/>
    </xf>
    <xf numFmtId="0" fontId="2" fillId="0" borderId="0" xfId="326" applyAlignment="1">
      <alignment wrapText="1"/>
    </xf>
    <xf numFmtId="0" fontId="2" fillId="0" borderId="7" xfId="326" applyBorder="1" applyAlignment="1" applyProtection="1">
      <alignment wrapText="1"/>
      <protection locked="0"/>
    </xf>
    <xf numFmtId="0" fontId="2" fillId="0" borderId="0" xfId="326" applyAlignment="1" applyProtection="1">
      <alignment wrapText="1"/>
      <protection locked="0"/>
    </xf>
    <xf numFmtId="0" fontId="2" fillId="0" borderId="8" xfId="326" applyBorder="1" applyProtection="1">
      <protection locked="0"/>
    </xf>
    <xf numFmtId="0" fontId="2" fillId="0" borderId="7" xfId="326" applyBorder="1" applyAlignment="1" applyProtection="1">
      <alignment horizontal="left" vertical="center" indent="1"/>
      <protection locked="0"/>
    </xf>
    <xf numFmtId="0" fontId="2" fillId="0" borderId="0" xfId="326" applyAlignment="1" applyProtection="1">
      <alignment vertical="center" wrapText="1"/>
      <protection locked="0"/>
    </xf>
    <xf numFmtId="0" fontId="2" fillId="0" borderId="0" xfId="326" applyAlignment="1" applyProtection="1">
      <alignment horizontal="left" indent="1"/>
      <protection locked="0"/>
    </xf>
    <xf numFmtId="0" fontId="2" fillId="0" borderId="0" xfId="326" applyAlignment="1" applyProtection="1">
      <alignment horizontal="left" vertical="center"/>
      <protection locked="0"/>
    </xf>
    <xf numFmtId="0" fontId="2" fillId="0" borderId="7" xfId="326" applyBorder="1" applyAlignment="1" applyProtection="1">
      <alignment horizontal="left" vertical="center"/>
      <protection locked="0"/>
    </xf>
    <xf numFmtId="0" fontId="9" fillId="0" borderId="0" xfId="326" applyFont="1" applyAlignment="1" applyProtection="1">
      <alignment horizontal="left" vertical="top" wrapText="1" indent="16"/>
      <protection locked="0"/>
    </xf>
    <xf numFmtId="0" fontId="9" fillId="0" borderId="0" xfId="326" applyFont="1" applyAlignment="1" applyProtection="1">
      <alignment horizontal="left" vertical="top" indent="9"/>
      <protection locked="0"/>
    </xf>
    <xf numFmtId="0" fontId="9" fillId="0" borderId="0" xfId="326" applyFont="1" applyAlignment="1" applyProtection="1">
      <alignment horizontal="left" vertical="top" indent="8"/>
      <protection locked="0"/>
    </xf>
    <xf numFmtId="0" fontId="9" fillId="0" borderId="0" xfId="326" applyFont="1" applyAlignment="1" applyProtection="1">
      <alignment horizontal="left" wrapText="1"/>
      <protection locked="0"/>
    </xf>
    <xf numFmtId="0" fontId="9" fillId="0" borderId="0" xfId="326" applyFont="1" applyAlignment="1" applyProtection="1">
      <alignment wrapText="1"/>
      <protection locked="0"/>
    </xf>
    <xf numFmtId="0" fontId="39" fillId="0" borderId="0" xfId="326" applyFont="1" applyAlignment="1" applyProtection="1">
      <alignment horizontal="left" vertical="center"/>
      <protection locked="0"/>
    </xf>
    <xf numFmtId="0" fontId="40" fillId="0" borderId="0" xfId="326" applyFont="1" applyAlignment="1">
      <alignment wrapText="1"/>
    </xf>
    <xf numFmtId="0" fontId="39" fillId="0" borderId="0" xfId="326" applyFont="1" applyAlignment="1">
      <alignment horizontal="left" vertical="center" indent="1"/>
    </xf>
    <xf numFmtId="0" fontId="9" fillId="0" borderId="0" xfId="326" applyFont="1" applyAlignment="1">
      <alignment wrapText="1"/>
    </xf>
    <xf numFmtId="0" fontId="2" fillId="0" borderId="14" xfId="326" applyBorder="1"/>
    <xf numFmtId="0" fontId="2" fillId="0" borderId="3" xfId="326" applyBorder="1"/>
    <xf numFmtId="0" fontId="2" fillId="0" borderId="3" xfId="326" applyBorder="1" applyAlignment="1">
      <alignment horizontal="left" indent="1"/>
    </xf>
    <xf numFmtId="0" fontId="2" fillId="0" borderId="15" xfId="326" applyBorder="1"/>
    <xf numFmtId="0" fontId="39" fillId="0" borderId="0" xfId="326" applyFont="1" applyAlignment="1" applyProtection="1">
      <alignment horizontal="left" vertical="center" indent="1"/>
      <protection locked="0"/>
    </xf>
    <xf numFmtId="0" fontId="31" fillId="0" borderId="0" xfId="0" applyFont="1" applyProtection="1">
      <protection locked="0"/>
    </xf>
    <xf numFmtId="0" fontId="6" fillId="11" borderId="0" xfId="326" applyFont="1" applyFill="1"/>
    <xf numFmtId="0" fontId="6" fillId="11" borderId="0" xfId="326" applyFont="1" applyFill="1" applyAlignment="1">
      <alignment horizontal="left" indent="26"/>
    </xf>
    <xf numFmtId="0" fontId="6" fillId="0" borderId="3" xfId="326" applyFont="1" applyBorder="1" applyAlignment="1">
      <alignment horizontal="center"/>
    </xf>
    <xf numFmtId="0" fontId="9" fillId="0" borderId="35" xfId="326" applyFont="1" applyBorder="1"/>
    <xf numFmtId="166" fontId="6" fillId="6" borderId="2" xfId="326" applyNumberFormat="1" applyFont="1" applyFill="1" applyBorder="1" applyAlignment="1">
      <alignment horizontal="left"/>
    </xf>
    <xf numFmtId="0" fontId="5" fillId="0" borderId="0" xfId="326" applyFont="1" applyAlignment="1">
      <alignment horizontal="right" indent="8"/>
    </xf>
    <xf numFmtId="0" fontId="6" fillId="0" borderId="46" xfId="326" applyFont="1" applyBorder="1" applyAlignment="1">
      <alignment wrapText="1"/>
    </xf>
    <xf numFmtId="166" fontId="4" fillId="0" borderId="47" xfId="326" applyNumberFormat="1" applyFont="1" applyBorder="1"/>
    <xf numFmtId="166" fontId="4" fillId="0" borderId="48" xfId="326" applyNumberFormat="1" applyFont="1" applyBorder="1" applyAlignment="1">
      <alignment horizontal="left"/>
    </xf>
    <xf numFmtId="0" fontId="4" fillId="0" borderId="48" xfId="326" applyFont="1" applyBorder="1" applyAlignment="1">
      <alignment horizontal="left"/>
    </xf>
    <xf numFmtId="0" fontId="8" fillId="0" borderId="48" xfId="326" applyFont="1" applyBorder="1"/>
    <xf numFmtId="0" fontId="4" fillId="0" borderId="50" xfId="326" applyFont="1" applyBorder="1" applyAlignment="1">
      <alignment horizontal="left"/>
    </xf>
    <xf numFmtId="0" fontId="4" fillId="13" borderId="13" xfId="146" applyFont="1" applyFill="1" applyBorder="1" applyAlignment="1">
      <alignment horizontal="center" vertical="center" wrapText="1"/>
    </xf>
    <xf numFmtId="166" fontId="4" fillId="13" borderId="13" xfId="146" applyNumberFormat="1" applyFont="1" applyFill="1" applyBorder="1" applyAlignment="1">
      <alignment horizontal="center" vertical="center" wrapText="1"/>
    </xf>
    <xf numFmtId="49" fontId="8" fillId="0" borderId="31" xfId="146" applyNumberFormat="1" applyFont="1" applyBorder="1" applyAlignment="1" applyProtection="1">
      <alignment horizontal="right"/>
      <protection locked="0"/>
    </xf>
    <xf numFmtId="49" fontId="8" fillId="0" borderId="16" xfId="146" applyNumberFormat="1" applyFont="1" applyBorder="1" applyAlignment="1" applyProtection="1">
      <alignment horizontal="right"/>
      <protection locked="0"/>
    </xf>
    <xf numFmtId="49" fontId="8" fillId="0" borderId="32" xfId="146" quotePrefix="1" applyNumberFormat="1" applyFont="1" applyBorder="1" applyAlignment="1" applyProtection="1">
      <alignment horizontal="right"/>
      <protection locked="0"/>
    </xf>
    <xf numFmtId="170" fontId="8" fillId="0" borderId="40" xfId="599" applyNumberFormat="1" applyFont="1" applyBorder="1" applyProtection="1">
      <protection locked="0"/>
    </xf>
    <xf numFmtId="170" fontId="8" fillId="0" borderId="41" xfId="599" applyNumberFormat="1" applyFont="1" applyBorder="1" applyProtection="1">
      <protection locked="0"/>
    </xf>
    <xf numFmtId="171" fontId="4" fillId="3" borderId="13" xfId="146" applyNumberFormat="1" applyFont="1" applyFill="1" applyBorder="1"/>
    <xf numFmtId="2" fontId="4" fillId="0" borderId="0" xfId="146" applyNumberFormat="1" applyFont="1"/>
    <xf numFmtId="0" fontId="7" fillId="0" borderId="0" xfId="326" applyFont="1"/>
    <xf numFmtId="3" fontId="6" fillId="0" borderId="0" xfId="326" applyNumberFormat="1" applyFont="1" applyAlignment="1">
      <alignment horizontal="center"/>
    </xf>
    <xf numFmtId="0" fontId="22" fillId="0" borderId="53" xfId="326" quotePrefix="1" applyFont="1" applyBorder="1" applyAlignment="1">
      <alignment horizontal="center"/>
    </xf>
    <xf numFmtId="0" fontId="22" fillId="0" borderId="52" xfId="326" applyFont="1" applyBorder="1" applyAlignment="1">
      <alignment horizontal="center"/>
    </xf>
    <xf numFmtId="3" fontId="6" fillId="0" borderId="52" xfId="326" applyNumberFormat="1" applyFont="1" applyBorder="1" applyAlignment="1">
      <alignment horizontal="center"/>
    </xf>
    <xf numFmtId="3" fontId="6" fillId="0" borderId="29" xfId="326" applyNumberFormat="1" applyFont="1" applyBorder="1"/>
    <xf numFmtId="171" fontId="8" fillId="0" borderId="28" xfId="326" applyNumberFormat="1" applyFont="1" applyBorder="1" applyProtection="1">
      <protection locked="0"/>
    </xf>
    <xf numFmtId="171" fontId="8" fillId="0" borderId="40" xfId="326" applyNumberFormat="1" applyFont="1" applyBorder="1" applyProtection="1">
      <protection locked="0"/>
    </xf>
    <xf numFmtId="171" fontId="8" fillId="0" borderId="41" xfId="326" applyNumberFormat="1" applyFont="1" applyBorder="1" applyProtection="1">
      <protection locked="0"/>
    </xf>
    <xf numFmtId="171" fontId="4" fillId="4" borderId="28" xfId="146" applyNumberFormat="1" applyFont="1" applyFill="1" applyBorder="1"/>
    <xf numFmtId="171" fontId="4" fillId="4" borderId="13" xfId="146" applyNumberFormat="1" applyFont="1" applyFill="1" applyBorder="1"/>
    <xf numFmtId="171" fontId="2" fillId="3" borderId="13" xfId="1" applyNumberFormat="1" applyFont="1" applyFill="1" applyBorder="1" applyAlignment="1" applyProtection="1">
      <alignment horizontal="right"/>
    </xf>
    <xf numFmtId="171" fontId="2" fillId="0" borderId="0" xfId="1" applyNumberFormat="1" applyFont="1" applyFill="1" applyBorder="1" applyProtection="1"/>
    <xf numFmtId="171" fontId="9" fillId="0" borderId="0" xfId="1" applyNumberFormat="1" applyFont="1" applyBorder="1" applyProtection="1"/>
    <xf numFmtId="171" fontId="8" fillId="0" borderId="31" xfId="146" applyNumberFormat="1" applyFont="1" applyBorder="1" applyAlignment="1" applyProtection="1">
      <alignment horizontal="right"/>
      <protection locked="0"/>
    </xf>
    <xf numFmtId="171" fontId="8" fillId="0" borderId="38" xfId="146" applyNumberFormat="1" applyFont="1" applyBorder="1" applyAlignment="1" applyProtection="1">
      <alignment horizontal="right"/>
      <protection locked="0"/>
    </xf>
    <xf numFmtId="166" fontId="8" fillId="0" borderId="16" xfId="146" applyNumberFormat="1" applyFont="1" applyBorder="1" applyAlignment="1" applyProtection="1">
      <alignment horizontal="left"/>
      <protection locked="0"/>
    </xf>
    <xf numFmtId="168" fontId="8" fillId="0" borderId="32" xfId="146" quotePrefix="1" applyNumberFormat="1" applyFont="1" applyBorder="1" applyAlignment="1" applyProtection="1">
      <alignment horizontal="left"/>
      <protection locked="0"/>
    </xf>
    <xf numFmtId="0" fontId="41" fillId="0" borderId="0" xfId="146" applyFont="1"/>
    <xf numFmtId="0" fontId="7" fillId="0" borderId="0" xfId="146" applyFont="1"/>
    <xf numFmtId="0" fontId="7" fillId="12" borderId="0" xfId="146" applyFont="1" applyFill="1"/>
    <xf numFmtId="0" fontId="7" fillId="0" borderId="0" xfId="146" applyFont="1" applyAlignment="1">
      <alignment wrapText="1"/>
    </xf>
    <xf numFmtId="0" fontId="41" fillId="0" borderId="0" xfId="146" applyFont="1" applyAlignment="1">
      <alignment horizontal="left" wrapText="1"/>
    </xf>
    <xf numFmtId="0" fontId="3" fillId="0" borderId="0" xfId="146" applyFont="1"/>
    <xf numFmtId="166" fontId="8" fillId="0" borderId="16" xfId="146" applyNumberFormat="1" applyFont="1" applyBorder="1" applyAlignment="1">
      <alignment horizontal="right"/>
    </xf>
    <xf numFmtId="165" fontId="8" fillId="0" borderId="28" xfId="326" applyNumberFormat="1" applyFont="1" applyBorder="1"/>
    <xf numFmtId="166" fontId="8" fillId="0" borderId="51" xfId="146" applyNumberFormat="1" applyFont="1" applyBorder="1" applyAlignment="1">
      <alignment horizontal="right"/>
    </xf>
    <xf numFmtId="166" fontId="8" fillId="0" borderId="49" xfId="146" applyNumberFormat="1" applyFont="1" applyBorder="1" applyAlignment="1">
      <alignment horizontal="right"/>
    </xf>
    <xf numFmtId="170" fontId="8" fillId="0" borderId="49" xfId="599" applyNumberFormat="1" applyFont="1" applyBorder="1"/>
    <xf numFmtId="170" fontId="8" fillId="0" borderId="49" xfId="326" applyNumberFormat="1" applyFont="1" applyBorder="1"/>
    <xf numFmtId="170" fontId="8" fillId="0" borderId="51" xfId="599" applyNumberFormat="1" applyFont="1" applyBorder="1"/>
    <xf numFmtId="0" fontId="6" fillId="0" borderId="0" xfId="326" applyFont="1" applyAlignment="1">
      <alignment horizontal="center"/>
    </xf>
    <xf numFmtId="0" fontId="5" fillId="0" borderId="0" xfId="326" applyFont="1" applyAlignment="1">
      <alignment horizontal="center"/>
    </xf>
    <xf numFmtId="0" fontId="7" fillId="11" borderId="0" xfId="146" applyFont="1" applyFill="1" applyAlignment="1">
      <alignment horizontal="center" wrapText="1"/>
    </xf>
    <xf numFmtId="0" fontId="7" fillId="8" borderId="0" xfId="146" applyFont="1" applyFill="1" applyAlignment="1">
      <alignment horizontal="center"/>
    </xf>
    <xf numFmtId="0" fontId="7" fillId="0" borderId="13" xfId="326" applyFont="1" applyBorder="1" applyAlignment="1">
      <alignment horizontal="center"/>
    </xf>
    <xf numFmtId="0" fontId="42" fillId="0" borderId="0" xfId="0" applyFont="1"/>
    <xf numFmtId="166" fontId="8" fillId="0" borderId="32" xfId="146" applyNumberFormat="1" applyFont="1" applyBorder="1" applyAlignment="1" applyProtection="1">
      <alignment horizontal="right"/>
      <protection locked="0"/>
    </xf>
    <xf numFmtId="0" fontId="4" fillId="0" borderId="0" xfId="0" applyFont="1"/>
    <xf numFmtId="0" fontId="7" fillId="0" borderId="19" xfId="326" applyFont="1" applyBorder="1" applyAlignment="1">
      <alignment horizontal="center"/>
    </xf>
    <xf numFmtId="0" fontId="7" fillId="0" borderId="20" xfId="326" applyFont="1" applyBorder="1" applyAlignment="1">
      <alignment horizontal="center"/>
    </xf>
    <xf numFmtId="0" fontId="7" fillId="0" borderId="21" xfId="326" applyFont="1" applyBorder="1" applyAlignment="1">
      <alignment horizontal="center"/>
    </xf>
    <xf numFmtId="0" fontId="6" fillId="0" borderId="10" xfId="326" applyFont="1" applyBorder="1" applyAlignment="1">
      <alignment horizontal="center"/>
    </xf>
    <xf numFmtId="0" fontId="6" fillId="0" borderId="0" xfId="326" applyFont="1" applyAlignment="1">
      <alignment horizontal="center"/>
    </xf>
    <xf numFmtId="0" fontId="6" fillId="11" borderId="0" xfId="326" applyFont="1" applyFill="1" applyAlignment="1">
      <alignment horizontal="center" vertical="top" wrapText="1"/>
    </xf>
    <xf numFmtId="170" fontId="2" fillId="3" borderId="2" xfId="599" applyNumberFormat="1" applyFont="1" applyFill="1" applyBorder="1" applyAlignment="1" applyProtection="1">
      <alignment horizontal="center"/>
    </xf>
    <xf numFmtId="0" fontId="6" fillId="7" borderId="0" xfId="326" applyFont="1" applyFill="1" applyAlignment="1">
      <alignment horizontal="center"/>
    </xf>
    <xf numFmtId="0" fontId="7" fillId="11" borderId="0" xfId="146" applyFont="1" applyFill="1" applyAlignment="1">
      <alignment horizontal="center" wrapText="1"/>
    </xf>
    <xf numFmtId="0" fontId="7" fillId="8" borderId="0" xfId="146" applyFont="1" applyFill="1" applyAlignment="1">
      <alignment horizontal="center"/>
    </xf>
    <xf numFmtId="0" fontId="5" fillId="0" borderId="0" xfId="326" applyFont="1" applyAlignment="1">
      <alignment horizontal="center"/>
    </xf>
    <xf numFmtId="166" fontId="4" fillId="6" borderId="2" xfId="326" applyNumberFormat="1" applyFont="1" applyFill="1" applyBorder="1" applyAlignment="1">
      <alignment horizontal="left"/>
    </xf>
    <xf numFmtId="0" fontId="4" fillId="13" borderId="19" xfId="326" applyFont="1" applyFill="1" applyBorder="1" applyAlignment="1">
      <alignment horizontal="center" vertical="center"/>
    </xf>
    <xf numFmtId="0" fontId="4" fillId="13" borderId="21" xfId="326" applyFont="1" applyFill="1" applyBorder="1" applyAlignment="1">
      <alignment horizontal="center" vertical="center"/>
    </xf>
    <xf numFmtId="49" fontId="4" fillId="0" borderId="19" xfId="326" applyNumberFormat="1" applyFont="1" applyBorder="1" applyAlignment="1">
      <alignment horizontal="center"/>
    </xf>
    <xf numFmtId="49" fontId="4" fillId="0" borderId="20" xfId="326" applyNumberFormat="1" applyFont="1" applyBorder="1" applyAlignment="1">
      <alignment horizontal="center"/>
    </xf>
    <xf numFmtId="49" fontId="4" fillId="0" borderId="21" xfId="326" applyNumberFormat="1" applyFont="1" applyBorder="1" applyAlignment="1">
      <alignment horizontal="center"/>
    </xf>
    <xf numFmtId="0" fontId="7" fillId="11" borderId="0" xfId="146" applyFont="1" applyFill="1" applyAlignment="1">
      <alignment horizontal="center"/>
    </xf>
    <xf numFmtId="0" fontId="5" fillId="0" borderId="0" xfId="326" applyFont="1" applyAlignment="1">
      <alignment horizontal="center" vertical="center"/>
    </xf>
    <xf numFmtId="0" fontId="6" fillId="0" borderId="0" xfId="326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600">
    <cellStyle name="Comma 2" xfId="1" xr:uid="{00000000-0005-0000-0000-000000000000}"/>
    <cellStyle name="Comma 2 2" xfId="594" xr:uid="{00000000-0005-0000-0000-000001000000}"/>
    <cellStyle name="Comma 3" xfId="2" xr:uid="{00000000-0005-0000-0000-000002000000}"/>
    <cellStyle name="Comma 4" xfId="3" xr:uid="{00000000-0005-0000-0000-000003000000}"/>
    <cellStyle name="Comma 5" xfId="4" xr:uid="{00000000-0005-0000-0000-000004000000}"/>
    <cellStyle name="Comma 5 2" xfId="598" xr:uid="{C5BB708F-551F-42BC-9498-54931CF25D67}"/>
    <cellStyle name="Currency" xfId="599" builtinId="4"/>
    <cellStyle name="Currency 10" xfId="5" xr:uid="{00000000-0005-0000-0000-000005000000}"/>
    <cellStyle name="Currency 11" xfId="6" xr:uid="{00000000-0005-0000-0000-000006000000}"/>
    <cellStyle name="Currency 2" xfId="7" xr:uid="{00000000-0005-0000-0000-000007000000}"/>
    <cellStyle name="Currency 3" xfId="8" xr:uid="{00000000-0005-0000-0000-000008000000}"/>
    <cellStyle name="Currency 4" xfId="9" xr:uid="{00000000-0005-0000-0000-000009000000}"/>
    <cellStyle name="Currency 4 10" xfId="10" xr:uid="{00000000-0005-0000-0000-00000A000000}"/>
    <cellStyle name="Currency 4 10 2" xfId="11" xr:uid="{00000000-0005-0000-0000-00000B000000}"/>
    <cellStyle name="Currency 4 11" xfId="12" xr:uid="{00000000-0005-0000-0000-00000C000000}"/>
    <cellStyle name="Currency 4 11 2" xfId="13" xr:uid="{00000000-0005-0000-0000-00000D000000}"/>
    <cellStyle name="Currency 4 12" xfId="14" xr:uid="{00000000-0005-0000-0000-00000E000000}"/>
    <cellStyle name="Currency 4 12 2" xfId="15" xr:uid="{00000000-0005-0000-0000-00000F000000}"/>
    <cellStyle name="Currency 4 13" xfId="16" xr:uid="{00000000-0005-0000-0000-000010000000}"/>
    <cellStyle name="Currency 4 13 2" xfId="17" xr:uid="{00000000-0005-0000-0000-000011000000}"/>
    <cellStyle name="Currency 4 14" xfId="18" xr:uid="{00000000-0005-0000-0000-000012000000}"/>
    <cellStyle name="Currency 4 14 2" xfId="19" xr:uid="{00000000-0005-0000-0000-000013000000}"/>
    <cellStyle name="Currency 4 15" xfId="20" xr:uid="{00000000-0005-0000-0000-000014000000}"/>
    <cellStyle name="Currency 4 2" xfId="21" xr:uid="{00000000-0005-0000-0000-000015000000}"/>
    <cellStyle name="Currency 4 2 2" xfId="22" xr:uid="{00000000-0005-0000-0000-000016000000}"/>
    <cellStyle name="Currency 4 3" xfId="23" xr:uid="{00000000-0005-0000-0000-000017000000}"/>
    <cellStyle name="Currency 4 3 2" xfId="24" xr:uid="{00000000-0005-0000-0000-000018000000}"/>
    <cellStyle name="Currency 4 4" xfId="25" xr:uid="{00000000-0005-0000-0000-000019000000}"/>
    <cellStyle name="Currency 4 4 2" xfId="26" xr:uid="{00000000-0005-0000-0000-00001A000000}"/>
    <cellStyle name="Currency 4 5" xfId="27" xr:uid="{00000000-0005-0000-0000-00001B000000}"/>
    <cellStyle name="Currency 4 5 2" xfId="28" xr:uid="{00000000-0005-0000-0000-00001C000000}"/>
    <cellStyle name="Currency 4 6" xfId="29" xr:uid="{00000000-0005-0000-0000-00001D000000}"/>
    <cellStyle name="Currency 4 6 2" xfId="30" xr:uid="{00000000-0005-0000-0000-00001E000000}"/>
    <cellStyle name="Currency 4 7" xfId="31" xr:uid="{00000000-0005-0000-0000-00001F000000}"/>
    <cellStyle name="Currency 4 7 2" xfId="32" xr:uid="{00000000-0005-0000-0000-000020000000}"/>
    <cellStyle name="Currency 4 8" xfId="33" xr:uid="{00000000-0005-0000-0000-000021000000}"/>
    <cellStyle name="Currency 4 8 2" xfId="34" xr:uid="{00000000-0005-0000-0000-000022000000}"/>
    <cellStyle name="Currency 4 9" xfId="35" xr:uid="{00000000-0005-0000-0000-000023000000}"/>
    <cellStyle name="Currency 4 9 2" xfId="36" xr:uid="{00000000-0005-0000-0000-000024000000}"/>
    <cellStyle name="Currency 5" xfId="37" xr:uid="{00000000-0005-0000-0000-000025000000}"/>
    <cellStyle name="Currency 5 10" xfId="38" xr:uid="{00000000-0005-0000-0000-000026000000}"/>
    <cellStyle name="Currency 5 10 2" xfId="39" xr:uid="{00000000-0005-0000-0000-000027000000}"/>
    <cellStyle name="Currency 5 11" xfId="40" xr:uid="{00000000-0005-0000-0000-000028000000}"/>
    <cellStyle name="Currency 5 11 2" xfId="41" xr:uid="{00000000-0005-0000-0000-000029000000}"/>
    <cellStyle name="Currency 5 12" xfId="42" xr:uid="{00000000-0005-0000-0000-00002A000000}"/>
    <cellStyle name="Currency 5 12 2" xfId="43" xr:uid="{00000000-0005-0000-0000-00002B000000}"/>
    <cellStyle name="Currency 5 13" xfId="44" xr:uid="{00000000-0005-0000-0000-00002C000000}"/>
    <cellStyle name="Currency 5 13 2" xfId="45" xr:uid="{00000000-0005-0000-0000-00002D000000}"/>
    <cellStyle name="Currency 5 14" xfId="46" xr:uid="{00000000-0005-0000-0000-00002E000000}"/>
    <cellStyle name="Currency 5 14 2" xfId="47" xr:uid="{00000000-0005-0000-0000-00002F000000}"/>
    <cellStyle name="Currency 5 15" xfId="48" xr:uid="{00000000-0005-0000-0000-000030000000}"/>
    <cellStyle name="Currency 5 15 2" xfId="49" xr:uid="{00000000-0005-0000-0000-000031000000}"/>
    <cellStyle name="Currency 5 16" xfId="50" xr:uid="{00000000-0005-0000-0000-000032000000}"/>
    <cellStyle name="Currency 5 2" xfId="51" xr:uid="{00000000-0005-0000-0000-000033000000}"/>
    <cellStyle name="Currency 5 2 10" xfId="52" xr:uid="{00000000-0005-0000-0000-000034000000}"/>
    <cellStyle name="Currency 5 2 11" xfId="53" xr:uid="{00000000-0005-0000-0000-000035000000}"/>
    <cellStyle name="Currency 5 2 12" xfId="54" xr:uid="{00000000-0005-0000-0000-000036000000}"/>
    <cellStyle name="Currency 5 2 13" xfId="55" xr:uid="{00000000-0005-0000-0000-000037000000}"/>
    <cellStyle name="Currency 5 2 2" xfId="56" xr:uid="{00000000-0005-0000-0000-000038000000}"/>
    <cellStyle name="Currency 5 2 3" xfId="57" xr:uid="{00000000-0005-0000-0000-000039000000}"/>
    <cellStyle name="Currency 5 2 4" xfId="58" xr:uid="{00000000-0005-0000-0000-00003A000000}"/>
    <cellStyle name="Currency 5 2 5" xfId="59" xr:uid="{00000000-0005-0000-0000-00003B000000}"/>
    <cellStyle name="Currency 5 2 6" xfId="60" xr:uid="{00000000-0005-0000-0000-00003C000000}"/>
    <cellStyle name="Currency 5 2 7" xfId="61" xr:uid="{00000000-0005-0000-0000-00003D000000}"/>
    <cellStyle name="Currency 5 2 8" xfId="62" xr:uid="{00000000-0005-0000-0000-00003E000000}"/>
    <cellStyle name="Currency 5 2 9" xfId="63" xr:uid="{00000000-0005-0000-0000-00003F000000}"/>
    <cellStyle name="Currency 5 3" xfId="64" xr:uid="{00000000-0005-0000-0000-000040000000}"/>
    <cellStyle name="Currency 5 3 2" xfId="65" xr:uid="{00000000-0005-0000-0000-000041000000}"/>
    <cellStyle name="Currency 5 4" xfId="66" xr:uid="{00000000-0005-0000-0000-000042000000}"/>
    <cellStyle name="Currency 5 4 2" xfId="67" xr:uid="{00000000-0005-0000-0000-000043000000}"/>
    <cellStyle name="Currency 5 5" xfId="68" xr:uid="{00000000-0005-0000-0000-000044000000}"/>
    <cellStyle name="Currency 5 5 2" xfId="69" xr:uid="{00000000-0005-0000-0000-000045000000}"/>
    <cellStyle name="Currency 5 6" xfId="70" xr:uid="{00000000-0005-0000-0000-000046000000}"/>
    <cellStyle name="Currency 5 6 2" xfId="71" xr:uid="{00000000-0005-0000-0000-000047000000}"/>
    <cellStyle name="Currency 5 7" xfId="72" xr:uid="{00000000-0005-0000-0000-000048000000}"/>
    <cellStyle name="Currency 5 7 2" xfId="73" xr:uid="{00000000-0005-0000-0000-000049000000}"/>
    <cellStyle name="Currency 5 8" xfId="74" xr:uid="{00000000-0005-0000-0000-00004A000000}"/>
    <cellStyle name="Currency 5 8 2" xfId="75" xr:uid="{00000000-0005-0000-0000-00004B000000}"/>
    <cellStyle name="Currency 5 9" xfId="76" xr:uid="{00000000-0005-0000-0000-00004C000000}"/>
    <cellStyle name="Currency 5 9 2" xfId="77" xr:uid="{00000000-0005-0000-0000-00004D000000}"/>
    <cellStyle name="Currency 6" xfId="78" xr:uid="{00000000-0005-0000-0000-00004E000000}"/>
    <cellStyle name="Currency 6 10" xfId="79" xr:uid="{00000000-0005-0000-0000-00004F000000}"/>
    <cellStyle name="Currency 6 10 2" xfId="80" xr:uid="{00000000-0005-0000-0000-000050000000}"/>
    <cellStyle name="Currency 6 11" xfId="81" xr:uid="{00000000-0005-0000-0000-000051000000}"/>
    <cellStyle name="Currency 6 11 2" xfId="82" xr:uid="{00000000-0005-0000-0000-000052000000}"/>
    <cellStyle name="Currency 6 12" xfId="83" xr:uid="{00000000-0005-0000-0000-000053000000}"/>
    <cellStyle name="Currency 6 12 2" xfId="84" xr:uid="{00000000-0005-0000-0000-000054000000}"/>
    <cellStyle name="Currency 6 13" xfId="85" xr:uid="{00000000-0005-0000-0000-000055000000}"/>
    <cellStyle name="Currency 6 13 2" xfId="86" xr:uid="{00000000-0005-0000-0000-000056000000}"/>
    <cellStyle name="Currency 6 14" xfId="87" xr:uid="{00000000-0005-0000-0000-000057000000}"/>
    <cellStyle name="Currency 6 14 2" xfId="88" xr:uid="{00000000-0005-0000-0000-000058000000}"/>
    <cellStyle name="Currency 6 15" xfId="89" xr:uid="{00000000-0005-0000-0000-000059000000}"/>
    <cellStyle name="Currency 6 2" xfId="90" xr:uid="{00000000-0005-0000-0000-00005A000000}"/>
    <cellStyle name="Currency 6 2 2" xfId="91" xr:uid="{00000000-0005-0000-0000-00005B000000}"/>
    <cellStyle name="Currency 6 3" xfId="92" xr:uid="{00000000-0005-0000-0000-00005C000000}"/>
    <cellStyle name="Currency 6 3 2" xfId="93" xr:uid="{00000000-0005-0000-0000-00005D000000}"/>
    <cellStyle name="Currency 6 4" xfId="94" xr:uid="{00000000-0005-0000-0000-00005E000000}"/>
    <cellStyle name="Currency 6 4 2" xfId="95" xr:uid="{00000000-0005-0000-0000-00005F000000}"/>
    <cellStyle name="Currency 6 5" xfId="96" xr:uid="{00000000-0005-0000-0000-000060000000}"/>
    <cellStyle name="Currency 6 5 2" xfId="97" xr:uid="{00000000-0005-0000-0000-000061000000}"/>
    <cellStyle name="Currency 6 6" xfId="98" xr:uid="{00000000-0005-0000-0000-000062000000}"/>
    <cellStyle name="Currency 6 6 2" xfId="99" xr:uid="{00000000-0005-0000-0000-000063000000}"/>
    <cellStyle name="Currency 6 7" xfId="100" xr:uid="{00000000-0005-0000-0000-000064000000}"/>
    <cellStyle name="Currency 6 7 2" xfId="101" xr:uid="{00000000-0005-0000-0000-000065000000}"/>
    <cellStyle name="Currency 6 8" xfId="102" xr:uid="{00000000-0005-0000-0000-000066000000}"/>
    <cellStyle name="Currency 6 8 2" xfId="103" xr:uid="{00000000-0005-0000-0000-000067000000}"/>
    <cellStyle name="Currency 6 9" xfId="104" xr:uid="{00000000-0005-0000-0000-000068000000}"/>
    <cellStyle name="Currency 6 9 2" xfId="105" xr:uid="{00000000-0005-0000-0000-000069000000}"/>
    <cellStyle name="Currency 7" xfId="106" xr:uid="{00000000-0005-0000-0000-00006A000000}"/>
    <cellStyle name="Currency 7 10" xfId="107" xr:uid="{00000000-0005-0000-0000-00006B000000}"/>
    <cellStyle name="Currency 7 10 2" xfId="108" xr:uid="{00000000-0005-0000-0000-00006C000000}"/>
    <cellStyle name="Currency 7 11" xfId="109" xr:uid="{00000000-0005-0000-0000-00006D000000}"/>
    <cellStyle name="Currency 7 11 2" xfId="110" xr:uid="{00000000-0005-0000-0000-00006E000000}"/>
    <cellStyle name="Currency 7 12" xfId="111" xr:uid="{00000000-0005-0000-0000-00006F000000}"/>
    <cellStyle name="Currency 7 12 2" xfId="112" xr:uid="{00000000-0005-0000-0000-000070000000}"/>
    <cellStyle name="Currency 7 13" xfId="113" xr:uid="{00000000-0005-0000-0000-000071000000}"/>
    <cellStyle name="Currency 7 13 2" xfId="114" xr:uid="{00000000-0005-0000-0000-000072000000}"/>
    <cellStyle name="Currency 7 14" xfId="115" xr:uid="{00000000-0005-0000-0000-000073000000}"/>
    <cellStyle name="Currency 7 14 2" xfId="116" xr:uid="{00000000-0005-0000-0000-000074000000}"/>
    <cellStyle name="Currency 7 15" xfId="117" xr:uid="{00000000-0005-0000-0000-000075000000}"/>
    <cellStyle name="Currency 7 2" xfId="118" xr:uid="{00000000-0005-0000-0000-000076000000}"/>
    <cellStyle name="Currency 7 2 2" xfId="119" xr:uid="{00000000-0005-0000-0000-000077000000}"/>
    <cellStyle name="Currency 7 3" xfId="120" xr:uid="{00000000-0005-0000-0000-000078000000}"/>
    <cellStyle name="Currency 7 3 2" xfId="121" xr:uid="{00000000-0005-0000-0000-000079000000}"/>
    <cellStyle name="Currency 7 4" xfId="122" xr:uid="{00000000-0005-0000-0000-00007A000000}"/>
    <cellStyle name="Currency 7 4 2" xfId="123" xr:uid="{00000000-0005-0000-0000-00007B000000}"/>
    <cellStyle name="Currency 7 5" xfId="124" xr:uid="{00000000-0005-0000-0000-00007C000000}"/>
    <cellStyle name="Currency 7 5 2" xfId="125" xr:uid="{00000000-0005-0000-0000-00007D000000}"/>
    <cellStyle name="Currency 7 6" xfId="126" xr:uid="{00000000-0005-0000-0000-00007E000000}"/>
    <cellStyle name="Currency 7 6 2" xfId="127" xr:uid="{00000000-0005-0000-0000-00007F000000}"/>
    <cellStyle name="Currency 7 7" xfId="128" xr:uid="{00000000-0005-0000-0000-000080000000}"/>
    <cellStyle name="Currency 7 7 2" xfId="129" xr:uid="{00000000-0005-0000-0000-000081000000}"/>
    <cellStyle name="Currency 7 8" xfId="130" xr:uid="{00000000-0005-0000-0000-000082000000}"/>
    <cellStyle name="Currency 7 8 2" xfId="131" xr:uid="{00000000-0005-0000-0000-000083000000}"/>
    <cellStyle name="Currency 7 9" xfId="132" xr:uid="{00000000-0005-0000-0000-000084000000}"/>
    <cellStyle name="Currency 7 9 2" xfId="133" xr:uid="{00000000-0005-0000-0000-000085000000}"/>
    <cellStyle name="Currency 8" xfId="134" xr:uid="{00000000-0005-0000-0000-000086000000}"/>
    <cellStyle name="Currency 8 2" xfId="135" xr:uid="{00000000-0005-0000-0000-000087000000}"/>
    <cellStyle name="Currency 8 2 2" xfId="136" xr:uid="{00000000-0005-0000-0000-000088000000}"/>
    <cellStyle name="Currency 8 3" xfId="137" xr:uid="{00000000-0005-0000-0000-000089000000}"/>
    <cellStyle name="Currency 9" xfId="138" xr:uid="{00000000-0005-0000-0000-00008A000000}"/>
    <cellStyle name="F2" xfId="139" xr:uid="{00000000-0005-0000-0000-00008B000000}"/>
    <cellStyle name="F3" xfId="140" xr:uid="{00000000-0005-0000-0000-00008C000000}"/>
    <cellStyle name="F4" xfId="141" xr:uid="{00000000-0005-0000-0000-00008D000000}"/>
    <cellStyle name="F5" xfId="142" xr:uid="{00000000-0005-0000-0000-00008E000000}"/>
    <cellStyle name="F6" xfId="143" xr:uid="{00000000-0005-0000-0000-00008F000000}"/>
    <cellStyle name="F7" xfId="144" xr:uid="{00000000-0005-0000-0000-000090000000}"/>
    <cellStyle name="F8" xfId="145" xr:uid="{00000000-0005-0000-0000-000091000000}"/>
    <cellStyle name="Normal" xfId="0" builtinId="0"/>
    <cellStyle name="Normal 10" xfId="146" xr:uid="{00000000-0005-0000-0000-000094000000}"/>
    <cellStyle name="Normal 10 2" xfId="147" xr:uid="{00000000-0005-0000-0000-000095000000}"/>
    <cellStyle name="Normal 10 3" xfId="596" xr:uid="{00000000-0005-0000-0000-000096000000}"/>
    <cellStyle name="Normal 11" xfId="148" xr:uid="{00000000-0005-0000-0000-000097000000}"/>
    <cellStyle name="Normal 11 2" xfId="149" xr:uid="{00000000-0005-0000-0000-000098000000}"/>
    <cellStyle name="Normal 12" xfId="150" xr:uid="{00000000-0005-0000-0000-000099000000}"/>
    <cellStyle name="Normal 12 2" xfId="151" xr:uid="{00000000-0005-0000-0000-00009A000000}"/>
    <cellStyle name="Normal 12 2 10" xfId="152" xr:uid="{00000000-0005-0000-0000-00009B000000}"/>
    <cellStyle name="Normal 12 2 11" xfId="153" xr:uid="{00000000-0005-0000-0000-00009C000000}"/>
    <cellStyle name="Normal 12 2 12" xfId="154" xr:uid="{00000000-0005-0000-0000-00009D000000}"/>
    <cellStyle name="Normal 12 2 13" xfId="155" xr:uid="{00000000-0005-0000-0000-00009E000000}"/>
    <cellStyle name="Normal 12 2 2" xfId="156" xr:uid="{00000000-0005-0000-0000-00009F000000}"/>
    <cellStyle name="Normal 12 2 3" xfId="157" xr:uid="{00000000-0005-0000-0000-0000A0000000}"/>
    <cellStyle name="Normal 12 2 4" xfId="158" xr:uid="{00000000-0005-0000-0000-0000A1000000}"/>
    <cellStyle name="Normal 12 2 5" xfId="159" xr:uid="{00000000-0005-0000-0000-0000A2000000}"/>
    <cellStyle name="Normal 12 2 6" xfId="160" xr:uid="{00000000-0005-0000-0000-0000A3000000}"/>
    <cellStyle name="Normal 12 2 7" xfId="161" xr:uid="{00000000-0005-0000-0000-0000A4000000}"/>
    <cellStyle name="Normal 12 2 8" xfId="162" xr:uid="{00000000-0005-0000-0000-0000A5000000}"/>
    <cellStyle name="Normal 12 2 9" xfId="163" xr:uid="{00000000-0005-0000-0000-0000A6000000}"/>
    <cellStyle name="Normal 13" xfId="164" xr:uid="{00000000-0005-0000-0000-0000A7000000}"/>
    <cellStyle name="Normal 14" xfId="165" xr:uid="{00000000-0005-0000-0000-0000A8000000}"/>
    <cellStyle name="Normal 15" xfId="166" xr:uid="{00000000-0005-0000-0000-0000A9000000}"/>
    <cellStyle name="Normal 16" xfId="167" xr:uid="{00000000-0005-0000-0000-0000AA000000}"/>
    <cellStyle name="Normal 16 10" xfId="168" xr:uid="{00000000-0005-0000-0000-0000AB000000}"/>
    <cellStyle name="Normal 16 11" xfId="169" xr:uid="{00000000-0005-0000-0000-0000AC000000}"/>
    <cellStyle name="Normal 16 12" xfId="170" xr:uid="{00000000-0005-0000-0000-0000AD000000}"/>
    <cellStyle name="Normal 16 13" xfId="171" xr:uid="{00000000-0005-0000-0000-0000AE000000}"/>
    <cellStyle name="Normal 16 14" xfId="172" xr:uid="{00000000-0005-0000-0000-0000AF000000}"/>
    <cellStyle name="Normal 16 2" xfId="173" xr:uid="{00000000-0005-0000-0000-0000B0000000}"/>
    <cellStyle name="Normal 16 3" xfId="174" xr:uid="{00000000-0005-0000-0000-0000B1000000}"/>
    <cellStyle name="Normal 16 4" xfId="175" xr:uid="{00000000-0005-0000-0000-0000B2000000}"/>
    <cellStyle name="Normal 16 5" xfId="176" xr:uid="{00000000-0005-0000-0000-0000B3000000}"/>
    <cellStyle name="Normal 16 6" xfId="177" xr:uid="{00000000-0005-0000-0000-0000B4000000}"/>
    <cellStyle name="Normal 16 7" xfId="178" xr:uid="{00000000-0005-0000-0000-0000B5000000}"/>
    <cellStyle name="Normal 16 8" xfId="179" xr:uid="{00000000-0005-0000-0000-0000B6000000}"/>
    <cellStyle name="Normal 16 9" xfId="180" xr:uid="{00000000-0005-0000-0000-0000B7000000}"/>
    <cellStyle name="Normal 17" xfId="181" xr:uid="{00000000-0005-0000-0000-0000B8000000}"/>
    <cellStyle name="Normal 17 10" xfId="182" xr:uid="{00000000-0005-0000-0000-0000B9000000}"/>
    <cellStyle name="Normal 17 10 2" xfId="183" xr:uid="{00000000-0005-0000-0000-0000BA000000}"/>
    <cellStyle name="Normal 17 11" xfId="184" xr:uid="{00000000-0005-0000-0000-0000BB000000}"/>
    <cellStyle name="Normal 17 11 2" xfId="185" xr:uid="{00000000-0005-0000-0000-0000BC000000}"/>
    <cellStyle name="Normal 17 12" xfId="186" xr:uid="{00000000-0005-0000-0000-0000BD000000}"/>
    <cellStyle name="Normal 17 12 2" xfId="187" xr:uid="{00000000-0005-0000-0000-0000BE000000}"/>
    <cellStyle name="Normal 17 13" xfId="188" xr:uid="{00000000-0005-0000-0000-0000BF000000}"/>
    <cellStyle name="Normal 17 13 2" xfId="189" xr:uid="{00000000-0005-0000-0000-0000C0000000}"/>
    <cellStyle name="Normal 17 14" xfId="190" xr:uid="{00000000-0005-0000-0000-0000C1000000}"/>
    <cellStyle name="Normal 17 14 2" xfId="191" xr:uid="{00000000-0005-0000-0000-0000C2000000}"/>
    <cellStyle name="Normal 17 15" xfId="192" xr:uid="{00000000-0005-0000-0000-0000C3000000}"/>
    <cellStyle name="Normal 17 15 2" xfId="193" xr:uid="{00000000-0005-0000-0000-0000C4000000}"/>
    <cellStyle name="Normal 17 16" xfId="194" xr:uid="{00000000-0005-0000-0000-0000C5000000}"/>
    <cellStyle name="Normal 17 16 2" xfId="195" xr:uid="{00000000-0005-0000-0000-0000C6000000}"/>
    <cellStyle name="Normal 17 17" xfId="196" xr:uid="{00000000-0005-0000-0000-0000C7000000}"/>
    <cellStyle name="Normal 17 17 2" xfId="197" xr:uid="{00000000-0005-0000-0000-0000C8000000}"/>
    <cellStyle name="Normal 17 18" xfId="198" xr:uid="{00000000-0005-0000-0000-0000C9000000}"/>
    <cellStyle name="Normal 17 19" xfId="199" xr:uid="{00000000-0005-0000-0000-0000CA000000}"/>
    <cellStyle name="Normal 17 2" xfId="200" xr:uid="{00000000-0005-0000-0000-0000CB000000}"/>
    <cellStyle name="Normal 17 2 10" xfId="201" xr:uid="{00000000-0005-0000-0000-0000CC000000}"/>
    <cellStyle name="Normal 17 2 10 2" xfId="202" xr:uid="{00000000-0005-0000-0000-0000CD000000}"/>
    <cellStyle name="Normal 17 2 11" xfId="203" xr:uid="{00000000-0005-0000-0000-0000CE000000}"/>
    <cellStyle name="Normal 17 2 11 2" xfId="204" xr:uid="{00000000-0005-0000-0000-0000CF000000}"/>
    <cellStyle name="Normal 17 2 12" xfId="205" xr:uid="{00000000-0005-0000-0000-0000D0000000}"/>
    <cellStyle name="Normal 17 2 12 2" xfId="206" xr:uid="{00000000-0005-0000-0000-0000D1000000}"/>
    <cellStyle name="Normal 17 2 13" xfId="207" xr:uid="{00000000-0005-0000-0000-0000D2000000}"/>
    <cellStyle name="Normal 17 2 13 2" xfId="208" xr:uid="{00000000-0005-0000-0000-0000D3000000}"/>
    <cellStyle name="Normal 17 2 14" xfId="209" xr:uid="{00000000-0005-0000-0000-0000D4000000}"/>
    <cellStyle name="Normal 17 2 14 2" xfId="210" xr:uid="{00000000-0005-0000-0000-0000D5000000}"/>
    <cellStyle name="Normal 17 2 15" xfId="211" xr:uid="{00000000-0005-0000-0000-0000D6000000}"/>
    <cellStyle name="Normal 17 2 2" xfId="212" xr:uid="{00000000-0005-0000-0000-0000D7000000}"/>
    <cellStyle name="Normal 17 2 2 2" xfId="213" xr:uid="{00000000-0005-0000-0000-0000D8000000}"/>
    <cellStyle name="Normal 17 2 3" xfId="214" xr:uid="{00000000-0005-0000-0000-0000D9000000}"/>
    <cellStyle name="Normal 17 2 3 2" xfId="215" xr:uid="{00000000-0005-0000-0000-0000DA000000}"/>
    <cellStyle name="Normal 17 2 4" xfId="216" xr:uid="{00000000-0005-0000-0000-0000DB000000}"/>
    <cellStyle name="Normal 17 2 4 2" xfId="217" xr:uid="{00000000-0005-0000-0000-0000DC000000}"/>
    <cellStyle name="Normal 17 2 5" xfId="218" xr:uid="{00000000-0005-0000-0000-0000DD000000}"/>
    <cellStyle name="Normal 17 2 5 2" xfId="219" xr:uid="{00000000-0005-0000-0000-0000DE000000}"/>
    <cellStyle name="Normal 17 2 6" xfId="220" xr:uid="{00000000-0005-0000-0000-0000DF000000}"/>
    <cellStyle name="Normal 17 2 6 2" xfId="221" xr:uid="{00000000-0005-0000-0000-0000E0000000}"/>
    <cellStyle name="Normal 17 2 7" xfId="222" xr:uid="{00000000-0005-0000-0000-0000E1000000}"/>
    <cellStyle name="Normal 17 2 7 2" xfId="223" xr:uid="{00000000-0005-0000-0000-0000E2000000}"/>
    <cellStyle name="Normal 17 2 8" xfId="224" xr:uid="{00000000-0005-0000-0000-0000E3000000}"/>
    <cellStyle name="Normal 17 2 8 2" xfId="225" xr:uid="{00000000-0005-0000-0000-0000E4000000}"/>
    <cellStyle name="Normal 17 2 9" xfId="226" xr:uid="{00000000-0005-0000-0000-0000E5000000}"/>
    <cellStyle name="Normal 17 2 9 2" xfId="227" xr:uid="{00000000-0005-0000-0000-0000E6000000}"/>
    <cellStyle name="Normal 17 20" xfId="593" xr:uid="{00000000-0005-0000-0000-0000E7000000}"/>
    <cellStyle name="Normal 17 3" xfId="228" xr:uid="{00000000-0005-0000-0000-0000E8000000}"/>
    <cellStyle name="Normal 17 3 10" xfId="229" xr:uid="{00000000-0005-0000-0000-0000E9000000}"/>
    <cellStyle name="Normal 17 3 10 2" xfId="230" xr:uid="{00000000-0005-0000-0000-0000EA000000}"/>
    <cellStyle name="Normal 17 3 11" xfId="231" xr:uid="{00000000-0005-0000-0000-0000EB000000}"/>
    <cellStyle name="Normal 17 3 11 2" xfId="232" xr:uid="{00000000-0005-0000-0000-0000EC000000}"/>
    <cellStyle name="Normal 17 3 12" xfId="233" xr:uid="{00000000-0005-0000-0000-0000ED000000}"/>
    <cellStyle name="Normal 17 3 12 2" xfId="234" xr:uid="{00000000-0005-0000-0000-0000EE000000}"/>
    <cellStyle name="Normal 17 3 13" xfId="235" xr:uid="{00000000-0005-0000-0000-0000EF000000}"/>
    <cellStyle name="Normal 17 3 13 2" xfId="236" xr:uid="{00000000-0005-0000-0000-0000F0000000}"/>
    <cellStyle name="Normal 17 3 14" xfId="237" xr:uid="{00000000-0005-0000-0000-0000F1000000}"/>
    <cellStyle name="Normal 17 3 14 2" xfId="238" xr:uid="{00000000-0005-0000-0000-0000F2000000}"/>
    <cellStyle name="Normal 17 3 15" xfId="239" xr:uid="{00000000-0005-0000-0000-0000F3000000}"/>
    <cellStyle name="Normal 17 3 2" xfId="240" xr:uid="{00000000-0005-0000-0000-0000F4000000}"/>
    <cellStyle name="Normal 17 3 2 2" xfId="241" xr:uid="{00000000-0005-0000-0000-0000F5000000}"/>
    <cellStyle name="Normal 17 3 3" xfId="242" xr:uid="{00000000-0005-0000-0000-0000F6000000}"/>
    <cellStyle name="Normal 17 3 3 2" xfId="243" xr:uid="{00000000-0005-0000-0000-0000F7000000}"/>
    <cellStyle name="Normal 17 3 4" xfId="244" xr:uid="{00000000-0005-0000-0000-0000F8000000}"/>
    <cellStyle name="Normal 17 3 4 2" xfId="245" xr:uid="{00000000-0005-0000-0000-0000F9000000}"/>
    <cellStyle name="Normal 17 3 5" xfId="246" xr:uid="{00000000-0005-0000-0000-0000FA000000}"/>
    <cellStyle name="Normal 17 3 5 2" xfId="247" xr:uid="{00000000-0005-0000-0000-0000FB000000}"/>
    <cellStyle name="Normal 17 3 6" xfId="248" xr:uid="{00000000-0005-0000-0000-0000FC000000}"/>
    <cellStyle name="Normal 17 3 6 2" xfId="249" xr:uid="{00000000-0005-0000-0000-0000FD000000}"/>
    <cellStyle name="Normal 17 3 7" xfId="250" xr:uid="{00000000-0005-0000-0000-0000FE000000}"/>
    <cellStyle name="Normal 17 3 7 2" xfId="251" xr:uid="{00000000-0005-0000-0000-0000FF000000}"/>
    <cellStyle name="Normal 17 3 8" xfId="252" xr:uid="{00000000-0005-0000-0000-000000010000}"/>
    <cellStyle name="Normal 17 3 8 2" xfId="253" xr:uid="{00000000-0005-0000-0000-000001010000}"/>
    <cellStyle name="Normal 17 3 9" xfId="254" xr:uid="{00000000-0005-0000-0000-000002010000}"/>
    <cellStyle name="Normal 17 3 9 2" xfId="255" xr:uid="{00000000-0005-0000-0000-000003010000}"/>
    <cellStyle name="Normal 17 4" xfId="256" xr:uid="{00000000-0005-0000-0000-000004010000}"/>
    <cellStyle name="Normal 17 4 2" xfId="257" xr:uid="{00000000-0005-0000-0000-000005010000}"/>
    <cellStyle name="Normal 17 4 2 2" xfId="258" xr:uid="{00000000-0005-0000-0000-000006010000}"/>
    <cellStyle name="Normal 17 4 3" xfId="259" xr:uid="{00000000-0005-0000-0000-000007010000}"/>
    <cellStyle name="Normal 17 5" xfId="260" xr:uid="{00000000-0005-0000-0000-000008010000}"/>
    <cellStyle name="Normal 17 5 2" xfId="261" xr:uid="{00000000-0005-0000-0000-000009010000}"/>
    <cellStyle name="Normal 17 6" xfId="262" xr:uid="{00000000-0005-0000-0000-00000A010000}"/>
    <cellStyle name="Normal 17 6 2" xfId="263" xr:uid="{00000000-0005-0000-0000-00000B010000}"/>
    <cellStyle name="Normal 17 7" xfId="264" xr:uid="{00000000-0005-0000-0000-00000C010000}"/>
    <cellStyle name="Normal 17 7 2" xfId="265" xr:uid="{00000000-0005-0000-0000-00000D010000}"/>
    <cellStyle name="Normal 17 8" xfId="266" xr:uid="{00000000-0005-0000-0000-00000E010000}"/>
    <cellStyle name="Normal 17 8 2" xfId="267" xr:uid="{00000000-0005-0000-0000-00000F010000}"/>
    <cellStyle name="Normal 17 9" xfId="268" xr:uid="{00000000-0005-0000-0000-000010010000}"/>
    <cellStyle name="Normal 17 9 2" xfId="269" xr:uid="{00000000-0005-0000-0000-000011010000}"/>
    <cellStyle name="Normal 18" xfId="270" xr:uid="{00000000-0005-0000-0000-000012010000}"/>
    <cellStyle name="Normal 18 10" xfId="271" xr:uid="{00000000-0005-0000-0000-000013010000}"/>
    <cellStyle name="Normal 18 10 2" xfId="272" xr:uid="{00000000-0005-0000-0000-000014010000}"/>
    <cellStyle name="Normal 18 11" xfId="273" xr:uid="{00000000-0005-0000-0000-000015010000}"/>
    <cellStyle name="Normal 18 11 2" xfId="274" xr:uid="{00000000-0005-0000-0000-000016010000}"/>
    <cellStyle name="Normal 18 12" xfId="275" xr:uid="{00000000-0005-0000-0000-000017010000}"/>
    <cellStyle name="Normal 18 12 2" xfId="276" xr:uid="{00000000-0005-0000-0000-000018010000}"/>
    <cellStyle name="Normal 18 13" xfId="277" xr:uid="{00000000-0005-0000-0000-000019010000}"/>
    <cellStyle name="Normal 18 13 2" xfId="278" xr:uid="{00000000-0005-0000-0000-00001A010000}"/>
    <cellStyle name="Normal 18 14" xfId="279" xr:uid="{00000000-0005-0000-0000-00001B010000}"/>
    <cellStyle name="Normal 18 14 2" xfId="280" xr:uid="{00000000-0005-0000-0000-00001C010000}"/>
    <cellStyle name="Normal 18 15" xfId="281" xr:uid="{00000000-0005-0000-0000-00001D010000}"/>
    <cellStyle name="Normal 18 2" xfId="282" xr:uid="{00000000-0005-0000-0000-00001E010000}"/>
    <cellStyle name="Normal 18 2 2" xfId="283" xr:uid="{00000000-0005-0000-0000-00001F010000}"/>
    <cellStyle name="Normal 18 3" xfId="284" xr:uid="{00000000-0005-0000-0000-000020010000}"/>
    <cellStyle name="Normal 18 3 2" xfId="285" xr:uid="{00000000-0005-0000-0000-000021010000}"/>
    <cellStyle name="Normal 18 4" xfId="286" xr:uid="{00000000-0005-0000-0000-000022010000}"/>
    <cellStyle name="Normal 18 4 2" xfId="287" xr:uid="{00000000-0005-0000-0000-000023010000}"/>
    <cellStyle name="Normal 18 5" xfId="288" xr:uid="{00000000-0005-0000-0000-000024010000}"/>
    <cellStyle name="Normal 18 5 2" xfId="289" xr:uid="{00000000-0005-0000-0000-000025010000}"/>
    <cellStyle name="Normal 18 6" xfId="290" xr:uid="{00000000-0005-0000-0000-000026010000}"/>
    <cellStyle name="Normal 18 6 2" xfId="291" xr:uid="{00000000-0005-0000-0000-000027010000}"/>
    <cellStyle name="Normal 18 7" xfId="292" xr:uid="{00000000-0005-0000-0000-000028010000}"/>
    <cellStyle name="Normal 18 7 2" xfId="293" xr:uid="{00000000-0005-0000-0000-000029010000}"/>
    <cellStyle name="Normal 18 8" xfId="294" xr:uid="{00000000-0005-0000-0000-00002A010000}"/>
    <cellStyle name="Normal 18 8 2" xfId="295" xr:uid="{00000000-0005-0000-0000-00002B010000}"/>
    <cellStyle name="Normal 18 9" xfId="296" xr:uid="{00000000-0005-0000-0000-00002C010000}"/>
    <cellStyle name="Normal 18 9 2" xfId="297" xr:uid="{00000000-0005-0000-0000-00002D010000}"/>
    <cellStyle name="Normal 19" xfId="298" xr:uid="{00000000-0005-0000-0000-00002E010000}"/>
    <cellStyle name="Normal 19 10" xfId="299" xr:uid="{00000000-0005-0000-0000-00002F010000}"/>
    <cellStyle name="Normal 19 10 2" xfId="300" xr:uid="{00000000-0005-0000-0000-000030010000}"/>
    <cellStyle name="Normal 19 11" xfId="301" xr:uid="{00000000-0005-0000-0000-000031010000}"/>
    <cellStyle name="Normal 19 11 2" xfId="302" xr:uid="{00000000-0005-0000-0000-000032010000}"/>
    <cellStyle name="Normal 19 12" xfId="303" xr:uid="{00000000-0005-0000-0000-000033010000}"/>
    <cellStyle name="Normal 19 12 2" xfId="304" xr:uid="{00000000-0005-0000-0000-000034010000}"/>
    <cellStyle name="Normal 19 13" xfId="305" xr:uid="{00000000-0005-0000-0000-000035010000}"/>
    <cellStyle name="Normal 19 13 2" xfId="306" xr:uid="{00000000-0005-0000-0000-000036010000}"/>
    <cellStyle name="Normal 19 14" xfId="307" xr:uid="{00000000-0005-0000-0000-000037010000}"/>
    <cellStyle name="Normal 19 14 2" xfId="308" xr:uid="{00000000-0005-0000-0000-000038010000}"/>
    <cellStyle name="Normal 19 15" xfId="309" xr:uid="{00000000-0005-0000-0000-000039010000}"/>
    <cellStyle name="Normal 19 2" xfId="310" xr:uid="{00000000-0005-0000-0000-00003A010000}"/>
    <cellStyle name="Normal 19 2 2" xfId="311" xr:uid="{00000000-0005-0000-0000-00003B010000}"/>
    <cellStyle name="Normal 19 3" xfId="312" xr:uid="{00000000-0005-0000-0000-00003C010000}"/>
    <cellStyle name="Normal 19 3 2" xfId="313" xr:uid="{00000000-0005-0000-0000-00003D010000}"/>
    <cellStyle name="Normal 19 4" xfId="314" xr:uid="{00000000-0005-0000-0000-00003E010000}"/>
    <cellStyle name="Normal 19 4 2" xfId="315" xr:uid="{00000000-0005-0000-0000-00003F010000}"/>
    <cellStyle name="Normal 19 5" xfId="316" xr:uid="{00000000-0005-0000-0000-000040010000}"/>
    <cellStyle name="Normal 19 5 2" xfId="317" xr:uid="{00000000-0005-0000-0000-000041010000}"/>
    <cellStyle name="Normal 19 6" xfId="318" xr:uid="{00000000-0005-0000-0000-000042010000}"/>
    <cellStyle name="Normal 19 6 2" xfId="319" xr:uid="{00000000-0005-0000-0000-000043010000}"/>
    <cellStyle name="Normal 19 7" xfId="320" xr:uid="{00000000-0005-0000-0000-000044010000}"/>
    <cellStyle name="Normal 19 7 2" xfId="321" xr:uid="{00000000-0005-0000-0000-000045010000}"/>
    <cellStyle name="Normal 19 8" xfId="322" xr:uid="{00000000-0005-0000-0000-000046010000}"/>
    <cellStyle name="Normal 19 8 2" xfId="323" xr:uid="{00000000-0005-0000-0000-000047010000}"/>
    <cellStyle name="Normal 19 9" xfId="324" xr:uid="{00000000-0005-0000-0000-000048010000}"/>
    <cellStyle name="Normal 19 9 2" xfId="325" xr:uid="{00000000-0005-0000-0000-000049010000}"/>
    <cellStyle name="Normal 2" xfId="326" xr:uid="{00000000-0005-0000-0000-00004A010000}"/>
    <cellStyle name="Normal 2 10" xfId="327" xr:uid="{00000000-0005-0000-0000-00004B010000}"/>
    <cellStyle name="Normal 2 10 2" xfId="328" xr:uid="{00000000-0005-0000-0000-00004C010000}"/>
    <cellStyle name="Normal 2 11" xfId="329" xr:uid="{00000000-0005-0000-0000-00004D010000}"/>
    <cellStyle name="Normal 2 11 2" xfId="330" xr:uid="{00000000-0005-0000-0000-00004E010000}"/>
    <cellStyle name="Normal 2 12" xfId="331" xr:uid="{00000000-0005-0000-0000-00004F010000}"/>
    <cellStyle name="Normal 2 12 2" xfId="332" xr:uid="{00000000-0005-0000-0000-000050010000}"/>
    <cellStyle name="Normal 2 13" xfId="333" xr:uid="{00000000-0005-0000-0000-000051010000}"/>
    <cellStyle name="Normal 2 13 2" xfId="334" xr:uid="{00000000-0005-0000-0000-000052010000}"/>
    <cellStyle name="Normal 2 14" xfId="335" xr:uid="{00000000-0005-0000-0000-000053010000}"/>
    <cellStyle name="Normal 2 14 2" xfId="336" xr:uid="{00000000-0005-0000-0000-000054010000}"/>
    <cellStyle name="Normal 2 15" xfId="337" xr:uid="{00000000-0005-0000-0000-000055010000}"/>
    <cellStyle name="Normal 2 15 2" xfId="338" xr:uid="{00000000-0005-0000-0000-000056010000}"/>
    <cellStyle name="Normal 2 16" xfId="339" xr:uid="{00000000-0005-0000-0000-000057010000}"/>
    <cellStyle name="Normal 2 16 2" xfId="340" xr:uid="{00000000-0005-0000-0000-000058010000}"/>
    <cellStyle name="Normal 2 17" xfId="341" xr:uid="{00000000-0005-0000-0000-000059010000}"/>
    <cellStyle name="Normal 2 17 2" xfId="342" xr:uid="{00000000-0005-0000-0000-00005A010000}"/>
    <cellStyle name="Normal 2 18" xfId="343" xr:uid="{00000000-0005-0000-0000-00005B010000}"/>
    <cellStyle name="Normal 2 18 2" xfId="344" xr:uid="{00000000-0005-0000-0000-00005C010000}"/>
    <cellStyle name="Normal 2 19" xfId="345" xr:uid="{00000000-0005-0000-0000-00005D010000}"/>
    <cellStyle name="Normal 2 19 2" xfId="346" xr:uid="{00000000-0005-0000-0000-00005E010000}"/>
    <cellStyle name="Normal 2 2" xfId="347" xr:uid="{00000000-0005-0000-0000-00005F010000}"/>
    <cellStyle name="Normal 2 2 2" xfId="348" xr:uid="{00000000-0005-0000-0000-000060010000}"/>
    <cellStyle name="Normal 2 2 2 2" xfId="349" xr:uid="{00000000-0005-0000-0000-000061010000}"/>
    <cellStyle name="Normal 2 2 2 3 2 2 4" xfId="350" xr:uid="{00000000-0005-0000-0000-000062010000}"/>
    <cellStyle name="Normal 2 2 3" xfId="351" xr:uid="{00000000-0005-0000-0000-000063010000}"/>
    <cellStyle name="Normal 2 2 4" xfId="352" xr:uid="{00000000-0005-0000-0000-000064010000}"/>
    <cellStyle name="Normal 2 2 5" xfId="353" xr:uid="{00000000-0005-0000-0000-000065010000}"/>
    <cellStyle name="Normal 2 2_Book2" xfId="354" xr:uid="{00000000-0005-0000-0000-000066010000}"/>
    <cellStyle name="Normal 2 20" xfId="355" xr:uid="{00000000-0005-0000-0000-000067010000}"/>
    <cellStyle name="Normal 2 20 2" xfId="356" xr:uid="{00000000-0005-0000-0000-000068010000}"/>
    <cellStyle name="Normal 2 21" xfId="357" xr:uid="{00000000-0005-0000-0000-000069010000}"/>
    <cellStyle name="Normal 2 22" xfId="358" xr:uid="{00000000-0005-0000-0000-00006A010000}"/>
    <cellStyle name="Normal 2 3" xfId="359" xr:uid="{00000000-0005-0000-0000-00006B010000}"/>
    <cellStyle name="Normal 2 4" xfId="360" xr:uid="{00000000-0005-0000-0000-00006C010000}"/>
    <cellStyle name="Normal 2 5" xfId="361" xr:uid="{00000000-0005-0000-0000-00006D010000}"/>
    <cellStyle name="Normal 2 6" xfId="362" xr:uid="{00000000-0005-0000-0000-00006E010000}"/>
    <cellStyle name="Normal 2 7" xfId="363" xr:uid="{00000000-0005-0000-0000-00006F010000}"/>
    <cellStyle name="Normal 2 8" xfId="364" xr:uid="{00000000-0005-0000-0000-000070010000}"/>
    <cellStyle name="Normal 2 8 2" xfId="365" xr:uid="{00000000-0005-0000-0000-000071010000}"/>
    <cellStyle name="Normal 2 9" xfId="366" xr:uid="{00000000-0005-0000-0000-000072010000}"/>
    <cellStyle name="Normal 2 9 2" xfId="367" xr:uid="{00000000-0005-0000-0000-000073010000}"/>
    <cellStyle name="Normal 20" xfId="368" xr:uid="{00000000-0005-0000-0000-000074010000}"/>
    <cellStyle name="Normal 20 2" xfId="369" xr:uid="{00000000-0005-0000-0000-000075010000}"/>
    <cellStyle name="Normal 20 2 2" xfId="370" xr:uid="{00000000-0005-0000-0000-000076010000}"/>
    <cellStyle name="Normal 20 3" xfId="371" xr:uid="{00000000-0005-0000-0000-000077010000}"/>
    <cellStyle name="Normal 21" xfId="372" xr:uid="{00000000-0005-0000-0000-000078010000}"/>
    <cellStyle name="Normal 22" xfId="373" xr:uid="{00000000-0005-0000-0000-000079010000}"/>
    <cellStyle name="Normal 23" xfId="374" xr:uid="{00000000-0005-0000-0000-00007A010000}"/>
    <cellStyle name="Normal 24" xfId="375" xr:uid="{00000000-0005-0000-0000-00007B010000}"/>
    <cellStyle name="Normal 25" xfId="376" xr:uid="{00000000-0005-0000-0000-00007C010000}"/>
    <cellStyle name="Normal 26" xfId="377" xr:uid="{00000000-0005-0000-0000-00007D010000}"/>
    <cellStyle name="Normal 27" xfId="378" xr:uid="{00000000-0005-0000-0000-00007E010000}"/>
    <cellStyle name="Normal 28" xfId="379" xr:uid="{00000000-0005-0000-0000-00007F010000}"/>
    <cellStyle name="Normal 29" xfId="380" xr:uid="{00000000-0005-0000-0000-000080010000}"/>
    <cellStyle name="Normal 3" xfId="381" xr:uid="{00000000-0005-0000-0000-000081010000}"/>
    <cellStyle name="Normal 3 2" xfId="382" xr:uid="{00000000-0005-0000-0000-000082010000}"/>
    <cellStyle name="Normal 3 2 10" xfId="383" xr:uid="{00000000-0005-0000-0000-000083010000}"/>
    <cellStyle name="Normal 3 2 10 2" xfId="384" xr:uid="{00000000-0005-0000-0000-000084010000}"/>
    <cellStyle name="Normal 3 2 11" xfId="385" xr:uid="{00000000-0005-0000-0000-000085010000}"/>
    <cellStyle name="Normal 3 2 11 2" xfId="386" xr:uid="{00000000-0005-0000-0000-000086010000}"/>
    <cellStyle name="Normal 3 2 12" xfId="387" xr:uid="{00000000-0005-0000-0000-000087010000}"/>
    <cellStyle name="Normal 3 2 12 2" xfId="388" xr:uid="{00000000-0005-0000-0000-000088010000}"/>
    <cellStyle name="Normal 3 2 13" xfId="389" xr:uid="{00000000-0005-0000-0000-000089010000}"/>
    <cellStyle name="Normal 3 2 13 2" xfId="390" xr:uid="{00000000-0005-0000-0000-00008A010000}"/>
    <cellStyle name="Normal 3 2 14" xfId="391" xr:uid="{00000000-0005-0000-0000-00008B010000}"/>
    <cellStyle name="Normal 3 2 14 2" xfId="392" xr:uid="{00000000-0005-0000-0000-00008C010000}"/>
    <cellStyle name="Normal 3 2 15" xfId="393" xr:uid="{00000000-0005-0000-0000-00008D010000}"/>
    <cellStyle name="Normal 3 2 15 2" xfId="394" xr:uid="{00000000-0005-0000-0000-00008E010000}"/>
    <cellStyle name="Normal 3 2 16" xfId="395" xr:uid="{00000000-0005-0000-0000-00008F010000}"/>
    <cellStyle name="Normal 3 2 16 2" xfId="396" xr:uid="{00000000-0005-0000-0000-000090010000}"/>
    <cellStyle name="Normal 3 2 17" xfId="397" xr:uid="{00000000-0005-0000-0000-000091010000}"/>
    <cellStyle name="Normal 3 2 18" xfId="398" xr:uid="{00000000-0005-0000-0000-000092010000}"/>
    <cellStyle name="Normal 3 2 2" xfId="399" xr:uid="{00000000-0005-0000-0000-000093010000}"/>
    <cellStyle name="Normal 3 2 3" xfId="400" xr:uid="{00000000-0005-0000-0000-000094010000}"/>
    <cellStyle name="Normal 3 2 3 10" xfId="401" xr:uid="{00000000-0005-0000-0000-000095010000}"/>
    <cellStyle name="Normal 3 2 3 10 2" xfId="402" xr:uid="{00000000-0005-0000-0000-000096010000}"/>
    <cellStyle name="Normal 3 2 3 11" xfId="403" xr:uid="{00000000-0005-0000-0000-000097010000}"/>
    <cellStyle name="Normal 3 2 3 11 2" xfId="404" xr:uid="{00000000-0005-0000-0000-000098010000}"/>
    <cellStyle name="Normal 3 2 3 12" xfId="405" xr:uid="{00000000-0005-0000-0000-000099010000}"/>
    <cellStyle name="Normal 3 2 3 12 2" xfId="406" xr:uid="{00000000-0005-0000-0000-00009A010000}"/>
    <cellStyle name="Normal 3 2 3 13" xfId="407" xr:uid="{00000000-0005-0000-0000-00009B010000}"/>
    <cellStyle name="Normal 3 2 3 13 2" xfId="408" xr:uid="{00000000-0005-0000-0000-00009C010000}"/>
    <cellStyle name="Normal 3 2 3 14" xfId="409" xr:uid="{00000000-0005-0000-0000-00009D010000}"/>
    <cellStyle name="Normal 3 2 3 14 2" xfId="410" xr:uid="{00000000-0005-0000-0000-00009E010000}"/>
    <cellStyle name="Normal 3 2 3 15" xfId="411" xr:uid="{00000000-0005-0000-0000-00009F010000}"/>
    <cellStyle name="Normal 3 2 3 2" xfId="412" xr:uid="{00000000-0005-0000-0000-0000A0010000}"/>
    <cellStyle name="Normal 3 2 3 2 2" xfId="413" xr:uid="{00000000-0005-0000-0000-0000A1010000}"/>
    <cellStyle name="Normal 3 2 3 3" xfId="414" xr:uid="{00000000-0005-0000-0000-0000A2010000}"/>
    <cellStyle name="Normal 3 2 3 3 2" xfId="415" xr:uid="{00000000-0005-0000-0000-0000A3010000}"/>
    <cellStyle name="Normal 3 2 3 4" xfId="416" xr:uid="{00000000-0005-0000-0000-0000A4010000}"/>
    <cellStyle name="Normal 3 2 3 4 2" xfId="417" xr:uid="{00000000-0005-0000-0000-0000A5010000}"/>
    <cellStyle name="Normal 3 2 3 5" xfId="418" xr:uid="{00000000-0005-0000-0000-0000A6010000}"/>
    <cellStyle name="Normal 3 2 3 5 2" xfId="419" xr:uid="{00000000-0005-0000-0000-0000A7010000}"/>
    <cellStyle name="Normal 3 2 3 6" xfId="420" xr:uid="{00000000-0005-0000-0000-0000A8010000}"/>
    <cellStyle name="Normal 3 2 3 6 2" xfId="421" xr:uid="{00000000-0005-0000-0000-0000A9010000}"/>
    <cellStyle name="Normal 3 2 3 7" xfId="422" xr:uid="{00000000-0005-0000-0000-0000AA010000}"/>
    <cellStyle name="Normal 3 2 3 7 2" xfId="423" xr:uid="{00000000-0005-0000-0000-0000AB010000}"/>
    <cellStyle name="Normal 3 2 3 8" xfId="424" xr:uid="{00000000-0005-0000-0000-0000AC010000}"/>
    <cellStyle name="Normal 3 2 3 8 2" xfId="425" xr:uid="{00000000-0005-0000-0000-0000AD010000}"/>
    <cellStyle name="Normal 3 2 3 9" xfId="426" xr:uid="{00000000-0005-0000-0000-0000AE010000}"/>
    <cellStyle name="Normal 3 2 3 9 2" xfId="427" xr:uid="{00000000-0005-0000-0000-0000AF010000}"/>
    <cellStyle name="Normal 3 2 4" xfId="428" xr:uid="{00000000-0005-0000-0000-0000B0010000}"/>
    <cellStyle name="Normal 3 2 4 2" xfId="429" xr:uid="{00000000-0005-0000-0000-0000B1010000}"/>
    <cellStyle name="Normal 3 2 5" xfId="430" xr:uid="{00000000-0005-0000-0000-0000B2010000}"/>
    <cellStyle name="Normal 3 2 5 2" xfId="431" xr:uid="{00000000-0005-0000-0000-0000B3010000}"/>
    <cellStyle name="Normal 3 2 6" xfId="432" xr:uid="{00000000-0005-0000-0000-0000B4010000}"/>
    <cellStyle name="Normal 3 2 6 2" xfId="433" xr:uid="{00000000-0005-0000-0000-0000B5010000}"/>
    <cellStyle name="Normal 3 2 7" xfId="434" xr:uid="{00000000-0005-0000-0000-0000B6010000}"/>
    <cellStyle name="Normal 3 2 7 2" xfId="435" xr:uid="{00000000-0005-0000-0000-0000B7010000}"/>
    <cellStyle name="Normal 3 2 8" xfId="436" xr:uid="{00000000-0005-0000-0000-0000B8010000}"/>
    <cellStyle name="Normal 3 2 8 2" xfId="437" xr:uid="{00000000-0005-0000-0000-0000B9010000}"/>
    <cellStyle name="Normal 3 2 9" xfId="438" xr:uid="{00000000-0005-0000-0000-0000BA010000}"/>
    <cellStyle name="Normal 3 2 9 2" xfId="439" xr:uid="{00000000-0005-0000-0000-0000BB010000}"/>
    <cellStyle name="Normal 3 3" xfId="440" xr:uid="{00000000-0005-0000-0000-0000BC010000}"/>
    <cellStyle name="Normal 3 4" xfId="441" xr:uid="{00000000-0005-0000-0000-0000BD010000}"/>
    <cellStyle name="Normal 3 5" xfId="595" xr:uid="{00000000-0005-0000-0000-0000BE010000}"/>
    <cellStyle name="Normal 3_Book2" xfId="442" xr:uid="{00000000-0005-0000-0000-0000BF010000}"/>
    <cellStyle name="Normal 30" xfId="443" xr:uid="{00000000-0005-0000-0000-0000C0010000}"/>
    <cellStyle name="Normal 31" xfId="444" xr:uid="{00000000-0005-0000-0000-0000C1010000}"/>
    <cellStyle name="Normal 32" xfId="445" xr:uid="{00000000-0005-0000-0000-0000C2010000}"/>
    <cellStyle name="Normal 33" xfId="446" xr:uid="{00000000-0005-0000-0000-0000C3010000}"/>
    <cellStyle name="Normal 34" xfId="447" xr:uid="{00000000-0005-0000-0000-0000C4010000}"/>
    <cellStyle name="Normal 35" xfId="448" xr:uid="{00000000-0005-0000-0000-0000C5010000}"/>
    <cellStyle name="Normal 36" xfId="449" xr:uid="{00000000-0005-0000-0000-0000C6010000}"/>
    <cellStyle name="Normal 37" xfId="592" xr:uid="{00000000-0005-0000-0000-0000C7010000}"/>
    <cellStyle name="Normal 38" xfId="597" xr:uid="{00000000-0005-0000-0000-0000C8010000}"/>
    <cellStyle name="Normal 4" xfId="450" xr:uid="{00000000-0005-0000-0000-0000C9010000}"/>
    <cellStyle name="Normal 4 2" xfId="451" xr:uid="{00000000-0005-0000-0000-0000CA010000}"/>
    <cellStyle name="Normal 4 3" xfId="452" xr:uid="{00000000-0005-0000-0000-0000CB010000}"/>
    <cellStyle name="Normal 4 4" xfId="453" xr:uid="{00000000-0005-0000-0000-0000CC010000}"/>
    <cellStyle name="Normal 5" xfId="454" xr:uid="{00000000-0005-0000-0000-0000CD010000}"/>
    <cellStyle name="Normal 5 2" xfId="455" xr:uid="{00000000-0005-0000-0000-0000CE010000}"/>
    <cellStyle name="Normal 5 3" xfId="456" xr:uid="{00000000-0005-0000-0000-0000CF010000}"/>
    <cellStyle name="Normal 5 4" xfId="457" xr:uid="{00000000-0005-0000-0000-0000D0010000}"/>
    <cellStyle name="Normal 53" xfId="591" xr:uid="{00000000-0005-0000-0000-0000D1010000}"/>
    <cellStyle name="Normal 6" xfId="458" xr:uid="{00000000-0005-0000-0000-0000D2010000}"/>
    <cellStyle name="Normal 6 2" xfId="459" xr:uid="{00000000-0005-0000-0000-0000D3010000}"/>
    <cellStyle name="Normal 6 3" xfId="460" xr:uid="{00000000-0005-0000-0000-0000D4010000}"/>
    <cellStyle name="Normal 61" xfId="461" xr:uid="{00000000-0005-0000-0000-0000D5010000}"/>
    <cellStyle name="Normal 62" xfId="462" xr:uid="{00000000-0005-0000-0000-0000D6010000}"/>
    <cellStyle name="Normal 7" xfId="463" xr:uid="{00000000-0005-0000-0000-0000D7010000}"/>
    <cellStyle name="Normal 7 2" xfId="464" xr:uid="{00000000-0005-0000-0000-0000D8010000}"/>
    <cellStyle name="Normal 8" xfId="465" xr:uid="{00000000-0005-0000-0000-0000D9010000}"/>
    <cellStyle name="Normal 8 2" xfId="466" xr:uid="{00000000-0005-0000-0000-0000DA010000}"/>
    <cellStyle name="Normal 9" xfId="467" xr:uid="{00000000-0005-0000-0000-0000DB010000}"/>
    <cellStyle name="Note 2" xfId="468" xr:uid="{00000000-0005-0000-0000-0000DC010000}"/>
    <cellStyle name="Percent 10" xfId="469" xr:uid="{00000000-0005-0000-0000-0000DE010000}"/>
    <cellStyle name="Percent 11" xfId="470" xr:uid="{00000000-0005-0000-0000-0000DF010000}"/>
    <cellStyle name="Percent 2" xfId="471" xr:uid="{00000000-0005-0000-0000-0000E0010000}"/>
    <cellStyle name="Percent 2 2" xfId="472" xr:uid="{00000000-0005-0000-0000-0000E1010000}"/>
    <cellStyle name="Percent 3" xfId="473" xr:uid="{00000000-0005-0000-0000-0000E2010000}"/>
    <cellStyle name="Percent 4" xfId="474" xr:uid="{00000000-0005-0000-0000-0000E3010000}"/>
    <cellStyle name="Percent 4 10" xfId="475" xr:uid="{00000000-0005-0000-0000-0000E4010000}"/>
    <cellStyle name="Percent 4 10 2" xfId="476" xr:uid="{00000000-0005-0000-0000-0000E5010000}"/>
    <cellStyle name="Percent 4 11" xfId="477" xr:uid="{00000000-0005-0000-0000-0000E6010000}"/>
    <cellStyle name="Percent 4 11 2" xfId="478" xr:uid="{00000000-0005-0000-0000-0000E7010000}"/>
    <cellStyle name="Percent 4 12" xfId="479" xr:uid="{00000000-0005-0000-0000-0000E8010000}"/>
    <cellStyle name="Percent 4 12 2" xfId="480" xr:uid="{00000000-0005-0000-0000-0000E9010000}"/>
    <cellStyle name="Percent 4 13" xfId="481" xr:uid="{00000000-0005-0000-0000-0000EA010000}"/>
    <cellStyle name="Percent 4 13 2" xfId="482" xr:uid="{00000000-0005-0000-0000-0000EB010000}"/>
    <cellStyle name="Percent 4 14" xfId="483" xr:uid="{00000000-0005-0000-0000-0000EC010000}"/>
    <cellStyle name="Percent 4 14 2" xfId="484" xr:uid="{00000000-0005-0000-0000-0000ED010000}"/>
    <cellStyle name="Percent 4 15" xfId="485" xr:uid="{00000000-0005-0000-0000-0000EE010000}"/>
    <cellStyle name="Percent 4 2" xfId="486" xr:uid="{00000000-0005-0000-0000-0000EF010000}"/>
    <cellStyle name="Percent 4 2 2" xfId="487" xr:uid="{00000000-0005-0000-0000-0000F0010000}"/>
    <cellStyle name="Percent 4 3" xfId="488" xr:uid="{00000000-0005-0000-0000-0000F1010000}"/>
    <cellStyle name="Percent 4 3 2" xfId="489" xr:uid="{00000000-0005-0000-0000-0000F2010000}"/>
    <cellStyle name="Percent 4 4" xfId="490" xr:uid="{00000000-0005-0000-0000-0000F3010000}"/>
    <cellStyle name="Percent 4 4 2" xfId="491" xr:uid="{00000000-0005-0000-0000-0000F4010000}"/>
    <cellStyle name="Percent 4 5" xfId="492" xr:uid="{00000000-0005-0000-0000-0000F5010000}"/>
    <cellStyle name="Percent 4 5 2" xfId="493" xr:uid="{00000000-0005-0000-0000-0000F6010000}"/>
    <cellStyle name="Percent 4 6" xfId="494" xr:uid="{00000000-0005-0000-0000-0000F7010000}"/>
    <cellStyle name="Percent 4 6 2" xfId="495" xr:uid="{00000000-0005-0000-0000-0000F8010000}"/>
    <cellStyle name="Percent 4 7" xfId="496" xr:uid="{00000000-0005-0000-0000-0000F9010000}"/>
    <cellStyle name="Percent 4 7 2" xfId="497" xr:uid="{00000000-0005-0000-0000-0000FA010000}"/>
    <cellStyle name="Percent 4 8" xfId="498" xr:uid="{00000000-0005-0000-0000-0000FB010000}"/>
    <cellStyle name="Percent 4 8 2" xfId="499" xr:uid="{00000000-0005-0000-0000-0000FC010000}"/>
    <cellStyle name="Percent 4 9" xfId="500" xr:uid="{00000000-0005-0000-0000-0000FD010000}"/>
    <cellStyle name="Percent 4 9 2" xfId="501" xr:uid="{00000000-0005-0000-0000-0000FE010000}"/>
    <cellStyle name="Percent 5" xfId="502" xr:uid="{00000000-0005-0000-0000-0000FF010000}"/>
    <cellStyle name="Percent 6" xfId="503" xr:uid="{00000000-0005-0000-0000-000000020000}"/>
    <cellStyle name="Percent 6 10" xfId="504" xr:uid="{00000000-0005-0000-0000-000001020000}"/>
    <cellStyle name="Percent 6 10 2" xfId="505" xr:uid="{00000000-0005-0000-0000-000002020000}"/>
    <cellStyle name="Percent 6 11" xfId="506" xr:uid="{00000000-0005-0000-0000-000003020000}"/>
    <cellStyle name="Percent 6 11 2" xfId="507" xr:uid="{00000000-0005-0000-0000-000004020000}"/>
    <cellStyle name="Percent 6 12" xfId="508" xr:uid="{00000000-0005-0000-0000-000005020000}"/>
    <cellStyle name="Percent 6 12 2" xfId="509" xr:uid="{00000000-0005-0000-0000-000006020000}"/>
    <cellStyle name="Percent 6 13" xfId="510" xr:uid="{00000000-0005-0000-0000-000007020000}"/>
    <cellStyle name="Percent 6 13 2" xfId="511" xr:uid="{00000000-0005-0000-0000-000008020000}"/>
    <cellStyle name="Percent 6 14" xfId="512" xr:uid="{00000000-0005-0000-0000-000009020000}"/>
    <cellStyle name="Percent 6 14 2" xfId="513" xr:uid="{00000000-0005-0000-0000-00000A020000}"/>
    <cellStyle name="Percent 6 15" xfId="514" xr:uid="{00000000-0005-0000-0000-00000B020000}"/>
    <cellStyle name="Percent 6 2" xfId="515" xr:uid="{00000000-0005-0000-0000-00000C020000}"/>
    <cellStyle name="Percent 6 2 2" xfId="516" xr:uid="{00000000-0005-0000-0000-00000D020000}"/>
    <cellStyle name="Percent 6 3" xfId="517" xr:uid="{00000000-0005-0000-0000-00000E020000}"/>
    <cellStyle name="Percent 6 3 2" xfId="518" xr:uid="{00000000-0005-0000-0000-00000F020000}"/>
    <cellStyle name="Percent 6 4" xfId="519" xr:uid="{00000000-0005-0000-0000-000010020000}"/>
    <cellStyle name="Percent 6 4 2" xfId="520" xr:uid="{00000000-0005-0000-0000-000011020000}"/>
    <cellStyle name="Percent 6 5" xfId="521" xr:uid="{00000000-0005-0000-0000-000012020000}"/>
    <cellStyle name="Percent 6 5 2" xfId="522" xr:uid="{00000000-0005-0000-0000-000013020000}"/>
    <cellStyle name="Percent 6 6" xfId="523" xr:uid="{00000000-0005-0000-0000-000014020000}"/>
    <cellStyle name="Percent 6 6 2" xfId="524" xr:uid="{00000000-0005-0000-0000-000015020000}"/>
    <cellStyle name="Percent 6 7" xfId="525" xr:uid="{00000000-0005-0000-0000-000016020000}"/>
    <cellStyle name="Percent 6 7 2" xfId="526" xr:uid="{00000000-0005-0000-0000-000017020000}"/>
    <cellStyle name="Percent 6 8" xfId="527" xr:uid="{00000000-0005-0000-0000-000018020000}"/>
    <cellStyle name="Percent 6 8 2" xfId="528" xr:uid="{00000000-0005-0000-0000-000019020000}"/>
    <cellStyle name="Percent 6 9" xfId="529" xr:uid="{00000000-0005-0000-0000-00001A020000}"/>
    <cellStyle name="Percent 6 9 2" xfId="530" xr:uid="{00000000-0005-0000-0000-00001B020000}"/>
    <cellStyle name="Percent 7" xfId="531" xr:uid="{00000000-0005-0000-0000-00001C020000}"/>
    <cellStyle name="Percent 7 10" xfId="532" xr:uid="{00000000-0005-0000-0000-00001D020000}"/>
    <cellStyle name="Percent 7 10 2" xfId="533" xr:uid="{00000000-0005-0000-0000-00001E020000}"/>
    <cellStyle name="Percent 7 11" xfId="534" xr:uid="{00000000-0005-0000-0000-00001F020000}"/>
    <cellStyle name="Percent 7 11 2" xfId="535" xr:uid="{00000000-0005-0000-0000-000020020000}"/>
    <cellStyle name="Percent 7 12" xfId="536" xr:uid="{00000000-0005-0000-0000-000021020000}"/>
    <cellStyle name="Percent 7 12 2" xfId="537" xr:uid="{00000000-0005-0000-0000-000022020000}"/>
    <cellStyle name="Percent 7 13" xfId="538" xr:uid="{00000000-0005-0000-0000-000023020000}"/>
    <cellStyle name="Percent 7 13 2" xfId="539" xr:uid="{00000000-0005-0000-0000-000024020000}"/>
    <cellStyle name="Percent 7 14" xfId="540" xr:uid="{00000000-0005-0000-0000-000025020000}"/>
    <cellStyle name="Percent 7 14 2" xfId="541" xr:uid="{00000000-0005-0000-0000-000026020000}"/>
    <cellStyle name="Percent 7 15" xfId="542" xr:uid="{00000000-0005-0000-0000-000027020000}"/>
    <cellStyle name="Percent 7 2" xfId="543" xr:uid="{00000000-0005-0000-0000-000028020000}"/>
    <cellStyle name="Percent 7 2 2" xfId="544" xr:uid="{00000000-0005-0000-0000-000029020000}"/>
    <cellStyle name="Percent 7 3" xfId="545" xr:uid="{00000000-0005-0000-0000-00002A020000}"/>
    <cellStyle name="Percent 7 3 2" xfId="546" xr:uid="{00000000-0005-0000-0000-00002B020000}"/>
    <cellStyle name="Percent 7 4" xfId="547" xr:uid="{00000000-0005-0000-0000-00002C020000}"/>
    <cellStyle name="Percent 7 4 2" xfId="548" xr:uid="{00000000-0005-0000-0000-00002D020000}"/>
    <cellStyle name="Percent 7 5" xfId="549" xr:uid="{00000000-0005-0000-0000-00002E020000}"/>
    <cellStyle name="Percent 7 5 2" xfId="550" xr:uid="{00000000-0005-0000-0000-00002F020000}"/>
    <cellStyle name="Percent 7 6" xfId="551" xr:uid="{00000000-0005-0000-0000-000030020000}"/>
    <cellStyle name="Percent 7 6 2" xfId="552" xr:uid="{00000000-0005-0000-0000-000031020000}"/>
    <cellStyle name="Percent 7 7" xfId="553" xr:uid="{00000000-0005-0000-0000-000032020000}"/>
    <cellStyle name="Percent 7 7 2" xfId="554" xr:uid="{00000000-0005-0000-0000-000033020000}"/>
    <cellStyle name="Percent 7 8" xfId="555" xr:uid="{00000000-0005-0000-0000-000034020000}"/>
    <cellStyle name="Percent 7 8 2" xfId="556" xr:uid="{00000000-0005-0000-0000-000035020000}"/>
    <cellStyle name="Percent 7 9" xfId="557" xr:uid="{00000000-0005-0000-0000-000036020000}"/>
    <cellStyle name="Percent 7 9 2" xfId="558" xr:uid="{00000000-0005-0000-0000-000037020000}"/>
    <cellStyle name="Percent 8" xfId="559" xr:uid="{00000000-0005-0000-0000-000038020000}"/>
    <cellStyle name="Percent 8 10" xfId="560" xr:uid="{00000000-0005-0000-0000-000039020000}"/>
    <cellStyle name="Percent 8 10 2" xfId="561" xr:uid="{00000000-0005-0000-0000-00003A020000}"/>
    <cellStyle name="Percent 8 11" xfId="562" xr:uid="{00000000-0005-0000-0000-00003B020000}"/>
    <cellStyle name="Percent 8 11 2" xfId="563" xr:uid="{00000000-0005-0000-0000-00003C020000}"/>
    <cellStyle name="Percent 8 12" xfId="564" xr:uid="{00000000-0005-0000-0000-00003D020000}"/>
    <cellStyle name="Percent 8 12 2" xfId="565" xr:uid="{00000000-0005-0000-0000-00003E020000}"/>
    <cellStyle name="Percent 8 13" xfId="566" xr:uid="{00000000-0005-0000-0000-00003F020000}"/>
    <cellStyle name="Percent 8 13 2" xfId="567" xr:uid="{00000000-0005-0000-0000-000040020000}"/>
    <cellStyle name="Percent 8 14" xfId="568" xr:uid="{00000000-0005-0000-0000-000041020000}"/>
    <cellStyle name="Percent 8 14 2" xfId="569" xr:uid="{00000000-0005-0000-0000-000042020000}"/>
    <cellStyle name="Percent 8 15" xfId="570" xr:uid="{00000000-0005-0000-0000-000043020000}"/>
    <cellStyle name="Percent 8 2" xfId="571" xr:uid="{00000000-0005-0000-0000-000044020000}"/>
    <cellStyle name="Percent 8 2 2" xfId="572" xr:uid="{00000000-0005-0000-0000-000045020000}"/>
    <cellStyle name="Percent 8 3" xfId="573" xr:uid="{00000000-0005-0000-0000-000046020000}"/>
    <cellStyle name="Percent 8 3 2" xfId="574" xr:uid="{00000000-0005-0000-0000-000047020000}"/>
    <cellStyle name="Percent 8 4" xfId="575" xr:uid="{00000000-0005-0000-0000-000048020000}"/>
    <cellStyle name="Percent 8 4 2" xfId="576" xr:uid="{00000000-0005-0000-0000-000049020000}"/>
    <cellStyle name="Percent 8 5" xfId="577" xr:uid="{00000000-0005-0000-0000-00004A020000}"/>
    <cellStyle name="Percent 8 5 2" xfId="578" xr:uid="{00000000-0005-0000-0000-00004B020000}"/>
    <cellStyle name="Percent 8 6" xfId="579" xr:uid="{00000000-0005-0000-0000-00004C020000}"/>
    <cellStyle name="Percent 8 6 2" xfId="580" xr:uid="{00000000-0005-0000-0000-00004D020000}"/>
    <cellStyle name="Percent 8 7" xfId="581" xr:uid="{00000000-0005-0000-0000-00004E020000}"/>
    <cellStyle name="Percent 8 7 2" xfId="582" xr:uid="{00000000-0005-0000-0000-00004F020000}"/>
    <cellStyle name="Percent 8 8" xfId="583" xr:uid="{00000000-0005-0000-0000-000050020000}"/>
    <cellStyle name="Percent 8 8 2" xfId="584" xr:uid="{00000000-0005-0000-0000-000051020000}"/>
    <cellStyle name="Percent 8 9" xfId="585" xr:uid="{00000000-0005-0000-0000-000052020000}"/>
    <cellStyle name="Percent 8 9 2" xfId="586" xr:uid="{00000000-0005-0000-0000-000053020000}"/>
    <cellStyle name="Percent 9" xfId="587" xr:uid="{00000000-0005-0000-0000-000054020000}"/>
    <cellStyle name="Percent 9 2" xfId="588" xr:uid="{00000000-0005-0000-0000-000055020000}"/>
    <cellStyle name="Percent 9 2 2" xfId="589" xr:uid="{00000000-0005-0000-0000-000056020000}"/>
    <cellStyle name="Percent 9 3" xfId="590" xr:uid="{00000000-0005-0000-0000-000057020000}"/>
  </cellStyles>
  <dxfs count="1"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99CC"/>
      <color rgb="FFEF3DAF"/>
      <color rgb="FFCCFFFF"/>
      <color rgb="FFCCCCFF"/>
      <color rgb="FF00B0F0"/>
      <color rgb="FF0000FF"/>
      <color rgb="FFBFBFBF"/>
      <color rgb="FFD9D9D9"/>
      <color rgb="FFF0C2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GROUPS/FMD/Bargaining%202001/OLD%20STUFF/ROUND%203%20COSTING%20DOF/unit%2006/unit%2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J/Employee%20Compensation/2003-04/Table%20183%20adm301%20(Sept%2030%20200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J/Employee%20Compensation/2003-04/Table%20183%20adm301%20(Sept%2030%202003)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adof.sharepoint.com/sites/FinanceAdministration/Shared%20Documents/General/ADMIN/ECU%20Budget%20Dev%20(Fall)/2024-25/Budget%20Letters/Item%209800/Drill%20Instructions/BL%2023-23%20Attachment%20A%20-%20Item%209800%20Employee%20Compensation%20Workbook%20-%20Unlocked.xlsx" TargetMode="External"/><Relationship Id="rId2" Type="http://schemas.microsoft.com/office/2019/04/relationships/externalLinkLongPath" Target="https://cadof.sharepoint.com/sites/FinanceAdministration/Shared%20Documents/General/ADMIN/ECU%20Budget%20Dev%20(Fall)/2024-25/Budget%20Letters/Item%209800/Drill%20Instructions/BL%2023-23%20Attachment%20A%20-%20Item%209800%20Employee%20Compensation%20Workbook%20-%20Unlocked.xlsx?5DD14024" TargetMode="External"/><Relationship Id="rId1" Type="http://schemas.openxmlformats.org/officeDocument/2006/relationships/externalLinkPath" Target="file:///\\5DD14024\BL%2023-23%20Attachment%20A%20-%20Item%209800%20Employee%20Compensation%20Workbook%20-%20Unlocked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budget/resources_for_departments/budget_forms/documents/BBA_Template_Blan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/GROUPS/FMD/Bargaining%202001/OLD%20STUFF/ROUND%203%20COSTING%20DOF/unit%2006/unit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GROUPS/FMD/Bargaining%202001/OLD%20STUFF/ROUND%203%20COSTING%20DOF/unit%2006/unit%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Documents%20and%20Settings/DaveIde/Local%20Settings/Temporary%20Internet%20Files/OLKD/R02%20COL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Documents%20and%20Settings/DaveIde/Local%20Settings/Temporary%20Internet%20Files/OLKD/R02%20CO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Budget%20Dev%20(Fall)/2013-14/Budget%20Letters/Item%209800/BL%2012-24%20Attach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GROUPS/FMD/Bargaining%202007-08/Unit%202/Proposal%20as%20of%209-3-07%20(One%20year%20deal)/R02%20CO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GROUPS/FMD/Bargaining%202007-08/Unit%202/Proposal%20as%20of%209-3-07%20(One%20year%20deal)/R02%20CO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Budget%20Dev%20(Fall)/2019-20/Budget%20Letters/Retirement/BL%2018-xx%20Attachment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DU.ADM301"/>
      <sheetName val="SCO Copy 2003-04"/>
    </sheetNames>
    <sheetDataSet>
      <sheetData sheetId="0">
        <row r="2">
          <cell r="A2" t="str">
            <v>0110</v>
          </cell>
          <cell r="B2" t="str">
            <v>Senate</v>
          </cell>
          <cell r="C2">
            <v>87293000</v>
          </cell>
          <cell r="D2">
            <v>0</v>
          </cell>
          <cell r="E2">
            <v>87293000</v>
          </cell>
          <cell r="F2">
            <v>1</v>
          </cell>
          <cell r="G2">
            <v>0</v>
          </cell>
        </row>
        <row r="3">
          <cell r="A3" t="str">
            <v>0120</v>
          </cell>
          <cell r="B3" t="str">
            <v>Assembly</v>
          </cell>
          <cell r="C3">
            <v>118455000</v>
          </cell>
          <cell r="D3">
            <v>0</v>
          </cell>
          <cell r="E3">
            <v>118455000</v>
          </cell>
          <cell r="F3">
            <v>1</v>
          </cell>
          <cell r="G3">
            <v>0</v>
          </cell>
        </row>
        <row r="4">
          <cell r="A4" t="str">
            <v>0160</v>
          </cell>
          <cell r="B4" t="str">
            <v>Legislative Counsel Bureau</v>
          </cell>
          <cell r="C4">
            <v>77491000</v>
          </cell>
          <cell r="D4">
            <v>0</v>
          </cell>
          <cell r="E4">
            <v>77491000</v>
          </cell>
          <cell r="F4">
            <v>1</v>
          </cell>
          <cell r="G4">
            <v>0</v>
          </cell>
        </row>
        <row r="5">
          <cell r="A5" t="str">
            <v>0250</v>
          </cell>
          <cell r="B5" t="str">
            <v>Judicial</v>
          </cell>
          <cell r="C5">
            <v>281509000</v>
          </cell>
          <cell r="D5">
            <v>19971000</v>
          </cell>
          <cell r="E5">
            <v>301480000</v>
          </cell>
          <cell r="F5">
            <v>0.93375679978771398</v>
          </cell>
          <cell r="G5">
            <v>6.6243200212286052E-2</v>
          </cell>
        </row>
        <row r="6">
          <cell r="A6" t="str">
            <v>0280</v>
          </cell>
          <cell r="B6" t="str">
            <v>Commission on Judicial Performance</v>
          </cell>
          <cell r="C6">
            <v>3735000</v>
          </cell>
          <cell r="D6">
            <v>-1000</v>
          </cell>
          <cell r="E6">
            <v>3734000</v>
          </cell>
          <cell r="F6">
            <v>1.0002678093197643</v>
          </cell>
          <cell r="G6">
            <v>-2.6780931976432779E-4</v>
          </cell>
        </row>
        <row r="7">
          <cell r="A7" t="str">
            <v>0390</v>
          </cell>
          <cell r="B7" t="str">
            <v>Contributions to Judges' Retirement Sys</v>
          </cell>
          <cell r="C7">
            <v>2723000</v>
          </cell>
          <cell r="D7">
            <v>0</v>
          </cell>
          <cell r="E7">
            <v>2723000</v>
          </cell>
          <cell r="F7">
            <v>1</v>
          </cell>
          <cell r="G7">
            <v>0</v>
          </cell>
        </row>
        <row r="8">
          <cell r="A8" t="str">
            <v>0500</v>
          </cell>
          <cell r="B8" t="str">
            <v>Governor's Office</v>
          </cell>
          <cell r="C8">
            <v>5943000</v>
          </cell>
          <cell r="D8">
            <v>0</v>
          </cell>
          <cell r="E8">
            <v>5943000</v>
          </cell>
          <cell r="F8">
            <v>1</v>
          </cell>
          <cell r="G8">
            <v>0</v>
          </cell>
        </row>
        <row r="9">
          <cell r="A9" t="str">
            <v>0553</v>
          </cell>
          <cell r="B9" t="str">
            <v>Ofc Inspector General Veterans Affairs</v>
          </cell>
          <cell r="C9">
            <v>358000</v>
          </cell>
          <cell r="D9">
            <v>99000</v>
          </cell>
          <cell r="E9">
            <v>457000</v>
          </cell>
          <cell r="F9">
            <v>0.78336980306345738</v>
          </cell>
          <cell r="G9">
            <v>0.21663019693654267</v>
          </cell>
        </row>
        <row r="10">
          <cell r="A10" t="str">
            <v>0650</v>
          </cell>
          <cell r="B10" t="str">
            <v>Office of Planning and Research</v>
          </cell>
          <cell r="C10">
            <v>4009000</v>
          </cell>
          <cell r="D10">
            <v>3068000</v>
          </cell>
          <cell r="E10">
            <v>7077000</v>
          </cell>
          <cell r="F10">
            <v>0.5664829730111629</v>
          </cell>
          <cell r="G10">
            <v>0.4335170269888371</v>
          </cell>
        </row>
        <row r="11">
          <cell r="A11" t="str">
            <v>0690</v>
          </cell>
          <cell r="B11" t="str">
            <v>Office of Emergency Services</v>
          </cell>
          <cell r="C11">
            <v>30496000</v>
          </cell>
          <cell r="D11">
            <v>21792000</v>
          </cell>
          <cell r="E11">
            <v>52288000</v>
          </cell>
          <cell r="F11">
            <v>0.58323133414932682</v>
          </cell>
          <cell r="G11">
            <v>0.41676866585067318</v>
          </cell>
        </row>
        <row r="12">
          <cell r="A12" t="str">
            <v>0750</v>
          </cell>
          <cell r="B12" t="str">
            <v>Office of the Lieutenant Governor</v>
          </cell>
          <cell r="C12">
            <v>2536000</v>
          </cell>
          <cell r="D12">
            <v>0</v>
          </cell>
          <cell r="E12">
            <v>2536000</v>
          </cell>
          <cell r="F12">
            <v>1</v>
          </cell>
          <cell r="G12">
            <v>0</v>
          </cell>
        </row>
        <row r="13">
          <cell r="A13" t="str">
            <v>0820</v>
          </cell>
          <cell r="B13" t="str">
            <v>Department of Justice</v>
          </cell>
          <cell r="C13">
            <v>294713000</v>
          </cell>
          <cell r="D13">
            <v>183511000</v>
          </cell>
          <cell r="E13">
            <v>478224000</v>
          </cell>
          <cell r="F13">
            <v>0.61626559938438885</v>
          </cell>
          <cell r="G13">
            <v>0.38373440061561109</v>
          </cell>
        </row>
        <row r="14">
          <cell r="A14" t="str">
            <v>0840</v>
          </cell>
          <cell r="B14" t="str">
            <v>State Controller</v>
          </cell>
          <cell r="C14">
            <v>68516000</v>
          </cell>
          <cell r="D14">
            <v>8051000</v>
          </cell>
          <cell r="E14">
            <v>76567000</v>
          </cell>
          <cell r="F14">
            <v>0.89485026186215999</v>
          </cell>
          <cell r="G14">
            <v>0.10514973813784007</v>
          </cell>
        </row>
        <row r="15">
          <cell r="A15" t="str">
            <v>0845</v>
          </cell>
          <cell r="B15" t="str">
            <v>Department of Insurance</v>
          </cell>
          <cell r="C15">
            <v>0</v>
          </cell>
          <cell r="D15">
            <v>134502994</v>
          </cell>
          <cell r="E15">
            <v>134502994</v>
          </cell>
          <cell r="F15">
            <v>0</v>
          </cell>
          <cell r="G15">
            <v>1</v>
          </cell>
        </row>
        <row r="16">
          <cell r="A16" t="str">
            <v>0855</v>
          </cell>
          <cell r="B16" t="str">
            <v>California Gambling Control Commission</v>
          </cell>
          <cell r="C16">
            <v>0</v>
          </cell>
          <cell r="D16">
            <v>5571000</v>
          </cell>
          <cell r="E16">
            <v>5571000</v>
          </cell>
          <cell r="F16">
            <v>0</v>
          </cell>
          <cell r="G16">
            <v>1</v>
          </cell>
        </row>
        <row r="17">
          <cell r="A17" t="str">
            <v>0860</v>
          </cell>
          <cell r="B17" t="str">
            <v>State Board of Equalization</v>
          </cell>
          <cell r="C17">
            <v>201413000</v>
          </cell>
          <cell r="D17">
            <v>33555000</v>
          </cell>
          <cell r="E17">
            <v>234968000</v>
          </cell>
          <cell r="F17">
            <v>0.85719331994143888</v>
          </cell>
          <cell r="G17">
            <v>0.14280668005856118</v>
          </cell>
        </row>
        <row r="18">
          <cell r="A18" t="str">
            <v>0890</v>
          </cell>
          <cell r="B18" t="str">
            <v>Secretary of State</v>
          </cell>
          <cell r="C18">
            <v>27331000</v>
          </cell>
          <cell r="D18">
            <v>32834000</v>
          </cell>
          <cell r="E18">
            <v>60165000</v>
          </cell>
          <cell r="F18">
            <v>0.454267431230782</v>
          </cell>
          <cell r="G18">
            <v>0.54573256876921794</v>
          </cell>
        </row>
        <row r="19">
          <cell r="A19" t="str">
            <v>0950</v>
          </cell>
          <cell r="B19" t="str">
            <v>State Treasurer</v>
          </cell>
          <cell r="C19">
            <v>6423000</v>
          </cell>
          <cell r="D19">
            <v>0</v>
          </cell>
          <cell r="E19">
            <v>6423000</v>
          </cell>
          <cell r="F19">
            <v>1</v>
          </cell>
          <cell r="G19">
            <v>0</v>
          </cell>
        </row>
        <row r="20">
          <cell r="A20" t="str">
            <v>0954</v>
          </cell>
          <cell r="B20" t="str">
            <v>Scholarshare Investment Board</v>
          </cell>
          <cell r="C20">
            <v>0</v>
          </cell>
          <cell r="D20">
            <v>967000</v>
          </cell>
          <cell r="E20">
            <v>967000</v>
          </cell>
          <cell r="F20">
            <v>0</v>
          </cell>
          <cell r="G20">
            <v>1</v>
          </cell>
        </row>
        <row r="21">
          <cell r="A21" t="str">
            <v>0956</v>
          </cell>
          <cell r="B21" t="str">
            <v>CA Debt &amp; Investment Advisory Commission</v>
          </cell>
          <cell r="C21">
            <v>0</v>
          </cell>
          <cell r="D21">
            <v>1895000</v>
          </cell>
          <cell r="E21">
            <v>1895000</v>
          </cell>
          <cell r="F21">
            <v>0</v>
          </cell>
          <cell r="G21">
            <v>1</v>
          </cell>
        </row>
        <row r="22">
          <cell r="A22" t="str">
            <v>0959</v>
          </cell>
          <cell r="B22" t="str">
            <v>CA Debt Limit Allocation Committee</v>
          </cell>
          <cell r="C22">
            <v>0</v>
          </cell>
          <cell r="D22">
            <v>1055000</v>
          </cell>
          <cell r="E22">
            <v>1055000</v>
          </cell>
          <cell r="F22">
            <v>0</v>
          </cell>
          <cell r="G22">
            <v>1</v>
          </cell>
        </row>
        <row r="23">
          <cell r="A23" t="str">
            <v>0965</v>
          </cell>
          <cell r="B23" t="str">
            <v>CA Industrial Dev Financing Advisory Com</v>
          </cell>
          <cell r="C23">
            <v>0</v>
          </cell>
          <cell r="D23">
            <v>446000</v>
          </cell>
          <cell r="E23">
            <v>446000</v>
          </cell>
          <cell r="F23">
            <v>0</v>
          </cell>
          <cell r="G23">
            <v>1</v>
          </cell>
        </row>
        <row r="24">
          <cell r="A24" t="str">
            <v>0968</v>
          </cell>
          <cell r="B24" t="str">
            <v>CA Tax Credit Allocation Committee</v>
          </cell>
          <cell r="C24">
            <v>0</v>
          </cell>
          <cell r="D24">
            <v>2619000</v>
          </cell>
          <cell r="E24">
            <v>2619000</v>
          </cell>
          <cell r="F24">
            <v>0</v>
          </cell>
          <cell r="G24">
            <v>1</v>
          </cell>
        </row>
        <row r="25">
          <cell r="A25" t="str">
            <v>0971</v>
          </cell>
          <cell r="B25" t="str">
            <v>CA Alt Energy &amp; Adv Trspt Financing Auth</v>
          </cell>
          <cell r="C25">
            <v>0</v>
          </cell>
          <cell r="D25">
            <v>177000</v>
          </cell>
          <cell r="E25">
            <v>177000</v>
          </cell>
          <cell r="F25">
            <v>0</v>
          </cell>
          <cell r="G25">
            <v>1</v>
          </cell>
        </row>
        <row r="26">
          <cell r="A26" t="str">
            <v>0985</v>
          </cell>
          <cell r="B26" t="str">
            <v>CA School Finance Authority</v>
          </cell>
          <cell r="C26">
            <v>0</v>
          </cell>
          <cell r="D26">
            <v>531000</v>
          </cell>
          <cell r="E26">
            <v>531000</v>
          </cell>
          <cell r="F26">
            <v>0</v>
          </cell>
          <cell r="G26">
            <v>1</v>
          </cell>
        </row>
        <row r="27">
          <cell r="A27" t="str">
            <v>0991</v>
          </cell>
          <cell r="B27" t="str">
            <v>CA Fiscal Recovery Financing Authority</v>
          </cell>
          <cell r="C27">
            <v>0</v>
          </cell>
          <cell r="D27">
            <v>1000000</v>
          </cell>
          <cell r="E27">
            <v>1000000</v>
          </cell>
          <cell r="F27">
            <v>0</v>
          </cell>
          <cell r="G27">
            <v>1</v>
          </cell>
        </row>
        <row r="28">
          <cell r="A28" t="str">
            <v>0996</v>
          </cell>
          <cell r="B28" t="str">
            <v>General Obligation Bonds - LJE</v>
          </cell>
          <cell r="C28">
            <v>3210000</v>
          </cell>
          <cell r="D28">
            <v>0</v>
          </cell>
          <cell r="E28">
            <v>3210000</v>
          </cell>
          <cell r="F28">
            <v>1</v>
          </cell>
          <cell r="G28">
            <v>0</v>
          </cell>
        </row>
        <row r="29">
          <cell r="A29">
            <v>1030</v>
          </cell>
          <cell r="B29" t="str">
            <v>Secretary for State and Consumer Servic</v>
          </cell>
          <cell r="C29">
            <v>774000</v>
          </cell>
          <cell r="D29">
            <v>0</v>
          </cell>
          <cell r="E29">
            <v>774000</v>
          </cell>
          <cell r="F29">
            <v>1</v>
          </cell>
          <cell r="G29">
            <v>0</v>
          </cell>
        </row>
        <row r="30">
          <cell r="A30">
            <v>1100</v>
          </cell>
          <cell r="B30" t="str">
            <v>California Science Center</v>
          </cell>
          <cell r="C30">
            <v>12935000</v>
          </cell>
          <cell r="D30">
            <v>2924000</v>
          </cell>
          <cell r="E30">
            <v>15859000</v>
          </cell>
          <cell r="F30">
            <v>0.81562519704899428</v>
          </cell>
          <cell r="G30">
            <v>0.18437480295100575</v>
          </cell>
        </row>
        <row r="31">
          <cell r="A31">
            <v>1111</v>
          </cell>
          <cell r="B31" t="str">
            <v>Consumer Affairs-Bureaus,Programs,Divs</v>
          </cell>
          <cell r="C31">
            <v>527000</v>
          </cell>
          <cell r="D31">
            <v>141263000</v>
          </cell>
          <cell r="E31">
            <v>141790000</v>
          </cell>
          <cell r="F31">
            <v>3.7167642287890541E-3</v>
          </cell>
          <cell r="G31">
            <v>0.99628323577121092</v>
          </cell>
        </row>
        <row r="32">
          <cell r="A32">
            <v>1120</v>
          </cell>
          <cell r="B32" t="str">
            <v>California Board of Accountancy</v>
          </cell>
          <cell r="C32">
            <v>0</v>
          </cell>
          <cell r="D32">
            <v>9908000</v>
          </cell>
          <cell r="E32">
            <v>9908000</v>
          </cell>
          <cell r="F32">
            <v>0</v>
          </cell>
          <cell r="G32">
            <v>1</v>
          </cell>
        </row>
        <row r="33">
          <cell r="A33">
            <v>1130</v>
          </cell>
          <cell r="B33" t="str">
            <v>CA Board of Architectural Examiners</v>
          </cell>
          <cell r="C33">
            <v>0</v>
          </cell>
          <cell r="D33">
            <v>3548000</v>
          </cell>
          <cell r="E33">
            <v>3548000</v>
          </cell>
          <cell r="F33">
            <v>0</v>
          </cell>
          <cell r="G33">
            <v>1</v>
          </cell>
        </row>
        <row r="34">
          <cell r="A34">
            <v>1140</v>
          </cell>
          <cell r="B34" t="str">
            <v>State Athletic Commission</v>
          </cell>
          <cell r="C34">
            <v>643000</v>
          </cell>
          <cell r="D34">
            <v>189000</v>
          </cell>
          <cell r="E34">
            <v>832000</v>
          </cell>
          <cell r="F34">
            <v>0.77283653846153844</v>
          </cell>
          <cell r="G34">
            <v>0.22716346153846154</v>
          </cell>
        </row>
        <row r="35">
          <cell r="A35">
            <v>1165</v>
          </cell>
          <cell r="B35" t="str">
            <v>State Board of Barbering and Cosmetology</v>
          </cell>
          <cell r="C35">
            <v>0</v>
          </cell>
          <cell r="D35">
            <v>11795000</v>
          </cell>
          <cell r="E35">
            <v>11795000</v>
          </cell>
          <cell r="F35">
            <v>0</v>
          </cell>
          <cell r="G35">
            <v>1</v>
          </cell>
        </row>
        <row r="36">
          <cell r="A36">
            <v>1170</v>
          </cell>
          <cell r="B36" t="str">
            <v>Board of Behavioral Sciences</v>
          </cell>
          <cell r="C36">
            <v>0</v>
          </cell>
          <cell r="D36">
            <v>4654000</v>
          </cell>
          <cell r="E36">
            <v>4654000</v>
          </cell>
          <cell r="F36">
            <v>0</v>
          </cell>
          <cell r="G36">
            <v>1</v>
          </cell>
        </row>
        <row r="37">
          <cell r="A37">
            <v>1230</v>
          </cell>
          <cell r="B37" t="str">
            <v>Contractors' State License Board</v>
          </cell>
          <cell r="C37">
            <v>0</v>
          </cell>
          <cell r="D37">
            <v>46744000</v>
          </cell>
          <cell r="E37">
            <v>46744000</v>
          </cell>
          <cell r="F37">
            <v>0</v>
          </cell>
          <cell r="G37">
            <v>1</v>
          </cell>
        </row>
        <row r="38">
          <cell r="A38">
            <v>1250</v>
          </cell>
          <cell r="B38" t="str">
            <v>Board of Dentistry</v>
          </cell>
          <cell r="C38">
            <v>0</v>
          </cell>
          <cell r="D38">
            <v>9397000</v>
          </cell>
          <cell r="E38">
            <v>9397000</v>
          </cell>
          <cell r="F38">
            <v>0</v>
          </cell>
          <cell r="G38">
            <v>1</v>
          </cell>
        </row>
        <row r="39">
          <cell r="A39">
            <v>1340</v>
          </cell>
          <cell r="B39" t="str">
            <v>Board for Geologists and Geophysicists</v>
          </cell>
          <cell r="C39">
            <v>0</v>
          </cell>
          <cell r="D39">
            <v>780000</v>
          </cell>
          <cell r="E39">
            <v>780000</v>
          </cell>
          <cell r="F39">
            <v>0</v>
          </cell>
          <cell r="G39">
            <v>1</v>
          </cell>
        </row>
        <row r="40">
          <cell r="A40">
            <v>1350</v>
          </cell>
          <cell r="B40" t="str">
            <v>State Board of Guide Dogs for the Blind</v>
          </cell>
          <cell r="C40">
            <v>0</v>
          </cell>
          <cell r="D40">
            <v>138000</v>
          </cell>
          <cell r="E40">
            <v>138000</v>
          </cell>
          <cell r="F40">
            <v>0</v>
          </cell>
          <cell r="G40">
            <v>1</v>
          </cell>
        </row>
        <row r="41">
          <cell r="A41">
            <v>1390</v>
          </cell>
          <cell r="B41" t="str">
            <v>Medical Board of California</v>
          </cell>
          <cell r="C41">
            <v>0</v>
          </cell>
          <cell r="D41">
            <v>40237000</v>
          </cell>
          <cell r="E41">
            <v>40237000</v>
          </cell>
          <cell r="F41">
            <v>0</v>
          </cell>
          <cell r="G41">
            <v>1</v>
          </cell>
        </row>
        <row r="42">
          <cell r="A42">
            <v>1400</v>
          </cell>
          <cell r="B42" t="str">
            <v>Acupuncture Board</v>
          </cell>
          <cell r="C42">
            <v>0</v>
          </cell>
          <cell r="D42">
            <v>1983000</v>
          </cell>
          <cell r="E42">
            <v>1983000</v>
          </cell>
          <cell r="F42">
            <v>0</v>
          </cell>
          <cell r="G42">
            <v>1</v>
          </cell>
        </row>
        <row r="43">
          <cell r="A43">
            <v>1420</v>
          </cell>
          <cell r="B43" t="str">
            <v>Physical Therapy Board of California</v>
          </cell>
          <cell r="C43">
            <v>0</v>
          </cell>
          <cell r="D43">
            <v>2450000</v>
          </cell>
          <cell r="E43">
            <v>2450000</v>
          </cell>
          <cell r="F43">
            <v>0</v>
          </cell>
          <cell r="G43">
            <v>1</v>
          </cell>
        </row>
        <row r="44">
          <cell r="A44">
            <v>1430</v>
          </cell>
          <cell r="B44" t="str">
            <v>Physician Assistant Committee</v>
          </cell>
          <cell r="C44">
            <v>0</v>
          </cell>
          <cell r="D44">
            <v>850000</v>
          </cell>
          <cell r="E44">
            <v>850000</v>
          </cell>
          <cell r="F44">
            <v>0</v>
          </cell>
          <cell r="G44">
            <v>1</v>
          </cell>
        </row>
        <row r="45">
          <cell r="A45">
            <v>1440</v>
          </cell>
          <cell r="B45" t="str">
            <v>CA Board of Podiatric Medicine</v>
          </cell>
          <cell r="C45">
            <v>0</v>
          </cell>
          <cell r="D45">
            <v>1084000</v>
          </cell>
          <cell r="E45">
            <v>1084000</v>
          </cell>
          <cell r="F45">
            <v>0</v>
          </cell>
          <cell r="G45">
            <v>1</v>
          </cell>
        </row>
        <row r="46">
          <cell r="A46">
            <v>1450</v>
          </cell>
          <cell r="B46" t="str">
            <v>Board of Psychology</v>
          </cell>
          <cell r="C46">
            <v>0</v>
          </cell>
          <cell r="D46">
            <v>2806000</v>
          </cell>
          <cell r="E46">
            <v>2806000</v>
          </cell>
          <cell r="F46">
            <v>0</v>
          </cell>
          <cell r="G46">
            <v>1</v>
          </cell>
        </row>
        <row r="47">
          <cell r="A47">
            <v>1455</v>
          </cell>
          <cell r="B47" t="str">
            <v>Respiratory Care Board of California</v>
          </cell>
          <cell r="C47">
            <v>0</v>
          </cell>
          <cell r="D47">
            <v>2444000</v>
          </cell>
          <cell r="E47">
            <v>2444000</v>
          </cell>
          <cell r="F47">
            <v>0</v>
          </cell>
          <cell r="G47">
            <v>1</v>
          </cell>
        </row>
        <row r="48">
          <cell r="A48">
            <v>1460</v>
          </cell>
          <cell r="B48" t="str">
            <v>Speech-Language Patholgy &amp; Audiolgy Bd</v>
          </cell>
          <cell r="C48">
            <v>0</v>
          </cell>
          <cell r="D48">
            <v>524000</v>
          </cell>
          <cell r="E48">
            <v>524000</v>
          </cell>
          <cell r="F48">
            <v>0</v>
          </cell>
          <cell r="G48">
            <v>1</v>
          </cell>
        </row>
        <row r="49">
          <cell r="A49">
            <v>1475</v>
          </cell>
          <cell r="B49" t="str">
            <v>California Board of Occupational Therapy</v>
          </cell>
          <cell r="C49">
            <v>0</v>
          </cell>
          <cell r="D49">
            <v>672000</v>
          </cell>
          <cell r="E49">
            <v>672000</v>
          </cell>
          <cell r="F49">
            <v>0</v>
          </cell>
          <cell r="G49">
            <v>1</v>
          </cell>
        </row>
        <row r="50">
          <cell r="A50">
            <v>1480</v>
          </cell>
          <cell r="B50" t="str">
            <v>State Board of Optometry</v>
          </cell>
          <cell r="C50">
            <v>0</v>
          </cell>
          <cell r="D50">
            <v>1109000</v>
          </cell>
          <cell r="E50">
            <v>1109000</v>
          </cell>
          <cell r="F50">
            <v>0</v>
          </cell>
          <cell r="G50">
            <v>1</v>
          </cell>
        </row>
        <row r="51">
          <cell r="A51">
            <v>1485</v>
          </cell>
          <cell r="B51" t="str">
            <v>Osteopathic Medical Board of CA</v>
          </cell>
          <cell r="C51">
            <v>0</v>
          </cell>
          <cell r="D51">
            <v>987000</v>
          </cell>
          <cell r="E51">
            <v>987000</v>
          </cell>
          <cell r="F51">
            <v>0</v>
          </cell>
          <cell r="G51">
            <v>1</v>
          </cell>
        </row>
        <row r="52">
          <cell r="A52">
            <v>1490</v>
          </cell>
          <cell r="B52" t="str">
            <v>California State Board of Pharmacy</v>
          </cell>
          <cell r="C52">
            <v>0</v>
          </cell>
          <cell r="D52">
            <v>7374000</v>
          </cell>
          <cell r="E52">
            <v>7374000</v>
          </cell>
          <cell r="F52">
            <v>0</v>
          </cell>
          <cell r="G52">
            <v>1</v>
          </cell>
        </row>
        <row r="53">
          <cell r="A53">
            <v>1500</v>
          </cell>
          <cell r="B53" t="str">
            <v>Bd Profession Engineers &amp; Land Surveyors</v>
          </cell>
          <cell r="C53">
            <v>0</v>
          </cell>
          <cell r="D53">
            <v>7244000</v>
          </cell>
          <cell r="E53">
            <v>7244000</v>
          </cell>
          <cell r="F53">
            <v>0</v>
          </cell>
          <cell r="G53">
            <v>1</v>
          </cell>
        </row>
        <row r="54">
          <cell r="A54">
            <v>1510</v>
          </cell>
          <cell r="B54" t="str">
            <v>Board of Registered Nursing</v>
          </cell>
          <cell r="C54">
            <v>0</v>
          </cell>
          <cell r="D54">
            <v>16711000</v>
          </cell>
          <cell r="E54">
            <v>16711000</v>
          </cell>
          <cell r="F54">
            <v>0</v>
          </cell>
          <cell r="G54">
            <v>1</v>
          </cell>
        </row>
        <row r="55">
          <cell r="A55">
            <v>1520</v>
          </cell>
          <cell r="B55" t="str">
            <v>Court Reporters Board of California</v>
          </cell>
          <cell r="C55">
            <v>0</v>
          </cell>
          <cell r="D55">
            <v>930000</v>
          </cell>
          <cell r="E55">
            <v>930000</v>
          </cell>
          <cell r="F55">
            <v>0</v>
          </cell>
          <cell r="G55">
            <v>1</v>
          </cell>
        </row>
        <row r="56">
          <cell r="A56">
            <v>1530</v>
          </cell>
          <cell r="B56" t="str">
            <v>Structural Pest Control Board</v>
          </cell>
          <cell r="C56">
            <v>0</v>
          </cell>
          <cell r="D56">
            <v>3620000</v>
          </cell>
          <cell r="E56">
            <v>3620000</v>
          </cell>
          <cell r="F56">
            <v>0</v>
          </cell>
          <cell r="G56">
            <v>1</v>
          </cell>
        </row>
        <row r="57">
          <cell r="A57">
            <v>1550</v>
          </cell>
          <cell r="B57" t="str">
            <v>Veterinary Medicine</v>
          </cell>
          <cell r="C57">
            <v>0</v>
          </cell>
          <cell r="D57">
            <v>1826000</v>
          </cell>
          <cell r="E57">
            <v>1826000</v>
          </cell>
          <cell r="F57">
            <v>0</v>
          </cell>
          <cell r="G57">
            <v>1</v>
          </cell>
        </row>
        <row r="58">
          <cell r="A58">
            <v>1580</v>
          </cell>
          <cell r="B58" t="str">
            <v>Bd of Voc Nurse &amp; Psyc Tech of St of CA</v>
          </cell>
          <cell r="C58">
            <v>0</v>
          </cell>
          <cell r="D58">
            <v>5378000</v>
          </cell>
          <cell r="E58">
            <v>5378000</v>
          </cell>
          <cell r="F58">
            <v>0</v>
          </cell>
          <cell r="G58">
            <v>1</v>
          </cell>
        </row>
        <row r="59">
          <cell r="A59">
            <v>1700</v>
          </cell>
          <cell r="B59" t="str">
            <v>Dept of Fair Employment and Housing</v>
          </cell>
          <cell r="C59">
            <v>14840000</v>
          </cell>
          <cell r="D59">
            <v>3997000</v>
          </cell>
          <cell r="E59">
            <v>18837000</v>
          </cell>
          <cell r="F59">
            <v>0.7878112225938313</v>
          </cell>
          <cell r="G59">
            <v>0.2121887774061687</v>
          </cell>
        </row>
        <row r="60">
          <cell r="A60">
            <v>1705</v>
          </cell>
          <cell r="B60" t="str">
            <v>Fair Employment and Housing Commission</v>
          </cell>
          <cell r="C60">
            <v>1157000</v>
          </cell>
          <cell r="D60">
            <v>0</v>
          </cell>
          <cell r="E60">
            <v>1157000</v>
          </cell>
          <cell r="F60">
            <v>1</v>
          </cell>
          <cell r="G60">
            <v>0</v>
          </cell>
        </row>
        <row r="61">
          <cell r="A61">
            <v>1730</v>
          </cell>
          <cell r="B61" t="str">
            <v>Franchise Tax Board</v>
          </cell>
          <cell r="C61">
            <v>404260000</v>
          </cell>
          <cell r="D61">
            <v>10872000</v>
          </cell>
          <cell r="E61">
            <v>415132000</v>
          </cell>
          <cell r="F61">
            <v>0.97381073971652388</v>
          </cell>
          <cell r="G61">
            <v>2.6189260283476099E-2</v>
          </cell>
        </row>
        <row r="62">
          <cell r="A62">
            <v>1760</v>
          </cell>
          <cell r="B62" t="str">
            <v>Department of General Services</v>
          </cell>
          <cell r="C62">
            <v>5000000</v>
          </cell>
          <cell r="D62">
            <v>695144000</v>
          </cell>
          <cell r="E62">
            <v>700144000</v>
          </cell>
          <cell r="F62">
            <v>7.1413880573139238E-3</v>
          </cell>
          <cell r="G62">
            <v>0.9928586119426861</v>
          </cell>
        </row>
        <row r="63">
          <cell r="A63">
            <v>1880</v>
          </cell>
          <cell r="B63" t="str">
            <v>State Personnel Board</v>
          </cell>
          <cell r="C63">
            <v>3900000</v>
          </cell>
          <cell r="D63">
            <v>0</v>
          </cell>
          <cell r="E63">
            <v>3900000</v>
          </cell>
          <cell r="F63">
            <v>1</v>
          </cell>
          <cell r="G63">
            <v>0</v>
          </cell>
        </row>
        <row r="64">
          <cell r="A64">
            <v>1900</v>
          </cell>
          <cell r="B64" t="str">
            <v>Public Employees' Retirement System</v>
          </cell>
          <cell r="C64">
            <v>0</v>
          </cell>
          <cell r="D64">
            <v>244622000</v>
          </cell>
          <cell r="E64">
            <v>244622000</v>
          </cell>
          <cell r="F64">
            <v>0</v>
          </cell>
          <cell r="G64">
            <v>1</v>
          </cell>
        </row>
        <row r="65">
          <cell r="A65">
            <v>1920</v>
          </cell>
          <cell r="B65" t="str">
            <v>State Teachers' Retirement System</v>
          </cell>
          <cell r="C65">
            <v>0</v>
          </cell>
          <cell r="D65">
            <v>96830000</v>
          </cell>
          <cell r="E65">
            <v>96830000</v>
          </cell>
          <cell r="F65">
            <v>0</v>
          </cell>
          <cell r="G65">
            <v>1</v>
          </cell>
        </row>
        <row r="66">
          <cell r="A66">
            <v>2030</v>
          </cell>
          <cell r="B66" t="str">
            <v>Sec for Business,Transport and Housing</v>
          </cell>
          <cell r="C66">
            <v>0</v>
          </cell>
          <cell r="D66">
            <v>1337000</v>
          </cell>
          <cell r="E66">
            <v>1337000</v>
          </cell>
          <cell r="F66">
            <v>0</v>
          </cell>
          <cell r="G66">
            <v>1</v>
          </cell>
        </row>
        <row r="67">
          <cell r="A67">
            <v>2100</v>
          </cell>
          <cell r="B67" t="str">
            <v>Dept of Alcoholic Beverage Control</v>
          </cell>
          <cell r="C67">
            <v>0</v>
          </cell>
          <cell r="D67">
            <v>38212000</v>
          </cell>
          <cell r="E67">
            <v>38212000</v>
          </cell>
          <cell r="F67">
            <v>0</v>
          </cell>
          <cell r="G67">
            <v>1</v>
          </cell>
        </row>
        <row r="68">
          <cell r="A68">
            <v>2120</v>
          </cell>
          <cell r="B68" t="str">
            <v>Alcoholic Beverage Control Appeals Board</v>
          </cell>
          <cell r="C68">
            <v>0</v>
          </cell>
          <cell r="D68">
            <v>834000</v>
          </cell>
          <cell r="E68">
            <v>834000</v>
          </cell>
          <cell r="F68">
            <v>0</v>
          </cell>
          <cell r="G68">
            <v>1</v>
          </cell>
        </row>
        <row r="69">
          <cell r="A69">
            <v>2150</v>
          </cell>
          <cell r="B69" t="str">
            <v>Department of Financial Institutions</v>
          </cell>
          <cell r="C69">
            <v>0</v>
          </cell>
          <cell r="D69">
            <v>20221000</v>
          </cell>
          <cell r="E69">
            <v>20221000</v>
          </cell>
          <cell r="F69">
            <v>0</v>
          </cell>
          <cell r="G69">
            <v>1</v>
          </cell>
        </row>
        <row r="70">
          <cell r="A70">
            <v>2180</v>
          </cell>
          <cell r="B70" t="str">
            <v>Dept of Corporations</v>
          </cell>
          <cell r="C70">
            <v>0</v>
          </cell>
          <cell r="D70">
            <v>25309000</v>
          </cell>
          <cell r="E70">
            <v>25309000</v>
          </cell>
          <cell r="F70">
            <v>0</v>
          </cell>
          <cell r="G70">
            <v>1</v>
          </cell>
        </row>
        <row r="71">
          <cell r="A71">
            <v>2240</v>
          </cell>
          <cell r="B71" t="str">
            <v>Dept of Housing &amp; Community Development</v>
          </cell>
          <cell r="C71">
            <v>5530000</v>
          </cell>
          <cell r="D71">
            <v>41896000</v>
          </cell>
          <cell r="E71">
            <v>47426000</v>
          </cell>
          <cell r="F71">
            <v>0.1166027073757011</v>
          </cell>
          <cell r="G71">
            <v>0.88339729262429889</v>
          </cell>
        </row>
        <row r="72">
          <cell r="A72">
            <v>2260</v>
          </cell>
          <cell r="B72" t="str">
            <v>California Housing Finance Agency</v>
          </cell>
          <cell r="C72">
            <v>0</v>
          </cell>
          <cell r="D72">
            <v>23455000</v>
          </cell>
          <cell r="E72">
            <v>23455000</v>
          </cell>
          <cell r="F72">
            <v>0</v>
          </cell>
          <cell r="G72">
            <v>1</v>
          </cell>
        </row>
        <row r="73">
          <cell r="A73">
            <v>2310</v>
          </cell>
          <cell r="B73" t="str">
            <v>Office of Real Estate Appraisers</v>
          </cell>
          <cell r="C73">
            <v>0</v>
          </cell>
          <cell r="D73">
            <v>3250000</v>
          </cell>
          <cell r="E73">
            <v>3250000</v>
          </cell>
          <cell r="F73">
            <v>0</v>
          </cell>
          <cell r="G73">
            <v>1</v>
          </cell>
        </row>
        <row r="74">
          <cell r="A74">
            <v>2320</v>
          </cell>
          <cell r="B74" t="str">
            <v>Department of Real Estate</v>
          </cell>
          <cell r="C74">
            <v>0</v>
          </cell>
          <cell r="D74">
            <v>30163000</v>
          </cell>
          <cell r="E74">
            <v>30163000</v>
          </cell>
          <cell r="F74">
            <v>0</v>
          </cell>
          <cell r="G74">
            <v>1</v>
          </cell>
        </row>
        <row r="75">
          <cell r="A75">
            <v>2400</v>
          </cell>
          <cell r="B75" t="str">
            <v>Department of Managed Health Care</v>
          </cell>
          <cell r="C75">
            <v>0</v>
          </cell>
          <cell r="D75">
            <v>34544000</v>
          </cell>
          <cell r="E75">
            <v>34544000</v>
          </cell>
          <cell r="F75">
            <v>0</v>
          </cell>
          <cell r="G75">
            <v>1</v>
          </cell>
        </row>
        <row r="76">
          <cell r="A76">
            <v>2600</v>
          </cell>
          <cell r="B76" t="str">
            <v>California Transportation Commission</v>
          </cell>
          <cell r="C76">
            <v>0</v>
          </cell>
          <cell r="D76">
            <v>2352615</v>
          </cell>
          <cell r="E76">
            <v>2352615</v>
          </cell>
          <cell r="F76">
            <v>0</v>
          </cell>
          <cell r="G76">
            <v>1</v>
          </cell>
        </row>
        <row r="77">
          <cell r="A77">
            <v>2660</v>
          </cell>
          <cell r="B77" t="str">
            <v>Department of Transportation</v>
          </cell>
          <cell r="C77">
            <v>0</v>
          </cell>
          <cell r="D77">
            <v>2759603000</v>
          </cell>
          <cell r="E77">
            <v>2759603000</v>
          </cell>
          <cell r="F77">
            <v>0</v>
          </cell>
          <cell r="G77">
            <v>1</v>
          </cell>
        </row>
        <row r="78">
          <cell r="A78">
            <v>2665</v>
          </cell>
          <cell r="B78" t="str">
            <v>High Speed Rail Authority</v>
          </cell>
          <cell r="C78">
            <v>0</v>
          </cell>
          <cell r="D78">
            <v>3839000</v>
          </cell>
          <cell r="E78">
            <v>3839000</v>
          </cell>
          <cell r="F78">
            <v>0</v>
          </cell>
          <cell r="G78">
            <v>1</v>
          </cell>
        </row>
        <row r="79">
          <cell r="A79">
            <v>2700</v>
          </cell>
          <cell r="B79" t="str">
            <v>Office of Traffic Safety</v>
          </cell>
          <cell r="C79">
            <v>0</v>
          </cell>
          <cell r="D79">
            <v>58266000</v>
          </cell>
          <cell r="E79">
            <v>58266000</v>
          </cell>
          <cell r="F79">
            <v>0</v>
          </cell>
          <cell r="G79">
            <v>1</v>
          </cell>
        </row>
        <row r="80">
          <cell r="A80">
            <v>2720</v>
          </cell>
          <cell r="B80" t="str">
            <v>Dept of the California Highway Patrol</v>
          </cell>
          <cell r="C80">
            <v>0</v>
          </cell>
          <cell r="D80">
            <v>1068151000</v>
          </cell>
          <cell r="E80">
            <v>1068151000</v>
          </cell>
          <cell r="F80">
            <v>0</v>
          </cell>
          <cell r="G80">
            <v>1</v>
          </cell>
        </row>
        <row r="81">
          <cell r="A81">
            <v>2740</v>
          </cell>
          <cell r="B81" t="str">
            <v>Department of Motor Vehicles</v>
          </cell>
          <cell r="C81">
            <v>1114000</v>
          </cell>
          <cell r="D81">
            <v>669888000</v>
          </cell>
          <cell r="E81">
            <v>671002000</v>
          </cell>
          <cell r="F81">
            <v>1.6602036953690153E-3</v>
          </cell>
          <cell r="G81">
            <v>0.99833979630463099</v>
          </cell>
        </row>
        <row r="82">
          <cell r="A82">
            <v>2780</v>
          </cell>
          <cell r="B82" t="str">
            <v>Stephen P. Teale Data Center</v>
          </cell>
          <cell r="C82">
            <v>0</v>
          </cell>
          <cell r="D82">
            <v>100299000</v>
          </cell>
          <cell r="E82">
            <v>100299000</v>
          </cell>
          <cell r="F82">
            <v>0</v>
          </cell>
          <cell r="G82">
            <v>1</v>
          </cell>
        </row>
        <row r="83">
          <cell r="A83">
            <v>2830</v>
          </cell>
          <cell r="B83" t="str">
            <v>General Obligation Bonds-BT&amp;H</v>
          </cell>
          <cell r="C83">
            <v>204967000</v>
          </cell>
          <cell r="D83">
            <v>0</v>
          </cell>
          <cell r="E83">
            <v>204967000</v>
          </cell>
          <cell r="F83">
            <v>1</v>
          </cell>
          <cell r="G83">
            <v>0</v>
          </cell>
        </row>
        <row r="84">
          <cell r="A84">
            <v>2920</v>
          </cell>
          <cell r="B84" t="str">
            <v>Technology, Trade, and Commerce Agency</v>
          </cell>
          <cell r="C84">
            <v>7875000</v>
          </cell>
          <cell r="D84">
            <v>8230000</v>
          </cell>
          <cell r="E84">
            <v>16105000</v>
          </cell>
          <cell r="F84">
            <v>0.48897857808134121</v>
          </cell>
          <cell r="G84">
            <v>0.51102142191865885</v>
          </cell>
        </row>
        <row r="85">
          <cell r="A85">
            <v>3030</v>
          </cell>
          <cell r="B85" t="str">
            <v>Secretary for Resources</v>
          </cell>
          <cell r="C85">
            <v>0</v>
          </cell>
          <cell r="D85">
            <v>11121000</v>
          </cell>
          <cell r="E85">
            <v>11121000</v>
          </cell>
          <cell r="F85">
            <v>0</v>
          </cell>
          <cell r="G85">
            <v>1</v>
          </cell>
        </row>
        <row r="86">
          <cell r="A86">
            <v>3110</v>
          </cell>
          <cell r="B86" t="str">
            <v>Special Resources Program</v>
          </cell>
          <cell r="C86">
            <v>0</v>
          </cell>
          <cell r="D86">
            <v>200000</v>
          </cell>
          <cell r="E86">
            <v>200000</v>
          </cell>
          <cell r="F86">
            <v>0</v>
          </cell>
          <cell r="G86">
            <v>1</v>
          </cell>
        </row>
        <row r="87">
          <cell r="A87">
            <v>3125</v>
          </cell>
          <cell r="B87" t="str">
            <v>California Tahoe Conservancy</v>
          </cell>
          <cell r="C87">
            <v>0</v>
          </cell>
          <cell r="D87">
            <v>3859000</v>
          </cell>
          <cell r="E87">
            <v>3859000</v>
          </cell>
          <cell r="F87">
            <v>0</v>
          </cell>
          <cell r="G87">
            <v>1</v>
          </cell>
        </row>
        <row r="88">
          <cell r="A88">
            <v>3340</v>
          </cell>
          <cell r="B88" t="str">
            <v>California Conservation Corps</v>
          </cell>
          <cell r="C88">
            <v>39961000</v>
          </cell>
          <cell r="D88">
            <v>30265000</v>
          </cell>
          <cell r="E88">
            <v>70226000</v>
          </cell>
          <cell r="F88">
            <v>0.56903426081508268</v>
          </cell>
          <cell r="G88">
            <v>0.43096573918491726</v>
          </cell>
        </row>
        <row r="89">
          <cell r="A89">
            <v>3360</v>
          </cell>
          <cell r="B89" t="str">
            <v>Energy Resources Conservation &amp; Dev Com</v>
          </cell>
          <cell r="C89">
            <v>0</v>
          </cell>
          <cell r="D89">
            <v>327836000</v>
          </cell>
          <cell r="E89">
            <v>327836000</v>
          </cell>
          <cell r="F89">
            <v>0</v>
          </cell>
          <cell r="G89">
            <v>1</v>
          </cell>
        </row>
        <row r="90">
          <cell r="A90">
            <v>3460</v>
          </cell>
          <cell r="B90" t="str">
            <v>Colorado River Board of California</v>
          </cell>
          <cell r="C90">
            <v>0</v>
          </cell>
          <cell r="D90">
            <v>14000</v>
          </cell>
          <cell r="E90">
            <v>14000</v>
          </cell>
          <cell r="F90">
            <v>0</v>
          </cell>
          <cell r="G90">
            <v>1</v>
          </cell>
        </row>
        <row r="91">
          <cell r="A91">
            <v>3480</v>
          </cell>
          <cell r="B91" t="str">
            <v>Department of Conservation</v>
          </cell>
          <cell r="C91">
            <v>5396000</v>
          </cell>
          <cell r="D91">
            <v>530523000</v>
          </cell>
          <cell r="E91">
            <v>535919000</v>
          </cell>
          <cell r="F91">
            <v>1.0068685752884297E-2</v>
          </cell>
          <cell r="G91">
            <v>0.98993131424711567</v>
          </cell>
        </row>
        <row r="92">
          <cell r="A92">
            <v>3540</v>
          </cell>
          <cell r="B92" t="str">
            <v>Dept of Forestry and Fire Protection</v>
          </cell>
          <cell r="C92">
            <v>354092000</v>
          </cell>
          <cell r="D92">
            <v>102665000</v>
          </cell>
          <cell r="E92">
            <v>456757000</v>
          </cell>
          <cell r="F92">
            <v>0.77523059307246522</v>
          </cell>
          <cell r="G92">
            <v>0.22476940692753478</v>
          </cell>
        </row>
        <row r="93">
          <cell r="A93">
            <v>3560</v>
          </cell>
          <cell r="B93" t="str">
            <v>State Lands Commission</v>
          </cell>
          <cell r="C93">
            <v>10099000</v>
          </cell>
          <cell r="D93">
            <v>8725000</v>
          </cell>
          <cell r="E93">
            <v>18824000</v>
          </cell>
          <cell r="F93">
            <v>0.53649596260093502</v>
          </cell>
          <cell r="G93">
            <v>0.46350403739906504</v>
          </cell>
        </row>
        <row r="94">
          <cell r="A94">
            <v>3600</v>
          </cell>
          <cell r="B94" t="str">
            <v>Department of Fish and Game</v>
          </cell>
          <cell r="C94">
            <v>40957000</v>
          </cell>
          <cell r="D94">
            <v>205882000</v>
          </cell>
          <cell r="E94">
            <v>246839000</v>
          </cell>
          <cell r="F94">
            <v>0.16592596793861586</v>
          </cell>
          <cell r="G94">
            <v>0.8340740320613842</v>
          </cell>
        </row>
        <row r="95">
          <cell r="A95">
            <v>3640</v>
          </cell>
          <cell r="B95" t="str">
            <v>Wildlife Conservation Board</v>
          </cell>
          <cell r="C95">
            <v>321000</v>
          </cell>
          <cell r="D95">
            <v>5563000</v>
          </cell>
          <cell r="E95">
            <v>5884000</v>
          </cell>
          <cell r="F95">
            <v>5.4554724677090417E-2</v>
          </cell>
          <cell r="G95">
            <v>0.94544527532290956</v>
          </cell>
        </row>
        <row r="96">
          <cell r="A96">
            <v>3680</v>
          </cell>
          <cell r="B96" t="str">
            <v>Department of Boating &amp; Waterways</v>
          </cell>
          <cell r="C96">
            <v>0</v>
          </cell>
          <cell r="D96">
            <v>21322000</v>
          </cell>
          <cell r="E96">
            <v>21322000</v>
          </cell>
          <cell r="F96">
            <v>0</v>
          </cell>
          <cell r="G96">
            <v>1</v>
          </cell>
        </row>
        <row r="97">
          <cell r="A97">
            <v>3720</v>
          </cell>
          <cell r="B97" t="str">
            <v>California Coastal Commission</v>
          </cell>
          <cell r="C97">
            <v>10587000</v>
          </cell>
          <cell r="D97">
            <v>3326000</v>
          </cell>
          <cell r="E97">
            <v>13913000</v>
          </cell>
          <cell r="F97">
            <v>0.76094300294688422</v>
          </cell>
          <cell r="G97">
            <v>0.23905699705311578</v>
          </cell>
        </row>
        <row r="98">
          <cell r="A98">
            <v>3760</v>
          </cell>
          <cell r="B98" t="str">
            <v>State Coastal Conservancy</v>
          </cell>
          <cell r="C98">
            <v>0</v>
          </cell>
          <cell r="D98">
            <v>6909000</v>
          </cell>
          <cell r="E98">
            <v>6909000</v>
          </cell>
          <cell r="F98">
            <v>0</v>
          </cell>
          <cell r="G98">
            <v>1</v>
          </cell>
        </row>
        <row r="99">
          <cell r="A99">
            <v>3780</v>
          </cell>
          <cell r="B99" t="str">
            <v>Native American Heritage Commission</v>
          </cell>
          <cell r="C99">
            <v>588000</v>
          </cell>
          <cell r="D99">
            <v>0</v>
          </cell>
          <cell r="E99">
            <v>588000</v>
          </cell>
          <cell r="F99">
            <v>1</v>
          </cell>
          <cell r="G99">
            <v>0</v>
          </cell>
        </row>
        <row r="100">
          <cell r="A100">
            <v>3790</v>
          </cell>
          <cell r="B100" t="str">
            <v>Department of Parks and Recreation</v>
          </cell>
          <cell r="C100">
            <v>90115000</v>
          </cell>
          <cell r="D100">
            <v>174703000</v>
          </cell>
          <cell r="E100">
            <v>264818000</v>
          </cell>
          <cell r="F100">
            <v>0.34029031259204434</v>
          </cell>
          <cell r="G100">
            <v>0.65970968740795566</v>
          </cell>
        </row>
        <row r="101">
          <cell r="A101">
            <v>3810</v>
          </cell>
          <cell r="B101" t="str">
            <v>Santa Monica Mountains Conservancy</v>
          </cell>
          <cell r="C101">
            <v>0</v>
          </cell>
          <cell r="D101">
            <v>676000</v>
          </cell>
          <cell r="E101">
            <v>676000</v>
          </cell>
          <cell r="F101">
            <v>0</v>
          </cell>
          <cell r="G101">
            <v>1</v>
          </cell>
        </row>
        <row r="102">
          <cell r="A102">
            <v>3820</v>
          </cell>
          <cell r="B102" t="str">
            <v>San Francisco Bay Conserv &amp; Develop Comm</v>
          </cell>
          <cell r="C102">
            <v>3458000</v>
          </cell>
          <cell r="D102">
            <v>146000</v>
          </cell>
          <cell r="E102">
            <v>3604000</v>
          </cell>
          <cell r="F102">
            <v>0.9594894561598224</v>
          </cell>
          <cell r="G102">
            <v>4.0510543840177583E-2</v>
          </cell>
        </row>
        <row r="103">
          <cell r="A103">
            <v>3825</v>
          </cell>
          <cell r="B103" t="str">
            <v>San Gabriel/Lower LA Rivers/Mnts Consvcy</v>
          </cell>
          <cell r="C103">
            <v>0</v>
          </cell>
          <cell r="D103">
            <v>797000</v>
          </cell>
          <cell r="E103">
            <v>797000</v>
          </cell>
          <cell r="F103">
            <v>0</v>
          </cell>
          <cell r="G103">
            <v>1</v>
          </cell>
        </row>
        <row r="104">
          <cell r="A104">
            <v>3830</v>
          </cell>
          <cell r="B104" t="str">
            <v>San Joaquin River Conservancy</v>
          </cell>
          <cell r="C104">
            <v>0</v>
          </cell>
          <cell r="D104">
            <v>355000</v>
          </cell>
          <cell r="E104">
            <v>355000</v>
          </cell>
          <cell r="F104">
            <v>0</v>
          </cell>
          <cell r="G104">
            <v>1</v>
          </cell>
        </row>
        <row r="105">
          <cell r="A105">
            <v>3835</v>
          </cell>
          <cell r="B105" t="str">
            <v>Baldwin Hills Conservancy</v>
          </cell>
          <cell r="C105">
            <v>0</v>
          </cell>
          <cell r="D105">
            <v>367000</v>
          </cell>
          <cell r="E105">
            <v>367000</v>
          </cell>
          <cell r="F105">
            <v>0</v>
          </cell>
          <cell r="G105">
            <v>1</v>
          </cell>
        </row>
        <row r="106">
          <cell r="A106">
            <v>3840</v>
          </cell>
          <cell r="B106" t="str">
            <v>Delta Protection Commission</v>
          </cell>
          <cell r="C106">
            <v>0</v>
          </cell>
          <cell r="D106">
            <v>307000</v>
          </cell>
          <cell r="E106">
            <v>307000</v>
          </cell>
          <cell r="F106">
            <v>0</v>
          </cell>
          <cell r="G106">
            <v>1</v>
          </cell>
        </row>
        <row r="107">
          <cell r="A107">
            <v>3845</v>
          </cell>
          <cell r="B107" t="str">
            <v>San Diego River Conservancy</v>
          </cell>
          <cell r="C107">
            <v>0</v>
          </cell>
          <cell r="D107">
            <v>265000</v>
          </cell>
          <cell r="E107">
            <v>265000</v>
          </cell>
          <cell r="F107">
            <v>0</v>
          </cell>
          <cell r="G107">
            <v>1</v>
          </cell>
        </row>
        <row r="108">
          <cell r="A108">
            <v>3850</v>
          </cell>
          <cell r="B108" t="str">
            <v>Coachella Valley Mountains Conservancy</v>
          </cell>
          <cell r="C108">
            <v>0</v>
          </cell>
          <cell r="D108">
            <v>362000</v>
          </cell>
          <cell r="E108">
            <v>362000</v>
          </cell>
          <cell r="F108">
            <v>0</v>
          </cell>
          <cell r="G108">
            <v>1</v>
          </cell>
        </row>
        <row r="109">
          <cell r="A109">
            <v>3860</v>
          </cell>
          <cell r="B109" t="str">
            <v>Department of Water Resources</v>
          </cell>
          <cell r="C109">
            <v>31794000</v>
          </cell>
          <cell r="D109">
            <v>542763000</v>
          </cell>
          <cell r="E109">
            <v>574557000</v>
          </cell>
          <cell r="F109">
            <v>5.5336546243453653E-2</v>
          </cell>
          <cell r="G109">
            <v>0.94466345375654637</v>
          </cell>
        </row>
        <row r="110">
          <cell r="A110">
            <v>3870</v>
          </cell>
          <cell r="B110" t="str">
            <v>California Bay-Delta Authority</v>
          </cell>
          <cell r="C110">
            <v>12590000</v>
          </cell>
          <cell r="D110">
            <v>164524000</v>
          </cell>
          <cell r="E110">
            <v>177114000</v>
          </cell>
          <cell r="F110">
            <v>7.1084160484207917E-2</v>
          </cell>
          <cell r="G110">
            <v>0.92891583951579204</v>
          </cell>
        </row>
        <row r="111">
          <cell r="A111">
            <v>3882</v>
          </cell>
          <cell r="B111" t="str">
            <v>General Obligation Bonds-Resources</v>
          </cell>
          <cell r="C111">
            <v>244102000</v>
          </cell>
          <cell r="D111">
            <v>0</v>
          </cell>
          <cell r="E111">
            <v>244102000</v>
          </cell>
          <cell r="F111">
            <v>1</v>
          </cell>
          <cell r="G111">
            <v>0</v>
          </cell>
        </row>
        <row r="112">
          <cell r="A112">
            <v>3895</v>
          </cell>
          <cell r="B112" t="str">
            <v>Secretary for Environmental Protection</v>
          </cell>
          <cell r="C112">
            <v>1400000</v>
          </cell>
          <cell r="D112">
            <v>4917000</v>
          </cell>
          <cell r="E112">
            <v>6317000</v>
          </cell>
          <cell r="F112">
            <v>0.22162418869716638</v>
          </cell>
          <cell r="G112">
            <v>0.77837581130283362</v>
          </cell>
        </row>
        <row r="113">
          <cell r="A113">
            <v>3900</v>
          </cell>
          <cell r="B113" t="str">
            <v>State Air Resources Board</v>
          </cell>
          <cell r="C113">
            <v>5016000</v>
          </cell>
          <cell r="D113">
            <v>141697000</v>
          </cell>
          <cell r="E113">
            <v>146713000</v>
          </cell>
          <cell r="F113">
            <v>3.4189199321123555E-2</v>
          </cell>
          <cell r="G113">
            <v>0.96581080067887648</v>
          </cell>
        </row>
        <row r="114">
          <cell r="A114">
            <v>3910</v>
          </cell>
          <cell r="B114" t="str">
            <v>CA Integrated Waste Management Board</v>
          </cell>
          <cell r="C114">
            <v>0</v>
          </cell>
          <cell r="D114">
            <v>84681000</v>
          </cell>
          <cell r="E114">
            <v>84681000</v>
          </cell>
          <cell r="F114">
            <v>0</v>
          </cell>
          <cell r="G114">
            <v>1</v>
          </cell>
        </row>
        <row r="115">
          <cell r="A115">
            <v>3930</v>
          </cell>
          <cell r="B115" t="str">
            <v>Department of Pesticide Regulation</v>
          </cell>
          <cell r="C115">
            <v>2119000</v>
          </cell>
          <cell r="D115">
            <v>41597000</v>
          </cell>
          <cell r="E115">
            <v>43716000</v>
          </cell>
          <cell r="F115">
            <v>4.8471955348156279E-2</v>
          </cell>
          <cell r="G115">
            <v>0.95152804465184371</v>
          </cell>
        </row>
        <row r="116">
          <cell r="A116">
            <v>3940</v>
          </cell>
          <cell r="B116" t="str">
            <v>State Water Resources Control Board</v>
          </cell>
          <cell r="C116">
            <v>41385000</v>
          </cell>
          <cell r="D116">
            <v>378823000</v>
          </cell>
          <cell r="E116">
            <v>420208000</v>
          </cell>
          <cell r="F116">
            <v>9.8486939801241291E-2</v>
          </cell>
          <cell r="G116">
            <v>0.90151306019875876</v>
          </cell>
        </row>
        <row r="117">
          <cell r="A117">
            <v>3960</v>
          </cell>
          <cell r="B117" t="str">
            <v>Department of Toxic Substances Control</v>
          </cell>
          <cell r="C117">
            <v>20106000</v>
          </cell>
          <cell r="D117">
            <v>128717000</v>
          </cell>
          <cell r="E117">
            <v>148823000</v>
          </cell>
          <cell r="F117">
            <v>0.13510008533627194</v>
          </cell>
          <cell r="G117">
            <v>0.86489991466372806</v>
          </cell>
        </row>
        <row r="118">
          <cell r="A118">
            <v>3980</v>
          </cell>
          <cell r="B118" t="str">
            <v>Ofc of Environmental Health Hazard Asmt</v>
          </cell>
          <cell r="C118">
            <v>10126000</v>
          </cell>
          <cell r="D118">
            <v>2863000</v>
          </cell>
          <cell r="E118">
            <v>12989000</v>
          </cell>
          <cell r="F118">
            <v>0.779582723843252</v>
          </cell>
          <cell r="G118">
            <v>0.22041727615674803</v>
          </cell>
        </row>
        <row r="119">
          <cell r="A119">
            <v>3996</v>
          </cell>
          <cell r="B119" t="str">
            <v>General Obligation Bonds-Environmental</v>
          </cell>
          <cell r="C119">
            <v>13378000</v>
          </cell>
          <cell r="D119">
            <v>0</v>
          </cell>
          <cell r="E119">
            <v>13378000</v>
          </cell>
          <cell r="F119">
            <v>1</v>
          </cell>
          <cell r="G119">
            <v>0</v>
          </cell>
        </row>
        <row r="120">
          <cell r="A120">
            <v>4020</v>
          </cell>
          <cell r="B120" t="str">
            <v>Secretary for Cal Health &amp; Human Serv Ag</v>
          </cell>
          <cell r="C120">
            <v>3456000</v>
          </cell>
          <cell r="D120">
            <v>0</v>
          </cell>
          <cell r="E120">
            <v>3456000</v>
          </cell>
          <cell r="F120">
            <v>1</v>
          </cell>
          <cell r="G120">
            <v>0</v>
          </cell>
        </row>
        <row r="121">
          <cell r="A121">
            <v>4100</v>
          </cell>
          <cell r="B121" t="str">
            <v>State Council Developmental Disabilities</v>
          </cell>
          <cell r="C121">
            <v>0</v>
          </cell>
          <cell r="D121">
            <v>6543000</v>
          </cell>
          <cell r="E121">
            <v>6543000</v>
          </cell>
          <cell r="F121">
            <v>0</v>
          </cell>
          <cell r="G121">
            <v>1</v>
          </cell>
        </row>
        <row r="122">
          <cell r="A122">
            <v>4120</v>
          </cell>
          <cell r="B122" t="str">
            <v>Emergency Medical Services Authority</v>
          </cell>
          <cell r="C122">
            <v>1005000</v>
          </cell>
          <cell r="D122">
            <v>2945000</v>
          </cell>
          <cell r="E122">
            <v>3950000</v>
          </cell>
          <cell r="F122">
            <v>0.25443037974683547</v>
          </cell>
          <cell r="G122">
            <v>0.74556962025316453</v>
          </cell>
        </row>
        <row r="123">
          <cell r="A123">
            <v>4130</v>
          </cell>
          <cell r="B123" t="str">
            <v>CA Hlth and Human Svcs Agency Data Ctr</v>
          </cell>
          <cell r="C123">
            <v>0</v>
          </cell>
          <cell r="D123">
            <v>314853000</v>
          </cell>
          <cell r="E123">
            <v>314853000</v>
          </cell>
          <cell r="F123">
            <v>0</v>
          </cell>
          <cell r="G123">
            <v>1</v>
          </cell>
        </row>
        <row r="124">
          <cell r="A124">
            <v>4140</v>
          </cell>
          <cell r="B124" t="str">
            <v>Ofc Statewide Health Planning-Developmnt</v>
          </cell>
          <cell r="C124">
            <v>571000</v>
          </cell>
          <cell r="D124">
            <v>43460000</v>
          </cell>
          <cell r="E124">
            <v>44031000</v>
          </cell>
          <cell r="F124">
            <v>1.2968136085939452E-2</v>
          </cell>
          <cell r="G124">
            <v>0.9870318639140605</v>
          </cell>
        </row>
        <row r="125">
          <cell r="A125">
            <v>4170</v>
          </cell>
          <cell r="B125" t="str">
            <v>Department of Aging</v>
          </cell>
          <cell r="C125">
            <v>3969000</v>
          </cell>
          <cell r="D125">
            <v>7676000</v>
          </cell>
          <cell r="E125">
            <v>11645000</v>
          </cell>
          <cell r="F125">
            <v>0.3408329755259768</v>
          </cell>
          <cell r="G125">
            <v>0.6591670244740232</v>
          </cell>
        </row>
        <row r="126">
          <cell r="A126">
            <v>4180</v>
          </cell>
          <cell r="B126" t="str">
            <v>Commission on Aging</v>
          </cell>
          <cell r="C126">
            <v>0</v>
          </cell>
          <cell r="D126">
            <v>644000</v>
          </cell>
          <cell r="E126">
            <v>644000</v>
          </cell>
          <cell r="F126">
            <v>0</v>
          </cell>
          <cell r="G126">
            <v>1</v>
          </cell>
        </row>
        <row r="127">
          <cell r="A127">
            <v>4200</v>
          </cell>
          <cell r="B127" t="str">
            <v>Department of Alcohol and Drug Programs</v>
          </cell>
          <cell r="C127">
            <v>6092000</v>
          </cell>
          <cell r="D127">
            <v>29614000</v>
          </cell>
          <cell r="E127">
            <v>35706000</v>
          </cell>
          <cell r="F127">
            <v>0.17061558281521313</v>
          </cell>
          <cell r="G127">
            <v>0.82938441718478684</v>
          </cell>
        </row>
        <row r="128">
          <cell r="A128">
            <v>4250</v>
          </cell>
          <cell r="B128" t="str">
            <v>CA Children &amp; Families Commission</v>
          </cell>
          <cell r="C128">
            <v>0</v>
          </cell>
          <cell r="D128">
            <v>6273000</v>
          </cell>
          <cell r="E128">
            <v>6273000</v>
          </cell>
          <cell r="F128">
            <v>0</v>
          </cell>
          <cell r="G128">
            <v>1</v>
          </cell>
        </row>
        <row r="129">
          <cell r="A129">
            <v>4260</v>
          </cell>
          <cell r="B129" t="str">
            <v>Department of Health Services</v>
          </cell>
          <cell r="C129">
            <v>255595000</v>
          </cell>
          <cell r="D129">
            <v>584259000</v>
          </cell>
          <cell r="E129">
            <v>839854000</v>
          </cell>
          <cell r="F129">
            <v>0.30433265781909713</v>
          </cell>
          <cell r="G129">
            <v>0.69566734218090287</v>
          </cell>
        </row>
        <row r="130">
          <cell r="A130">
            <v>4270</v>
          </cell>
          <cell r="B130" t="str">
            <v>California Medical Assistance Commission</v>
          </cell>
          <cell r="C130">
            <v>1132000</v>
          </cell>
          <cell r="D130">
            <v>91000</v>
          </cell>
          <cell r="E130">
            <v>1223000</v>
          </cell>
          <cell r="F130">
            <v>0.92559280457890436</v>
          </cell>
          <cell r="G130">
            <v>7.4407195421095668E-2</v>
          </cell>
        </row>
        <row r="131">
          <cell r="A131">
            <v>4280</v>
          </cell>
          <cell r="B131" t="str">
            <v>Managed Risk Medical Insurance Board</v>
          </cell>
          <cell r="C131">
            <v>1705000</v>
          </cell>
          <cell r="D131">
            <v>5618000</v>
          </cell>
          <cell r="E131">
            <v>7323000</v>
          </cell>
          <cell r="F131">
            <v>0.23282807592516727</v>
          </cell>
          <cell r="G131">
            <v>0.7671719240748327</v>
          </cell>
        </row>
        <row r="132">
          <cell r="A132">
            <v>4300</v>
          </cell>
          <cell r="B132" t="str">
            <v>Department of Developmental Services</v>
          </cell>
          <cell r="C132">
            <v>389696000</v>
          </cell>
          <cell r="D132">
            <v>5134000</v>
          </cell>
          <cell r="E132">
            <v>394830000</v>
          </cell>
          <cell r="F132">
            <v>0.98699693538991462</v>
          </cell>
          <cell r="G132">
            <v>1.3003064610085354E-2</v>
          </cell>
        </row>
        <row r="133">
          <cell r="A133">
            <v>4440</v>
          </cell>
          <cell r="B133" t="str">
            <v>Department of Mental Health</v>
          </cell>
          <cell r="C133">
            <v>551848000</v>
          </cell>
          <cell r="D133">
            <v>5202000</v>
          </cell>
          <cell r="E133">
            <v>557050000</v>
          </cell>
          <cell r="F133">
            <v>0.99066152050982859</v>
          </cell>
          <cell r="G133">
            <v>9.3384794901714384E-3</v>
          </cell>
        </row>
        <row r="134">
          <cell r="A134">
            <v>4700</v>
          </cell>
          <cell r="B134" t="str">
            <v>Department of Community Services &amp; Develop</v>
          </cell>
          <cell r="C134">
            <v>0</v>
          </cell>
          <cell r="D134">
            <v>8832000</v>
          </cell>
          <cell r="E134">
            <v>8832000</v>
          </cell>
          <cell r="F134">
            <v>0</v>
          </cell>
          <cell r="G134">
            <v>1</v>
          </cell>
        </row>
        <row r="135">
          <cell r="A135">
            <v>5160</v>
          </cell>
          <cell r="B135" t="str">
            <v>Department of Rehabilitation</v>
          </cell>
          <cell r="C135">
            <v>46070000</v>
          </cell>
          <cell r="D135">
            <v>277891000</v>
          </cell>
          <cell r="E135">
            <v>323961000</v>
          </cell>
          <cell r="F135">
            <v>0.14220847571158257</v>
          </cell>
          <cell r="G135">
            <v>0.85779152428841743</v>
          </cell>
        </row>
        <row r="136">
          <cell r="A136">
            <v>5175</v>
          </cell>
          <cell r="B136" t="str">
            <v>Department of Child Support Services</v>
          </cell>
          <cell r="C136">
            <v>33979000</v>
          </cell>
          <cell r="D136">
            <v>81178000</v>
          </cell>
          <cell r="E136">
            <v>115157000</v>
          </cell>
          <cell r="F136">
            <v>0.29506673497920233</v>
          </cell>
          <cell r="G136">
            <v>0.70493326502079767</v>
          </cell>
        </row>
        <row r="137">
          <cell r="A137">
            <v>5180</v>
          </cell>
          <cell r="B137" t="str">
            <v>Department of Social Services</v>
          </cell>
          <cell r="C137">
            <v>89961000</v>
          </cell>
          <cell r="D137">
            <v>315029000</v>
          </cell>
          <cell r="E137">
            <v>404990000</v>
          </cell>
          <cell r="F137">
            <v>0.22213141065211486</v>
          </cell>
          <cell r="G137">
            <v>0.77786858934788516</v>
          </cell>
        </row>
        <row r="138">
          <cell r="A138">
            <v>5206</v>
          </cell>
          <cell r="B138" t="str">
            <v>General Obligation Bonds-H&amp;HS</v>
          </cell>
          <cell r="C138">
            <v>3005000</v>
          </cell>
          <cell r="D138">
            <v>0</v>
          </cell>
          <cell r="E138">
            <v>3005000</v>
          </cell>
          <cell r="F138">
            <v>1</v>
          </cell>
          <cell r="G138">
            <v>0</v>
          </cell>
        </row>
        <row r="139">
          <cell r="A139">
            <v>5230</v>
          </cell>
          <cell r="B139" t="str">
            <v>Sec for Youth and Adult Corrections</v>
          </cell>
          <cell r="C139">
            <v>938000</v>
          </cell>
          <cell r="D139">
            <v>0</v>
          </cell>
          <cell r="E139">
            <v>938000</v>
          </cell>
          <cell r="F139">
            <v>1</v>
          </cell>
          <cell r="G139">
            <v>0</v>
          </cell>
        </row>
        <row r="140">
          <cell r="A140">
            <v>5235</v>
          </cell>
          <cell r="B140" t="str">
            <v>Office of the Inspector General</v>
          </cell>
          <cell r="C140">
            <v>2687000</v>
          </cell>
          <cell r="D140">
            <v>0</v>
          </cell>
          <cell r="E140">
            <v>2687000</v>
          </cell>
          <cell r="F140">
            <v>1</v>
          </cell>
          <cell r="G140">
            <v>0</v>
          </cell>
        </row>
        <row r="141">
          <cell r="A141">
            <v>5240</v>
          </cell>
          <cell r="B141" t="str">
            <v>CA Department of Corrections</v>
          </cell>
          <cell r="C141">
            <v>5019373000</v>
          </cell>
          <cell r="D141">
            <v>52885000</v>
          </cell>
          <cell r="E141">
            <v>5072258000</v>
          </cell>
          <cell r="F141">
            <v>0.98957367704876209</v>
          </cell>
          <cell r="G141">
            <v>1.0426322951237891E-2</v>
          </cell>
        </row>
        <row r="142">
          <cell r="A142">
            <v>5430</v>
          </cell>
          <cell r="B142" t="str">
            <v>Board of Corrections</v>
          </cell>
          <cell r="C142">
            <v>3801406</v>
          </cell>
          <cell r="D142">
            <v>3815000</v>
          </cell>
          <cell r="E142">
            <v>7616406</v>
          </cell>
          <cell r="F142">
            <v>0.49910758433833491</v>
          </cell>
          <cell r="G142">
            <v>0.50089241566166509</v>
          </cell>
        </row>
        <row r="143">
          <cell r="A143">
            <v>5440</v>
          </cell>
          <cell r="B143" t="str">
            <v>Board of Prison Terms</v>
          </cell>
          <cell r="C143">
            <v>25219000</v>
          </cell>
          <cell r="D143">
            <v>0</v>
          </cell>
          <cell r="E143">
            <v>25219000</v>
          </cell>
          <cell r="F143">
            <v>1</v>
          </cell>
          <cell r="G143">
            <v>0</v>
          </cell>
        </row>
        <row r="144">
          <cell r="A144">
            <v>5450</v>
          </cell>
          <cell r="B144" t="str">
            <v>Youthful Offender Parole Board</v>
          </cell>
          <cell r="C144">
            <v>1644000</v>
          </cell>
          <cell r="D144">
            <v>0</v>
          </cell>
          <cell r="E144">
            <v>1644000</v>
          </cell>
          <cell r="F144">
            <v>1</v>
          </cell>
          <cell r="G144">
            <v>0</v>
          </cell>
        </row>
        <row r="145">
          <cell r="A145">
            <v>5460</v>
          </cell>
          <cell r="B145" t="str">
            <v>Department of the Youth Authority</v>
          </cell>
          <cell r="C145">
            <v>338980000</v>
          </cell>
          <cell r="D145">
            <v>2000000</v>
          </cell>
          <cell r="E145">
            <v>340980000</v>
          </cell>
          <cell r="F145">
            <v>0.99413455334623735</v>
          </cell>
          <cell r="G145">
            <v>5.8654466537626836E-3</v>
          </cell>
        </row>
        <row r="146">
          <cell r="A146">
            <v>5480</v>
          </cell>
          <cell r="B146" t="str">
            <v>Correctional Peace Officer Standards/Trg</v>
          </cell>
          <cell r="C146">
            <v>1081000</v>
          </cell>
          <cell r="D146">
            <v>0</v>
          </cell>
          <cell r="E146">
            <v>1081000</v>
          </cell>
          <cell r="F146">
            <v>1</v>
          </cell>
          <cell r="G146">
            <v>0</v>
          </cell>
        </row>
        <row r="147">
          <cell r="A147">
            <v>5996</v>
          </cell>
          <cell r="B147" t="str">
            <v>General Obligation Bonds-YAC</v>
          </cell>
          <cell r="C147">
            <v>214545000</v>
          </cell>
          <cell r="D147">
            <v>0</v>
          </cell>
          <cell r="E147">
            <v>214545000</v>
          </cell>
          <cell r="F147">
            <v>1</v>
          </cell>
          <cell r="G147">
            <v>0</v>
          </cell>
        </row>
        <row r="148">
          <cell r="A148">
            <v>6050</v>
          </cell>
          <cell r="B148" t="str">
            <v>Office of the Secretary for Education</v>
          </cell>
          <cell r="C148">
            <v>1710000</v>
          </cell>
          <cell r="D148">
            <v>0</v>
          </cell>
          <cell r="E148">
            <v>1710000</v>
          </cell>
          <cell r="F148">
            <v>1</v>
          </cell>
          <cell r="G148">
            <v>0</v>
          </cell>
        </row>
        <row r="149">
          <cell r="A149">
            <v>6054</v>
          </cell>
          <cell r="B149" t="str">
            <v>Scholarshare Investment Board</v>
          </cell>
          <cell r="C149">
            <v>1159000</v>
          </cell>
          <cell r="D149">
            <v>0</v>
          </cell>
          <cell r="E149">
            <v>1159000</v>
          </cell>
          <cell r="F149">
            <v>1</v>
          </cell>
          <cell r="G149">
            <v>0</v>
          </cell>
        </row>
        <row r="150">
          <cell r="A150">
            <v>6110</v>
          </cell>
          <cell r="B150" t="str">
            <v>Department of Education</v>
          </cell>
          <cell r="C150">
            <v>111205000</v>
          </cell>
          <cell r="D150">
            <v>139779000</v>
          </cell>
          <cell r="E150">
            <v>250984000</v>
          </cell>
          <cell r="F150">
            <v>0.44307605265674305</v>
          </cell>
          <cell r="G150">
            <v>0.5569239473432569</v>
          </cell>
        </row>
        <row r="151">
          <cell r="A151">
            <v>6120</v>
          </cell>
          <cell r="B151" t="str">
            <v>California State Library</v>
          </cell>
          <cell r="C151">
            <v>13376000</v>
          </cell>
          <cell r="D151">
            <v>9228000</v>
          </cell>
          <cell r="E151">
            <v>22604000</v>
          </cell>
          <cell r="F151">
            <v>0.59175367191647499</v>
          </cell>
          <cell r="G151">
            <v>0.40824632808352507</v>
          </cell>
        </row>
        <row r="152">
          <cell r="A152">
            <v>6125</v>
          </cell>
          <cell r="B152" t="str">
            <v>Education Audit Appeals Panel</v>
          </cell>
          <cell r="C152">
            <v>1500000</v>
          </cell>
          <cell r="D152">
            <v>0</v>
          </cell>
          <cell r="E152">
            <v>1500000</v>
          </cell>
          <cell r="F152">
            <v>1</v>
          </cell>
          <cell r="G152">
            <v>0</v>
          </cell>
        </row>
        <row r="153">
          <cell r="A153">
            <v>6255</v>
          </cell>
          <cell r="B153" t="str">
            <v>CA State Summer School for the Arts</v>
          </cell>
          <cell r="C153">
            <v>737000</v>
          </cell>
          <cell r="D153">
            <v>886000</v>
          </cell>
          <cell r="E153">
            <v>1623000</v>
          </cell>
          <cell r="F153">
            <v>0.45409735058533579</v>
          </cell>
          <cell r="G153">
            <v>0.54590264941466415</v>
          </cell>
        </row>
        <row r="154">
          <cell r="A154">
            <v>6330</v>
          </cell>
          <cell r="B154" t="str">
            <v>CA Occupational Info Coordinating Comm</v>
          </cell>
          <cell r="C154">
            <v>0</v>
          </cell>
          <cell r="D154">
            <v>312000</v>
          </cell>
          <cell r="E154">
            <v>312000</v>
          </cell>
          <cell r="F154">
            <v>0</v>
          </cell>
          <cell r="G154">
            <v>1</v>
          </cell>
        </row>
        <row r="155">
          <cell r="A155">
            <v>6360</v>
          </cell>
          <cell r="B155" t="str">
            <v>Commission on Teacher Credentialing</v>
          </cell>
          <cell r="C155">
            <v>0</v>
          </cell>
          <cell r="D155">
            <v>26616000</v>
          </cell>
          <cell r="E155">
            <v>26616000</v>
          </cell>
          <cell r="F155">
            <v>0</v>
          </cell>
          <cell r="G155">
            <v>1</v>
          </cell>
        </row>
        <row r="156">
          <cell r="A156">
            <v>6396</v>
          </cell>
          <cell r="B156" t="str">
            <v>General Obligation Bonds-K-12</v>
          </cell>
          <cell r="C156">
            <v>977895000</v>
          </cell>
          <cell r="D156">
            <v>0</v>
          </cell>
          <cell r="E156">
            <v>977895000</v>
          </cell>
          <cell r="F156">
            <v>1</v>
          </cell>
          <cell r="G156">
            <v>0</v>
          </cell>
        </row>
        <row r="157">
          <cell r="A157">
            <v>6420</v>
          </cell>
          <cell r="B157" t="str">
            <v>CA Postsecondary Education Commission</v>
          </cell>
          <cell r="C157">
            <v>2225000</v>
          </cell>
          <cell r="D157">
            <v>429000</v>
          </cell>
          <cell r="E157">
            <v>2654000</v>
          </cell>
          <cell r="F157">
            <v>0.83835719668425024</v>
          </cell>
          <cell r="G157">
            <v>0.16164280331574982</v>
          </cell>
        </row>
        <row r="158">
          <cell r="A158">
            <v>6440</v>
          </cell>
          <cell r="B158" t="str">
            <v>University of California</v>
          </cell>
          <cell r="C158">
            <v>2902135000</v>
          </cell>
          <cell r="D158">
            <v>14416519000</v>
          </cell>
          <cell r="E158">
            <v>17318654000</v>
          </cell>
          <cell r="F158">
            <v>0.167572780194119</v>
          </cell>
          <cell r="G158">
            <v>0.83242721980588097</v>
          </cell>
        </row>
        <row r="159">
          <cell r="A159">
            <v>6600</v>
          </cell>
          <cell r="B159" t="str">
            <v>Hastings College of Law</v>
          </cell>
          <cell r="C159">
            <v>11383000</v>
          </cell>
          <cell r="D159">
            <v>29637000</v>
          </cell>
          <cell r="E159">
            <v>41020000</v>
          </cell>
          <cell r="F159">
            <v>0.27749878108239884</v>
          </cell>
          <cell r="G159">
            <v>0.72250121891760122</v>
          </cell>
        </row>
        <row r="160">
          <cell r="A160">
            <v>6610</v>
          </cell>
          <cell r="B160" t="str">
            <v>California State University</v>
          </cell>
          <cell r="C160">
            <v>2492021000</v>
          </cell>
          <cell r="D160">
            <v>2741891000</v>
          </cell>
          <cell r="E160">
            <v>5233912000</v>
          </cell>
          <cell r="F160">
            <v>0.47612970947925759</v>
          </cell>
          <cell r="G160">
            <v>0.52387029052074241</v>
          </cell>
        </row>
        <row r="161">
          <cell r="A161">
            <v>6870</v>
          </cell>
          <cell r="B161" t="str">
            <v>Bd of Governors of Calif Comm Colleges</v>
          </cell>
          <cell r="C161">
            <v>9531000</v>
          </cell>
          <cell r="D161">
            <v>1291000</v>
          </cell>
          <cell r="E161">
            <v>10822000</v>
          </cell>
          <cell r="F161">
            <v>0.88070596932175194</v>
          </cell>
          <cell r="G161">
            <v>0.11929403067824801</v>
          </cell>
        </row>
        <row r="162">
          <cell r="A162">
            <v>6874</v>
          </cell>
          <cell r="B162" t="str">
            <v>General Obligation Bonds-Hi Ed-CC</v>
          </cell>
          <cell r="C162">
            <v>92343000</v>
          </cell>
          <cell r="D162">
            <v>0</v>
          </cell>
          <cell r="E162">
            <v>92343000</v>
          </cell>
          <cell r="F162">
            <v>1</v>
          </cell>
          <cell r="G162">
            <v>0</v>
          </cell>
        </row>
        <row r="163">
          <cell r="A163">
            <v>7100</v>
          </cell>
          <cell r="B163" t="str">
            <v>Employment Development Department</v>
          </cell>
          <cell r="C163">
            <v>21550000</v>
          </cell>
          <cell r="D163">
            <v>1153784000</v>
          </cell>
          <cell r="E163">
            <v>1175334000</v>
          </cell>
          <cell r="F163">
            <v>1.8335213649907176E-2</v>
          </cell>
          <cell r="G163">
            <v>0.9816647863500928</v>
          </cell>
        </row>
        <row r="164">
          <cell r="A164">
            <v>7120</v>
          </cell>
          <cell r="B164" t="str">
            <v>California Workforce Investment Board</v>
          </cell>
          <cell r="C164">
            <v>0</v>
          </cell>
          <cell r="D164">
            <v>4578000</v>
          </cell>
          <cell r="E164">
            <v>4578000</v>
          </cell>
          <cell r="F164">
            <v>0</v>
          </cell>
          <cell r="G164">
            <v>1</v>
          </cell>
        </row>
        <row r="165">
          <cell r="A165">
            <v>7300</v>
          </cell>
          <cell r="B165" t="str">
            <v>Agricultural Labor Relations Board</v>
          </cell>
          <cell r="C165">
            <v>4765000</v>
          </cell>
          <cell r="D165">
            <v>0</v>
          </cell>
          <cell r="E165">
            <v>4765000</v>
          </cell>
          <cell r="F165">
            <v>1</v>
          </cell>
          <cell r="G165">
            <v>0</v>
          </cell>
        </row>
        <row r="166">
          <cell r="A166">
            <v>7350</v>
          </cell>
          <cell r="B166" t="str">
            <v>Department of Industrial Relations</v>
          </cell>
          <cell r="C166">
            <v>90136000</v>
          </cell>
          <cell r="D166">
            <v>153757000</v>
          </cell>
          <cell r="E166">
            <v>243893000</v>
          </cell>
          <cell r="F166">
            <v>0.36957190243262417</v>
          </cell>
          <cell r="G166">
            <v>0.63042809756737583</v>
          </cell>
        </row>
        <row r="167">
          <cell r="A167">
            <v>7980</v>
          </cell>
          <cell r="B167" t="str">
            <v>California Student Aid Commission</v>
          </cell>
          <cell r="C167">
            <v>0</v>
          </cell>
          <cell r="D167">
            <v>647637000</v>
          </cell>
          <cell r="E167">
            <v>647637000</v>
          </cell>
          <cell r="F167">
            <v>0</v>
          </cell>
          <cell r="G167">
            <v>1</v>
          </cell>
        </row>
        <row r="168">
          <cell r="A168">
            <v>7996</v>
          </cell>
          <cell r="B168" t="str">
            <v>General Obligation Bonds-Hi Ed</v>
          </cell>
          <cell r="C168">
            <v>159273000</v>
          </cell>
          <cell r="D168">
            <v>0</v>
          </cell>
          <cell r="E168">
            <v>159273000</v>
          </cell>
          <cell r="F168">
            <v>1</v>
          </cell>
          <cell r="G168">
            <v>0</v>
          </cell>
        </row>
        <row r="169">
          <cell r="A169">
            <v>8100</v>
          </cell>
          <cell r="B169" t="str">
            <v>Office of Criminal Justice Planning</v>
          </cell>
          <cell r="C169">
            <v>5160000</v>
          </cell>
          <cell r="D169">
            <v>4017000</v>
          </cell>
          <cell r="E169">
            <v>9177000</v>
          </cell>
          <cell r="F169">
            <v>0.56227525335076822</v>
          </cell>
          <cell r="G169">
            <v>0.43772474664923178</v>
          </cell>
        </row>
        <row r="170">
          <cell r="A170">
            <v>8120</v>
          </cell>
          <cell r="B170" t="str">
            <v>Comm on Peace Officer Standards &amp; Train</v>
          </cell>
          <cell r="C170">
            <v>0</v>
          </cell>
          <cell r="D170">
            <v>27041000</v>
          </cell>
          <cell r="E170">
            <v>27041000</v>
          </cell>
          <cell r="F170">
            <v>0</v>
          </cell>
          <cell r="G170">
            <v>1</v>
          </cell>
        </row>
        <row r="171">
          <cell r="A171">
            <v>8140</v>
          </cell>
          <cell r="B171" t="str">
            <v>State Public Defender</v>
          </cell>
          <cell r="C171">
            <v>11038000</v>
          </cell>
          <cell r="D171">
            <v>0</v>
          </cell>
          <cell r="E171">
            <v>11038000</v>
          </cell>
          <cell r="F171">
            <v>1</v>
          </cell>
          <cell r="G171">
            <v>0</v>
          </cell>
        </row>
        <row r="172">
          <cell r="A172">
            <v>8260</v>
          </cell>
          <cell r="B172" t="str">
            <v>California Arts Council</v>
          </cell>
          <cell r="C172">
            <v>1000000</v>
          </cell>
          <cell r="D172">
            <v>1842000</v>
          </cell>
          <cell r="E172">
            <v>2842000</v>
          </cell>
          <cell r="F172">
            <v>0.35186488388458831</v>
          </cell>
          <cell r="G172">
            <v>0.64813511611541164</v>
          </cell>
        </row>
        <row r="173">
          <cell r="A173">
            <v>8320</v>
          </cell>
          <cell r="B173" t="str">
            <v>Public Employment Relations Board</v>
          </cell>
          <cell r="C173">
            <v>4328000</v>
          </cell>
          <cell r="D173">
            <v>0</v>
          </cell>
          <cell r="E173">
            <v>4328000</v>
          </cell>
          <cell r="F173">
            <v>1</v>
          </cell>
          <cell r="G173">
            <v>0</v>
          </cell>
        </row>
        <row r="174">
          <cell r="A174">
            <v>8380</v>
          </cell>
          <cell r="B174" t="str">
            <v>Department of Personnel Administration</v>
          </cell>
          <cell r="C174">
            <v>43054000</v>
          </cell>
          <cell r="D174">
            <v>10205041</v>
          </cell>
          <cell r="E174">
            <v>53259041</v>
          </cell>
          <cell r="F174">
            <v>0.80838857012089271</v>
          </cell>
          <cell r="G174">
            <v>0.19161142987910729</v>
          </cell>
        </row>
        <row r="175">
          <cell r="A175">
            <v>8385</v>
          </cell>
          <cell r="B175" t="str">
            <v>CA Citizens Compensation Commission</v>
          </cell>
          <cell r="C175">
            <v>16000</v>
          </cell>
          <cell r="D175">
            <v>0</v>
          </cell>
          <cell r="E175">
            <v>16000</v>
          </cell>
          <cell r="F175">
            <v>1</v>
          </cell>
          <cell r="G175">
            <v>0</v>
          </cell>
        </row>
        <row r="176">
          <cell r="A176">
            <v>8430</v>
          </cell>
          <cell r="B176" t="str">
            <v>State Compensation Insurance Fund</v>
          </cell>
          <cell r="C176">
            <v>0</v>
          </cell>
          <cell r="D176">
            <v>1628870000</v>
          </cell>
          <cell r="E176">
            <v>1628870000</v>
          </cell>
          <cell r="F176">
            <v>0</v>
          </cell>
          <cell r="G176">
            <v>1</v>
          </cell>
        </row>
        <row r="177">
          <cell r="A177">
            <v>8440</v>
          </cell>
          <cell r="B177" t="str">
            <v>Uninsured Employers</v>
          </cell>
          <cell r="C177">
            <v>0</v>
          </cell>
          <cell r="D177">
            <v>25380000</v>
          </cell>
          <cell r="E177">
            <v>25380000</v>
          </cell>
          <cell r="F177">
            <v>0</v>
          </cell>
          <cell r="G177">
            <v>1</v>
          </cell>
        </row>
        <row r="178">
          <cell r="A178">
            <v>8450</v>
          </cell>
          <cell r="B178" t="str">
            <v>Subsequent Injuries</v>
          </cell>
          <cell r="C178">
            <v>0</v>
          </cell>
          <cell r="D178">
            <v>7570000</v>
          </cell>
          <cell r="E178">
            <v>7570000</v>
          </cell>
          <cell r="F178">
            <v>0</v>
          </cell>
          <cell r="G178">
            <v>1</v>
          </cell>
        </row>
        <row r="179">
          <cell r="A179">
            <v>8500</v>
          </cell>
          <cell r="B179" t="str">
            <v>Board of Chiropractic Examiners</v>
          </cell>
          <cell r="C179">
            <v>0</v>
          </cell>
          <cell r="D179">
            <v>2306000</v>
          </cell>
          <cell r="E179">
            <v>2306000</v>
          </cell>
          <cell r="F179">
            <v>0</v>
          </cell>
          <cell r="G179">
            <v>1</v>
          </cell>
        </row>
        <row r="180">
          <cell r="A180">
            <v>8530</v>
          </cell>
          <cell r="B180" t="str">
            <v>Board of Pilot Commissioners</v>
          </cell>
          <cell r="C180">
            <v>0</v>
          </cell>
          <cell r="D180">
            <v>1203000</v>
          </cell>
          <cell r="E180">
            <v>1203000</v>
          </cell>
          <cell r="F180">
            <v>0</v>
          </cell>
          <cell r="G180">
            <v>1</v>
          </cell>
        </row>
        <row r="181">
          <cell r="A181">
            <v>8550</v>
          </cell>
          <cell r="B181" t="str">
            <v>California Horse Racing Board</v>
          </cell>
          <cell r="C181">
            <v>0</v>
          </cell>
          <cell r="D181">
            <v>8484000</v>
          </cell>
          <cell r="E181">
            <v>8484000</v>
          </cell>
          <cell r="F181">
            <v>0</v>
          </cell>
          <cell r="G181">
            <v>1</v>
          </cell>
        </row>
        <row r="182">
          <cell r="A182">
            <v>8570</v>
          </cell>
          <cell r="B182" t="str">
            <v>Department of Food and Agriculture</v>
          </cell>
          <cell r="C182">
            <v>76164000</v>
          </cell>
          <cell r="D182">
            <v>158468000</v>
          </cell>
          <cell r="E182">
            <v>234632000</v>
          </cell>
          <cell r="F182">
            <v>0.32461045381704118</v>
          </cell>
          <cell r="G182">
            <v>0.67538954618295888</v>
          </cell>
        </row>
        <row r="183">
          <cell r="A183">
            <v>8620</v>
          </cell>
          <cell r="B183" t="str">
            <v>Fair Political Practices Commission</v>
          </cell>
          <cell r="C183">
            <v>6522000</v>
          </cell>
          <cell r="D183">
            <v>0</v>
          </cell>
          <cell r="E183">
            <v>6522000</v>
          </cell>
          <cell r="F183">
            <v>1</v>
          </cell>
          <cell r="G183">
            <v>0</v>
          </cell>
        </row>
        <row r="184">
          <cell r="A184">
            <v>8640</v>
          </cell>
          <cell r="B184" t="str">
            <v>Political Reform Act of 1974</v>
          </cell>
          <cell r="C184">
            <v>2329000</v>
          </cell>
          <cell r="D184">
            <v>0</v>
          </cell>
          <cell r="E184">
            <v>2329000</v>
          </cell>
          <cell r="F184">
            <v>1</v>
          </cell>
          <cell r="G184">
            <v>0</v>
          </cell>
        </row>
        <row r="185">
          <cell r="A185">
            <v>8660</v>
          </cell>
          <cell r="B185" t="str">
            <v>Public Utilities Commission</v>
          </cell>
          <cell r="C185">
            <v>0</v>
          </cell>
          <cell r="D185">
            <v>1281450000</v>
          </cell>
          <cell r="E185">
            <v>1281450000</v>
          </cell>
          <cell r="F185">
            <v>0</v>
          </cell>
          <cell r="G185">
            <v>1</v>
          </cell>
        </row>
        <row r="186">
          <cell r="A186">
            <v>8665</v>
          </cell>
          <cell r="B186" t="str">
            <v>CA Consumer Power &amp; Conservation Fin Aut</v>
          </cell>
          <cell r="C186">
            <v>0</v>
          </cell>
          <cell r="D186">
            <v>4321000</v>
          </cell>
          <cell r="E186">
            <v>4321000</v>
          </cell>
          <cell r="F186">
            <v>0</v>
          </cell>
          <cell r="G186">
            <v>1</v>
          </cell>
        </row>
        <row r="187">
          <cell r="A187">
            <v>8690</v>
          </cell>
          <cell r="B187" t="str">
            <v>Seismic Safety Commission</v>
          </cell>
          <cell r="C187">
            <v>0</v>
          </cell>
          <cell r="D187">
            <v>884000</v>
          </cell>
          <cell r="E187">
            <v>884000</v>
          </cell>
          <cell r="F187">
            <v>0</v>
          </cell>
          <cell r="G187">
            <v>1</v>
          </cell>
        </row>
        <row r="188">
          <cell r="A188">
            <v>8700</v>
          </cell>
          <cell r="B188" t="str">
            <v>CA Victim Compensation/Govnment Claim Bd</v>
          </cell>
          <cell r="C188">
            <v>791000</v>
          </cell>
          <cell r="D188">
            <v>179471000</v>
          </cell>
          <cell r="E188">
            <v>180262000</v>
          </cell>
          <cell r="F188">
            <v>4.3880573831423146E-3</v>
          </cell>
          <cell r="G188">
            <v>0.9956119426168577</v>
          </cell>
        </row>
        <row r="189">
          <cell r="A189">
            <v>8770</v>
          </cell>
          <cell r="B189" t="str">
            <v>Electricity Oversight Board</v>
          </cell>
          <cell r="C189">
            <v>0</v>
          </cell>
          <cell r="D189">
            <v>3709000</v>
          </cell>
          <cell r="E189">
            <v>3709000</v>
          </cell>
          <cell r="F189">
            <v>0</v>
          </cell>
          <cell r="G189">
            <v>1</v>
          </cell>
        </row>
        <row r="190">
          <cell r="A190">
            <v>8780</v>
          </cell>
          <cell r="B190" t="str">
            <v>Milton Marks "Little Hoover" Commission</v>
          </cell>
          <cell r="C190">
            <v>865000</v>
          </cell>
          <cell r="D190">
            <v>0</v>
          </cell>
          <cell r="E190">
            <v>865000</v>
          </cell>
          <cell r="F190">
            <v>1</v>
          </cell>
          <cell r="G190">
            <v>0</v>
          </cell>
        </row>
        <row r="191">
          <cell r="A191">
            <v>8820</v>
          </cell>
          <cell r="B191" t="str">
            <v>Commission on the Status of Women</v>
          </cell>
          <cell r="C191">
            <v>443000</v>
          </cell>
          <cell r="D191">
            <v>0</v>
          </cell>
          <cell r="E191">
            <v>443000</v>
          </cell>
          <cell r="F191">
            <v>1</v>
          </cell>
          <cell r="G191">
            <v>0</v>
          </cell>
        </row>
        <row r="192">
          <cell r="A192">
            <v>8830</v>
          </cell>
          <cell r="B192" t="str">
            <v>California Law Revision Commission</v>
          </cell>
          <cell r="C192">
            <v>550000</v>
          </cell>
          <cell r="D192">
            <v>0</v>
          </cell>
          <cell r="E192">
            <v>550000</v>
          </cell>
          <cell r="F192">
            <v>1</v>
          </cell>
          <cell r="G192">
            <v>0</v>
          </cell>
        </row>
        <row r="193">
          <cell r="A193">
            <v>8840</v>
          </cell>
          <cell r="B193" t="str">
            <v>Commission on Uniform State Laws</v>
          </cell>
          <cell r="C193">
            <v>122000</v>
          </cell>
          <cell r="D193">
            <v>0</v>
          </cell>
          <cell r="E193">
            <v>122000</v>
          </cell>
          <cell r="F193">
            <v>1</v>
          </cell>
          <cell r="G193">
            <v>0</v>
          </cell>
        </row>
        <row r="194">
          <cell r="A194">
            <v>8855</v>
          </cell>
          <cell r="B194" t="str">
            <v>Bureau of State Audits</v>
          </cell>
          <cell r="C194">
            <v>11756000</v>
          </cell>
          <cell r="D194">
            <v>0</v>
          </cell>
          <cell r="E194">
            <v>11756000</v>
          </cell>
          <cell r="F194">
            <v>1</v>
          </cell>
          <cell r="G194">
            <v>0</v>
          </cell>
        </row>
        <row r="195">
          <cell r="A195">
            <v>8860</v>
          </cell>
          <cell r="B195" t="str">
            <v>Department of Finance</v>
          </cell>
          <cell r="C195">
            <v>29915000</v>
          </cell>
          <cell r="D195">
            <v>0</v>
          </cell>
          <cell r="E195">
            <v>29915000</v>
          </cell>
          <cell r="F195">
            <v>1</v>
          </cell>
          <cell r="G195">
            <v>0</v>
          </cell>
        </row>
        <row r="196">
          <cell r="A196">
            <v>8885</v>
          </cell>
          <cell r="B196" t="str">
            <v>Commission on State Mandates</v>
          </cell>
          <cell r="C196">
            <v>1302000</v>
          </cell>
          <cell r="D196">
            <v>0</v>
          </cell>
          <cell r="E196">
            <v>1302000</v>
          </cell>
          <cell r="F196">
            <v>1</v>
          </cell>
          <cell r="G196">
            <v>0</v>
          </cell>
        </row>
        <row r="197">
          <cell r="A197">
            <v>8910</v>
          </cell>
          <cell r="B197" t="str">
            <v>Office of Administrative Law</v>
          </cell>
          <cell r="C197">
            <v>1864000</v>
          </cell>
          <cell r="D197">
            <v>0</v>
          </cell>
          <cell r="E197">
            <v>1864000</v>
          </cell>
          <cell r="F197">
            <v>1</v>
          </cell>
          <cell r="G197">
            <v>0</v>
          </cell>
        </row>
        <row r="198">
          <cell r="A198">
            <v>8940</v>
          </cell>
          <cell r="B198" t="str">
            <v>Military Department</v>
          </cell>
          <cell r="C198">
            <v>32108000</v>
          </cell>
          <cell r="D198">
            <v>54128000</v>
          </cell>
          <cell r="E198">
            <v>86236000</v>
          </cell>
          <cell r="F198">
            <v>0.3723271023702398</v>
          </cell>
          <cell r="G198">
            <v>0.6276728976297602</v>
          </cell>
        </row>
        <row r="199">
          <cell r="A199">
            <v>8955</v>
          </cell>
          <cell r="B199" t="str">
            <v>Department of Veterans Affairs</v>
          </cell>
          <cell r="C199">
            <v>2569000</v>
          </cell>
          <cell r="D199">
            <v>211538000</v>
          </cell>
          <cell r="E199">
            <v>214107000</v>
          </cell>
          <cell r="F199">
            <v>1.1998673560416053E-2</v>
          </cell>
          <cell r="G199">
            <v>0.98800132643958394</v>
          </cell>
        </row>
        <row r="200">
          <cell r="A200">
            <v>8960</v>
          </cell>
          <cell r="B200" t="str">
            <v>Veterans' Home of California-Yountville</v>
          </cell>
          <cell r="C200">
            <v>34134000</v>
          </cell>
          <cell r="D200">
            <v>13236000</v>
          </cell>
          <cell r="E200">
            <v>47370000</v>
          </cell>
          <cell r="F200">
            <v>0.7205826472450918</v>
          </cell>
          <cell r="G200">
            <v>0.27941735275490814</v>
          </cell>
        </row>
        <row r="201">
          <cell r="A201">
            <v>8965</v>
          </cell>
          <cell r="B201" t="str">
            <v>Veterans' Home of California--Barstow</v>
          </cell>
          <cell r="C201">
            <v>11930000</v>
          </cell>
          <cell r="D201">
            <v>1828000</v>
          </cell>
          <cell r="E201">
            <v>13758000</v>
          </cell>
          <cell r="F201">
            <v>0.86713185055967434</v>
          </cell>
          <cell r="G201">
            <v>0.13286814944032563</v>
          </cell>
        </row>
        <row r="202">
          <cell r="A202">
            <v>8966</v>
          </cell>
          <cell r="B202" t="str">
            <v>Veterans' Home of Calif--Chula Vista</v>
          </cell>
          <cell r="C202">
            <v>11773000</v>
          </cell>
          <cell r="D202">
            <v>4849000</v>
          </cell>
          <cell r="E202">
            <v>16622000</v>
          </cell>
          <cell r="F202">
            <v>0.70827818553723976</v>
          </cell>
          <cell r="G202">
            <v>0.29172181446276019</v>
          </cell>
        </row>
        <row r="203">
          <cell r="A203">
            <v>8970</v>
          </cell>
          <cell r="B203" t="str">
            <v>Vietnam Veterans Memorial Commission</v>
          </cell>
          <cell r="C203">
            <v>0</v>
          </cell>
          <cell r="D203">
            <v>2000</v>
          </cell>
          <cell r="E203">
            <v>2000</v>
          </cell>
          <cell r="F203">
            <v>0</v>
          </cell>
          <cell r="G203">
            <v>1</v>
          </cell>
        </row>
        <row r="204">
          <cell r="A204">
            <v>8998</v>
          </cell>
          <cell r="B204" t="str">
            <v>General Obligation Bonds-Gen Govt</v>
          </cell>
          <cell r="C204">
            <v>11666000</v>
          </cell>
          <cell r="D204">
            <v>0</v>
          </cell>
          <cell r="E204">
            <v>11666000</v>
          </cell>
          <cell r="F204">
            <v>1</v>
          </cell>
          <cell r="G204">
            <v>0</v>
          </cell>
        </row>
        <row r="205">
          <cell r="A205">
            <v>9590</v>
          </cell>
          <cell r="B205" t="str">
            <v>Payment of Interest on PMIA Loans</v>
          </cell>
          <cell r="C205">
            <v>3450000</v>
          </cell>
          <cell r="D205">
            <v>0</v>
          </cell>
          <cell r="E205">
            <v>3450000</v>
          </cell>
          <cell r="F205">
            <v>1</v>
          </cell>
          <cell r="G205">
            <v>0</v>
          </cell>
        </row>
        <row r="206">
          <cell r="A206">
            <v>9620</v>
          </cell>
          <cell r="B206" t="str">
            <v>Payment of Interest on Gen Fund Loans</v>
          </cell>
          <cell r="C206">
            <v>191205000</v>
          </cell>
          <cell r="D206">
            <v>0</v>
          </cell>
          <cell r="E206">
            <v>191205000</v>
          </cell>
          <cell r="F206">
            <v>1</v>
          </cell>
          <cell r="G206">
            <v>0</v>
          </cell>
        </row>
        <row r="207">
          <cell r="A207">
            <v>9625</v>
          </cell>
          <cell r="B207" t="str">
            <v>Interest Payments to the Federal Govt</v>
          </cell>
          <cell r="C207">
            <v>6500000</v>
          </cell>
          <cell r="D207">
            <v>502000</v>
          </cell>
          <cell r="E207">
            <v>7002000</v>
          </cell>
          <cell r="F207">
            <v>0.92830619822907745</v>
          </cell>
          <cell r="G207">
            <v>7.1693801770922591E-2</v>
          </cell>
        </row>
        <row r="208">
          <cell r="A208">
            <v>9650</v>
          </cell>
          <cell r="B208" t="str">
            <v>Health &amp; Dental Benefits for Annuitants</v>
          </cell>
          <cell r="C208">
            <v>660482000</v>
          </cell>
          <cell r="D208">
            <v>0</v>
          </cell>
          <cell r="E208">
            <v>660482000</v>
          </cell>
          <cell r="F208">
            <v>1</v>
          </cell>
          <cell r="G208">
            <v>0</v>
          </cell>
        </row>
        <row r="209">
          <cell r="A209">
            <v>9800</v>
          </cell>
          <cell r="B209" t="str">
            <v>Augmentation for Employee Compensation</v>
          </cell>
          <cell r="C209">
            <v>11142000</v>
          </cell>
          <cell r="D209">
            <v>817000</v>
          </cell>
          <cell r="E209">
            <v>11959000</v>
          </cell>
          <cell r="F209">
            <v>0.93168325110795214</v>
          </cell>
          <cell r="G209">
            <v>6.8316748892047835E-2</v>
          </cell>
        </row>
        <row r="210">
          <cell r="A210">
            <v>9840</v>
          </cell>
          <cell r="B210" t="str">
            <v>Augmentation for Contingencies or Emerg</v>
          </cell>
          <cell r="C210">
            <v>2000000</v>
          </cell>
          <cell r="D210">
            <v>3000000</v>
          </cell>
          <cell r="E210">
            <v>5000000</v>
          </cell>
          <cell r="F210">
            <v>0.4</v>
          </cell>
          <cell r="G210">
            <v>0.6</v>
          </cell>
        </row>
        <row r="211">
          <cell r="A211">
            <v>9891</v>
          </cell>
          <cell r="B211" t="str">
            <v>Brown v. US Dept of Health and Human Svs</v>
          </cell>
          <cell r="C211">
            <v>48000000</v>
          </cell>
          <cell r="D211">
            <v>0</v>
          </cell>
          <cell r="E211">
            <v>48000000</v>
          </cell>
          <cell r="F211">
            <v>1</v>
          </cell>
          <cell r="G211">
            <v>0</v>
          </cell>
        </row>
        <row r="212">
          <cell r="A212">
            <v>9897</v>
          </cell>
          <cell r="B212" t="str">
            <v>Section 3.60 Rate Adjustments</v>
          </cell>
          <cell r="C212">
            <v>543092000</v>
          </cell>
          <cell r="D212">
            <v>444348000</v>
          </cell>
          <cell r="E212">
            <v>987440000</v>
          </cell>
          <cell r="F212">
            <v>0.55000000000000004</v>
          </cell>
          <cell r="G212">
            <v>0.45</v>
          </cell>
        </row>
        <row r="213">
          <cell r="A213">
            <v>9900</v>
          </cell>
          <cell r="B213" t="str">
            <v>Statewide Gen. Adm Exp (Pro Rata)</v>
          </cell>
          <cell r="C213">
            <v>-344013000</v>
          </cell>
          <cell r="D213">
            <v>5822000</v>
          </cell>
          <cell r="E213">
            <v>-338191000</v>
          </cell>
          <cell r="F213">
            <v>1.0172151239979774</v>
          </cell>
          <cell r="G213">
            <v>-1.7215123997977474E-2</v>
          </cell>
        </row>
        <row r="214">
          <cell r="A214">
            <v>9901</v>
          </cell>
          <cell r="B214" t="str">
            <v>Various Departments</v>
          </cell>
          <cell r="C214">
            <v>-16313095</v>
          </cell>
          <cell r="D214">
            <v>66673000</v>
          </cell>
          <cell r="E214">
            <v>50359905</v>
          </cell>
          <cell r="F214">
            <v>-0.32393021789854448</v>
          </cell>
          <cell r="G214">
            <v>1.3239302178985446</v>
          </cell>
        </row>
        <row r="215">
          <cell r="A215">
            <v>9910</v>
          </cell>
          <cell r="B215" t="str">
            <v>General Fund Credits from Federal Funds</v>
          </cell>
          <cell r="C215">
            <v>-71581000</v>
          </cell>
          <cell r="D215">
            <v>0</v>
          </cell>
          <cell r="E215">
            <v>-71581000</v>
          </cell>
          <cell r="F215">
            <v>1</v>
          </cell>
          <cell r="G215">
            <v>0</v>
          </cell>
        </row>
        <row r="216">
          <cell r="A216">
            <v>9915</v>
          </cell>
          <cell r="B216" t="str">
            <v>Augmentation Authority per CS 31.70</v>
          </cell>
          <cell r="C216">
            <v>0</v>
          </cell>
          <cell r="D216">
            <v>98478000</v>
          </cell>
          <cell r="E216">
            <v>98478000</v>
          </cell>
          <cell r="F216">
            <v>0</v>
          </cell>
          <cell r="G216">
            <v>1</v>
          </cell>
        </row>
        <row r="217">
          <cell r="A217">
            <v>9934</v>
          </cell>
          <cell r="B217" t="str">
            <v>PERS Payment Recovery</v>
          </cell>
          <cell r="C217">
            <v>-1197350000</v>
          </cell>
          <cell r="D217">
            <v>-979650000</v>
          </cell>
          <cell r="E217">
            <v>-2177000000</v>
          </cell>
          <cell r="F217">
            <v>0.55000000000000004</v>
          </cell>
          <cell r="G217">
            <v>0.45</v>
          </cell>
        </row>
        <row r="218">
          <cell r="A218">
            <v>9940</v>
          </cell>
          <cell r="B218" t="str">
            <v>Estimated Unidentifiable Savings</v>
          </cell>
          <cell r="C218">
            <v>-40000000</v>
          </cell>
          <cell r="D218">
            <v>0</v>
          </cell>
          <cell r="E218">
            <v>-40000000</v>
          </cell>
          <cell r="F218">
            <v>1</v>
          </cell>
          <cell r="G218">
            <v>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DU.ADM301"/>
      <sheetName val="SCO Copy 2003-04"/>
    </sheetNames>
    <sheetDataSet>
      <sheetData sheetId="0">
        <row r="2">
          <cell r="A2" t="str">
            <v>0110</v>
          </cell>
          <cell r="B2" t="str">
            <v>Senate</v>
          </cell>
          <cell r="C2">
            <v>87293000</v>
          </cell>
          <cell r="D2">
            <v>0</v>
          </cell>
          <cell r="E2">
            <v>87293000</v>
          </cell>
          <cell r="F2">
            <v>1</v>
          </cell>
          <cell r="G2">
            <v>0</v>
          </cell>
        </row>
        <row r="3">
          <cell r="A3" t="str">
            <v>0120</v>
          </cell>
          <cell r="B3" t="str">
            <v>Assembly</v>
          </cell>
          <cell r="C3">
            <v>118455000</v>
          </cell>
          <cell r="D3">
            <v>0</v>
          </cell>
          <cell r="E3">
            <v>118455000</v>
          </cell>
          <cell r="F3">
            <v>1</v>
          </cell>
          <cell r="G3">
            <v>0</v>
          </cell>
        </row>
        <row r="4">
          <cell r="A4" t="str">
            <v>0160</v>
          </cell>
          <cell r="B4" t="str">
            <v>Legislative Counsel Bureau</v>
          </cell>
          <cell r="C4">
            <v>77491000</v>
          </cell>
          <cell r="D4">
            <v>0</v>
          </cell>
          <cell r="E4">
            <v>77491000</v>
          </cell>
          <cell r="F4">
            <v>1</v>
          </cell>
          <cell r="G4">
            <v>0</v>
          </cell>
        </row>
        <row r="5">
          <cell r="A5" t="str">
            <v>0250</v>
          </cell>
          <cell r="B5" t="str">
            <v>Judicial</v>
          </cell>
          <cell r="C5">
            <v>281509000</v>
          </cell>
          <cell r="D5">
            <v>19971000</v>
          </cell>
          <cell r="E5">
            <v>301480000</v>
          </cell>
          <cell r="F5">
            <v>0.93375679978771398</v>
          </cell>
          <cell r="G5">
            <v>6.6243200212286052E-2</v>
          </cell>
        </row>
        <row r="6">
          <cell r="A6" t="str">
            <v>0280</v>
          </cell>
          <cell r="B6" t="str">
            <v>Commission on Judicial Performance</v>
          </cell>
          <cell r="C6">
            <v>3735000</v>
          </cell>
          <cell r="D6">
            <v>-1000</v>
          </cell>
          <cell r="E6">
            <v>3734000</v>
          </cell>
          <cell r="F6">
            <v>1.0002678093197643</v>
          </cell>
          <cell r="G6">
            <v>-2.6780931976432779E-4</v>
          </cell>
        </row>
        <row r="7">
          <cell r="A7" t="str">
            <v>0390</v>
          </cell>
          <cell r="B7" t="str">
            <v>Contributions to Judges' Retirement Sys</v>
          </cell>
          <cell r="C7">
            <v>2723000</v>
          </cell>
          <cell r="D7">
            <v>0</v>
          </cell>
          <cell r="E7">
            <v>2723000</v>
          </cell>
          <cell r="F7">
            <v>1</v>
          </cell>
          <cell r="G7">
            <v>0</v>
          </cell>
        </row>
        <row r="8">
          <cell r="A8" t="str">
            <v>0500</v>
          </cell>
          <cell r="B8" t="str">
            <v>Governor's Office</v>
          </cell>
          <cell r="C8">
            <v>5943000</v>
          </cell>
          <cell r="D8">
            <v>0</v>
          </cell>
          <cell r="E8">
            <v>5943000</v>
          </cell>
          <cell r="F8">
            <v>1</v>
          </cell>
          <cell r="G8">
            <v>0</v>
          </cell>
        </row>
        <row r="9">
          <cell r="A9" t="str">
            <v>0553</v>
          </cell>
          <cell r="B9" t="str">
            <v>Ofc Inspector General Veterans Affairs</v>
          </cell>
          <cell r="C9">
            <v>358000</v>
          </cell>
          <cell r="D9">
            <v>99000</v>
          </cell>
          <cell r="E9">
            <v>457000</v>
          </cell>
          <cell r="F9">
            <v>0.78336980306345738</v>
          </cell>
          <cell r="G9">
            <v>0.21663019693654267</v>
          </cell>
        </row>
        <row r="10">
          <cell r="A10" t="str">
            <v>0650</v>
          </cell>
          <cell r="B10" t="str">
            <v>Office of Planning and Research</v>
          </cell>
          <cell r="C10">
            <v>4009000</v>
          </cell>
          <cell r="D10">
            <v>3068000</v>
          </cell>
          <cell r="E10">
            <v>7077000</v>
          </cell>
          <cell r="F10">
            <v>0.5664829730111629</v>
          </cell>
          <cell r="G10">
            <v>0.4335170269888371</v>
          </cell>
        </row>
        <row r="11">
          <cell r="A11" t="str">
            <v>0690</v>
          </cell>
          <cell r="B11" t="str">
            <v>Office of Emergency Services</v>
          </cell>
          <cell r="C11">
            <v>30496000</v>
          </cell>
          <cell r="D11">
            <v>21792000</v>
          </cell>
          <cell r="E11">
            <v>52288000</v>
          </cell>
          <cell r="F11">
            <v>0.58323133414932682</v>
          </cell>
          <cell r="G11">
            <v>0.41676866585067318</v>
          </cell>
        </row>
        <row r="12">
          <cell r="A12" t="str">
            <v>0750</v>
          </cell>
          <cell r="B12" t="str">
            <v>Office of the Lieutenant Governor</v>
          </cell>
          <cell r="C12">
            <v>2536000</v>
          </cell>
          <cell r="D12">
            <v>0</v>
          </cell>
          <cell r="E12">
            <v>2536000</v>
          </cell>
          <cell r="F12">
            <v>1</v>
          </cell>
          <cell r="G12">
            <v>0</v>
          </cell>
        </row>
        <row r="13">
          <cell r="A13" t="str">
            <v>0820</v>
          </cell>
          <cell r="B13" t="str">
            <v>Department of Justice</v>
          </cell>
          <cell r="C13">
            <v>294713000</v>
          </cell>
          <cell r="D13">
            <v>183511000</v>
          </cell>
          <cell r="E13">
            <v>478224000</v>
          </cell>
          <cell r="F13">
            <v>0.61626559938438885</v>
          </cell>
          <cell r="G13">
            <v>0.38373440061561109</v>
          </cell>
        </row>
        <row r="14">
          <cell r="A14" t="str">
            <v>0840</v>
          </cell>
          <cell r="B14" t="str">
            <v>State Controller</v>
          </cell>
          <cell r="C14">
            <v>68516000</v>
          </cell>
          <cell r="D14">
            <v>8051000</v>
          </cell>
          <cell r="E14">
            <v>76567000</v>
          </cell>
          <cell r="F14">
            <v>0.89485026186215999</v>
          </cell>
          <cell r="G14">
            <v>0.10514973813784007</v>
          </cell>
        </row>
        <row r="15">
          <cell r="A15" t="str">
            <v>0845</v>
          </cell>
          <cell r="B15" t="str">
            <v>Department of Insurance</v>
          </cell>
          <cell r="C15">
            <v>0</v>
          </cell>
          <cell r="D15">
            <v>134502994</v>
          </cell>
          <cell r="E15">
            <v>134502994</v>
          </cell>
          <cell r="F15">
            <v>0</v>
          </cell>
          <cell r="G15">
            <v>1</v>
          </cell>
        </row>
        <row r="16">
          <cell r="A16" t="str">
            <v>0855</v>
          </cell>
          <cell r="B16" t="str">
            <v>California Gambling Control Commission</v>
          </cell>
          <cell r="C16">
            <v>0</v>
          </cell>
          <cell r="D16">
            <v>5571000</v>
          </cell>
          <cell r="E16">
            <v>5571000</v>
          </cell>
          <cell r="F16">
            <v>0</v>
          </cell>
          <cell r="G16">
            <v>1</v>
          </cell>
        </row>
        <row r="17">
          <cell r="A17" t="str">
            <v>0860</v>
          </cell>
          <cell r="B17" t="str">
            <v>State Board of Equalization</v>
          </cell>
          <cell r="C17">
            <v>201413000</v>
          </cell>
          <cell r="D17">
            <v>33555000</v>
          </cell>
          <cell r="E17">
            <v>234968000</v>
          </cell>
          <cell r="F17">
            <v>0.85719331994143888</v>
          </cell>
          <cell r="G17">
            <v>0.14280668005856118</v>
          </cell>
        </row>
        <row r="18">
          <cell r="A18" t="str">
            <v>0890</v>
          </cell>
          <cell r="B18" t="str">
            <v>Secretary of State</v>
          </cell>
          <cell r="C18">
            <v>27331000</v>
          </cell>
          <cell r="D18">
            <v>32834000</v>
          </cell>
          <cell r="E18">
            <v>60165000</v>
          </cell>
          <cell r="F18">
            <v>0.454267431230782</v>
          </cell>
          <cell r="G18">
            <v>0.54573256876921794</v>
          </cell>
        </row>
        <row r="19">
          <cell r="A19" t="str">
            <v>0950</v>
          </cell>
          <cell r="B19" t="str">
            <v>State Treasurer</v>
          </cell>
          <cell r="C19">
            <v>6423000</v>
          </cell>
          <cell r="D19">
            <v>0</v>
          </cell>
          <cell r="E19">
            <v>6423000</v>
          </cell>
          <cell r="F19">
            <v>1</v>
          </cell>
          <cell r="G19">
            <v>0</v>
          </cell>
        </row>
        <row r="20">
          <cell r="A20" t="str">
            <v>0954</v>
          </cell>
          <cell r="B20" t="str">
            <v>Scholarshare Investment Board</v>
          </cell>
          <cell r="C20">
            <v>0</v>
          </cell>
          <cell r="D20">
            <v>967000</v>
          </cell>
          <cell r="E20">
            <v>967000</v>
          </cell>
          <cell r="F20">
            <v>0</v>
          </cell>
          <cell r="G20">
            <v>1</v>
          </cell>
        </row>
        <row r="21">
          <cell r="A21" t="str">
            <v>0956</v>
          </cell>
          <cell r="B21" t="str">
            <v>CA Debt &amp; Investment Advisory Commission</v>
          </cell>
          <cell r="C21">
            <v>0</v>
          </cell>
          <cell r="D21">
            <v>1895000</v>
          </cell>
          <cell r="E21">
            <v>1895000</v>
          </cell>
          <cell r="F21">
            <v>0</v>
          </cell>
          <cell r="G21">
            <v>1</v>
          </cell>
        </row>
        <row r="22">
          <cell r="A22" t="str">
            <v>0959</v>
          </cell>
          <cell r="B22" t="str">
            <v>CA Debt Limit Allocation Committee</v>
          </cell>
          <cell r="C22">
            <v>0</v>
          </cell>
          <cell r="D22">
            <v>1055000</v>
          </cell>
          <cell r="E22">
            <v>1055000</v>
          </cell>
          <cell r="F22">
            <v>0</v>
          </cell>
          <cell r="G22">
            <v>1</v>
          </cell>
        </row>
        <row r="23">
          <cell r="A23" t="str">
            <v>0965</v>
          </cell>
          <cell r="B23" t="str">
            <v>CA Industrial Dev Financing Advisory Com</v>
          </cell>
          <cell r="C23">
            <v>0</v>
          </cell>
          <cell r="D23">
            <v>446000</v>
          </cell>
          <cell r="E23">
            <v>446000</v>
          </cell>
          <cell r="F23">
            <v>0</v>
          </cell>
          <cell r="G23">
            <v>1</v>
          </cell>
        </row>
        <row r="24">
          <cell r="A24" t="str">
            <v>0968</v>
          </cell>
          <cell r="B24" t="str">
            <v>CA Tax Credit Allocation Committee</v>
          </cell>
          <cell r="C24">
            <v>0</v>
          </cell>
          <cell r="D24">
            <v>2619000</v>
          </cell>
          <cell r="E24">
            <v>2619000</v>
          </cell>
          <cell r="F24">
            <v>0</v>
          </cell>
          <cell r="G24">
            <v>1</v>
          </cell>
        </row>
        <row r="25">
          <cell r="A25" t="str">
            <v>0971</v>
          </cell>
          <cell r="B25" t="str">
            <v>CA Alt Energy &amp; Adv Trspt Financing Auth</v>
          </cell>
          <cell r="C25">
            <v>0</v>
          </cell>
          <cell r="D25">
            <v>177000</v>
          </cell>
          <cell r="E25">
            <v>177000</v>
          </cell>
          <cell r="F25">
            <v>0</v>
          </cell>
          <cell r="G25">
            <v>1</v>
          </cell>
        </row>
        <row r="26">
          <cell r="A26" t="str">
            <v>0985</v>
          </cell>
          <cell r="B26" t="str">
            <v>CA School Finance Authority</v>
          </cell>
          <cell r="C26">
            <v>0</v>
          </cell>
          <cell r="D26">
            <v>531000</v>
          </cell>
          <cell r="E26">
            <v>531000</v>
          </cell>
          <cell r="F26">
            <v>0</v>
          </cell>
          <cell r="G26">
            <v>1</v>
          </cell>
        </row>
        <row r="27">
          <cell r="A27" t="str">
            <v>0991</v>
          </cell>
          <cell r="B27" t="str">
            <v>CA Fiscal Recovery Financing Authority</v>
          </cell>
          <cell r="C27">
            <v>0</v>
          </cell>
          <cell r="D27">
            <v>1000000</v>
          </cell>
          <cell r="E27">
            <v>1000000</v>
          </cell>
          <cell r="F27">
            <v>0</v>
          </cell>
          <cell r="G27">
            <v>1</v>
          </cell>
        </row>
        <row r="28">
          <cell r="A28" t="str">
            <v>0996</v>
          </cell>
          <cell r="B28" t="str">
            <v>General Obligation Bonds - LJE</v>
          </cell>
          <cell r="C28">
            <v>3210000</v>
          </cell>
          <cell r="D28">
            <v>0</v>
          </cell>
          <cell r="E28">
            <v>3210000</v>
          </cell>
          <cell r="F28">
            <v>1</v>
          </cell>
          <cell r="G28">
            <v>0</v>
          </cell>
        </row>
        <row r="29">
          <cell r="A29">
            <v>1030</v>
          </cell>
          <cell r="B29" t="str">
            <v>Secretary for State and Consumer Servic</v>
          </cell>
          <cell r="C29">
            <v>774000</v>
          </cell>
          <cell r="D29">
            <v>0</v>
          </cell>
          <cell r="E29">
            <v>774000</v>
          </cell>
          <cell r="F29">
            <v>1</v>
          </cell>
          <cell r="G29">
            <v>0</v>
          </cell>
        </row>
        <row r="30">
          <cell r="A30">
            <v>1100</v>
          </cell>
          <cell r="B30" t="str">
            <v>California Science Center</v>
          </cell>
          <cell r="C30">
            <v>12935000</v>
          </cell>
          <cell r="D30">
            <v>2924000</v>
          </cell>
          <cell r="E30">
            <v>15859000</v>
          </cell>
          <cell r="F30">
            <v>0.81562519704899428</v>
          </cell>
          <cell r="G30">
            <v>0.18437480295100575</v>
          </cell>
        </row>
        <row r="31">
          <cell r="A31">
            <v>1111</v>
          </cell>
          <cell r="B31" t="str">
            <v>Consumer Affairs-Bureaus,Programs,Divs</v>
          </cell>
          <cell r="C31">
            <v>527000</v>
          </cell>
          <cell r="D31">
            <v>141263000</v>
          </cell>
          <cell r="E31">
            <v>141790000</v>
          </cell>
          <cell r="F31">
            <v>3.7167642287890541E-3</v>
          </cell>
          <cell r="G31">
            <v>0.99628323577121092</v>
          </cell>
        </row>
        <row r="32">
          <cell r="A32">
            <v>1120</v>
          </cell>
          <cell r="B32" t="str">
            <v>California Board of Accountancy</v>
          </cell>
          <cell r="C32">
            <v>0</v>
          </cell>
          <cell r="D32">
            <v>9908000</v>
          </cell>
          <cell r="E32">
            <v>9908000</v>
          </cell>
          <cell r="F32">
            <v>0</v>
          </cell>
          <cell r="G32">
            <v>1</v>
          </cell>
        </row>
        <row r="33">
          <cell r="A33">
            <v>1130</v>
          </cell>
          <cell r="B33" t="str">
            <v>CA Board of Architectural Examiners</v>
          </cell>
          <cell r="C33">
            <v>0</v>
          </cell>
          <cell r="D33">
            <v>3548000</v>
          </cell>
          <cell r="E33">
            <v>3548000</v>
          </cell>
          <cell r="F33">
            <v>0</v>
          </cell>
          <cell r="G33">
            <v>1</v>
          </cell>
        </row>
        <row r="34">
          <cell r="A34">
            <v>1140</v>
          </cell>
          <cell r="B34" t="str">
            <v>State Athletic Commission</v>
          </cell>
          <cell r="C34">
            <v>643000</v>
          </cell>
          <cell r="D34">
            <v>189000</v>
          </cell>
          <cell r="E34">
            <v>832000</v>
          </cell>
          <cell r="F34">
            <v>0.77283653846153844</v>
          </cell>
          <cell r="G34">
            <v>0.22716346153846154</v>
          </cell>
        </row>
        <row r="35">
          <cell r="A35">
            <v>1165</v>
          </cell>
          <cell r="B35" t="str">
            <v>State Board of Barbering and Cosmetology</v>
          </cell>
          <cell r="C35">
            <v>0</v>
          </cell>
          <cell r="D35">
            <v>11795000</v>
          </cell>
          <cell r="E35">
            <v>11795000</v>
          </cell>
          <cell r="F35">
            <v>0</v>
          </cell>
          <cell r="G35">
            <v>1</v>
          </cell>
        </row>
        <row r="36">
          <cell r="A36">
            <v>1170</v>
          </cell>
          <cell r="B36" t="str">
            <v>Board of Behavioral Sciences</v>
          </cell>
          <cell r="C36">
            <v>0</v>
          </cell>
          <cell r="D36">
            <v>4654000</v>
          </cell>
          <cell r="E36">
            <v>4654000</v>
          </cell>
          <cell r="F36">
            <v>0</v>
          </cell>
          <cell r="G36">
            <v>1</v>
          </cell>
        </row>
        <row r="37">
          <cell r="A37">
            <v>1230</v>
          </cell>
          <cell r="B37" t="str">
            <v>Contractors' State License Board</v>
          </cell>
          <cell r="C37">
            <v>0</v>
          </cell>
          <cell r="D37">
            <v>46744000</v>
          </cell>
          <cell r="E37">
            <v>46744000</v>
          </cell>
          <cell r="F37">
            <v>0</v>
          </cell>
          <cell r="G37">
            <v>1</v>
          </cell>
        </row>
        <row r="38">
          <cell r="A38">
            <v>1250</v>
          </cell>
          <cell r="B38" t="str">
            <v>Board of Dentistry</v>
          </cell>
          <cell r="C38">
            <v>0</v>
          </cell>
          <cell r="D38">
            <v>9397000</v>
          </cell>
          <cell r="E38">
            <v>9397000</v>
          </cell>
          <cell r="F38">
            <v>0</v>
          </cell>
          <cell r="G38">
            <v>1</v>
          </cell>
        </row>
        <row r="39">
          <cell r="A39">
            <v>1340</v>
          </cell>
          <cell r="B39" t="str">
            <v>Board for Geologists and Geophysicists</v>
          </cell>
          <cell r="C39">
            <v>0</v>
          </cell>
          <cell r="D39">
            <v>780000</v>
          </cell>
          <cell r="E39">
            <v>780000</v>
          </cell>
          <cell r="F39">
            <v>0</v>
          </cell>
          <cell r="G39">
            <v>1</v>
          </cell>
        </row>
        <row r="40">
          <cell r="A40">
            <v>1350</v>
          </cell>
          <cell r="B40" t="str">
            <v>State Board of Guide Dogs for the Blind</v>
          </cell>
          <cell r="C40">
            <v>0</v>
          </cell>
          <cell r="D40">
            <v>138000</v>
          </cell>
          <cell r="E40">
            <v>138000</v>
          </cell>
          <cell r="F40">
            <v>0</v>
          </cell>
          <cell r="G40">
            <v>1</v>
          </cell>
        </row>
        <row r="41">
          <cell r="A41">
            <v>1390</v>
          </cell>
          <cell r="B41" t="str">
            <v>Medical Board of California</v>
          </cell>
          <cell r="C41">
            <v>0</v>
          </cell>
          <cell r="D41">
            <v>40237000</v>
          </cell>
          <cell r="E41">
            <v>40237000</v>
          </cell>
          <cell r="F41">
            <v>0</v>
          </cell>
          <cell r="G41">
            <v>1</v>
          </cell>
        </row>
        <row r="42">
          <cell r="A42">
            <v>1400</v>
          </cell>
          <cell r="B42" t="str">
            <v>Acupuncture Board</v>
          </cell>
          <cell r="C42">
            <v>0</v>
          </cell>
          <cell r="D42">
            <v>1983000</v>
          </cell>
          <cell r="E42">
            <v>1983000</v>
          </cell>
          <cell r="F42">
            <v>0</v>
          </cell>
          <cell r="G42">
            <v>1</v>
          </cell>
        </row>
        <row r="43">
          <cell r="A43">
            <v>1420</v>
          </cell>
          <cell r="B43" t="str">
            <v>Physical Therapy Board of California</v>
          </cell>
          <cell r="C43">
            <v>0</v>
          </cell>
          <cell r="D43">
            <v>2450000</v>
          </cell>
          <cell r="E43">
            <v>2450000</v>
          </cell>
          <cell r="F43">
            <v>0</v>
          </cell>
          <cell r="G43">
            <v>1</v>
          </cell>
        </row>
        <row r="44">
          <cell r="A44">
            <v>1430</v>
          </cell>
          <cell r="B44" t="str">
            <v>Physician Assistant Committee</v>
          </cell>
          <cell r="C44">
            <v>0</v>
          </cell>
          <cell r="D44">
            <v>850000</v>
          </cell>
          <cell r="E44">
            <v>850000</v>
          </cell>
          <cell r="F44">
            <v>0</v>
          </cell>
          <cell r="G44">
            <v>1</v>
          </cell>
        </row>
        <row r="45">
          <cell r="A45">
            <v>1440</v>
          </cell>
          <cell r="B45" t="str">
            <v>CA Board of Podiatric Medicine</v>
          </cell>
          <cell r="C45">
            <v>0</v>
          </cell>
          <cell r="D45">
            <v>1084000</v>
          </cell>
          <cell r="E45">
            <v>1084000</v>
          </cell>
          <cell r="F45">
            <v>0</v>
          </cell>
          <cell r="G45">
            <v>1</v>
          </cell>
        </row>
        <row r="46">
          <cell r="A46">
            <v>1450</v>
          </cell>
          <cell r="B46" t="str">
            <v>Board of Psychology</v>
          </cell>
          <cell r="C46">
            <v>0</v>
          </cell>
          <cell r="D46">
            <v>2806000</v>
          </cell>
          <cell r="E46">
            <v>2806000</v>
          </cell>
          <cell r="F46">
            <v>0</v>
          </cell>
          <cell r="G46">
            <v>1</v>
          </cell>
        </row>
        <row r="47">
          <cell r="A47">
            <v>1455</v>
          </cell>
          <cell r="B47" t="str">
            <v>Respiratory Care Board of California</v>
          </cell>
          <cell r="C47">
            <v>0</v>
          </cell>
          <cell r="D47">
            <v>2444000</v>
          </cell>
          <cell r="E47">
            <v>2444000</v>
          </cell>
          <cell r="F47">
            <v>0</v>
          </cell>
          <cell r="G47">
            <v>1</v>
          </cell>
        </row>
        <row r="48">
          <cell r="A48">
            <v>1460</v>
          </cell>
          <cell r="B48" t="str">
            <v>Speech-Language Patholgy &amp; Audiolgy Bd</v>
          </cell>
          <cell r="C48">
            <v>0</v>
          </cell>
          <cell r="D48">
            <v>524000</v>
          </cell>
          <cell r="E48">
            <v>524000</v>
          </cell>
          <cell r="F48">
            <v>0</v>
          </cell>
          <cell r="G48">
            <v>1</v>
          </cell>
        </row>
        <row r="49">
          <cell r="A49">
            <v>1475</v>
          </cell>
          <cell r="B49" t="str">
            <v>California Board of Occupational Therapy</v>
          </cell>
          <cell r="C49">
            <v>0</v>
          </cell>
          <cell r="D49">
            <v>672000</v>
          </cell>
          <cell r="E49">
            <v>672000</v>
          </cell>
          <cell r="F49">
            <v>0</v>
          </cell>
          <cell r="G49">
            <v>1</v>
          </cell>
        </row>
        <row r="50">
          <cell r="A50">
            <v>1480</v>
          </cell>
          <cell r="B50" t="str">
            <v>State Board of Optometry</v>
          </cell>
          <cell r="C50">
            <v>0</v>
          </cell>
          <cell r="D50">
            <v>1109000</v>
          </cell>
          <cell r="E50">
            <v>1109000</v>
          </cell>
          <cell r="F50">
            <v>0</v>
          </cell>
          <cell r="G50">
            <v>1</v>
          </cell>
        </row>
        <row r="51">
          <cell r="A51">
            <v>1485</v>
          </cell>
          <cell r="B51" t="str">
            <v>Osteopathic Medical Board of CA</v>
          </cell>
          <cell r="C51">
            <v>0</v>
          </cell>
          <cell r="D51">
            <v>987000</v>
          </cell>
          <cell r="E51">
            <v>987000</v>
          </cell>
          <cell r="F51">
            <v>0</v>
          </cell>
          <cell r="G51">
            <v>1</v>
          </cell>
        </row>
        <row r="52">
          <cell r="A52">
            <v>1490</v>
          </cell>
          <cell r="B52" t="str">
            <v>California State Board of Pharmacy</v>
          </cell>
          <cell r="C52">
            <v>0</v>
          </cell>
          <cell r="D52">
            <v>7374000</v>
          </cell>
          <cell r="E52">
            <v>7374000</v>
          </cell>
          <cell r="F52">
            <v>0</v>
          </cell>
          <cell r="G52">
            <v>1</v>
          </cell>
        </row>
        <row r="53">
          <cell r="A53">
            <v>1500</v>
          </cell>
          <cell r="B53" t="str">
            <v>Bd Profession Engineers &amp; Land Surveyors</v>
          </cell>
          <cell r="C53">
            <v>0</v>
          </cell>
          <cell r="D53">
            <v>7244000</v>
          </cell>
          <cell r="E53">
            <v>7244000</v>
          </cell>
          <cell r="F53">
            <v>0</v>
          </cell>
          <cell r="G53">
            <v>1</v>
          </cell>
        </row>
        <row r="54">
          <cell r="A54">
            <v>1510</v>
          </cell>
          <cell r="B54" t="str">
            <v>Board of Registered Nursing</v>
          </cell>
          <cell r="C54">
            <v>0</v>
          </cell>
          <cell r="D54">
            <v>16711000</v>
          </cell>
          <cell r="E54">
            <v>16711000</v>
          </cell>
          <cell r="F54">
            <v>0</v>
          </cell>
          <cell r="G54">
            <v>1</v>
          </cell>
        </row>
        <row r="55">
          <cell r="A55">
            <v>1520</v>
          </cell>
          <cell r="B55" t="str">
            <v>Court Reporters Board of California</v>
          </cell>
          <cell r="C55">
            <v>0</v>
          </cell>
          <cell r="D55">
            <v>930000</v>
          </cell>
          <cell r="E55">
            <v>930000</v>
          </cell>
          <cell r="F55">
            <v>0</v>
          </cell>
          <cell r="G55">
            <v>1</v>
          </cell>
        </row>
        <row r="56">
          <cell r="A56">
            <v>1530</v>
          </cell>
          <cell r="B56" t="str">
            <v>Structural Pest Control Board</v>
          </cell>
          <cell r="C56">
            <v>0</v>
          </cell>
          <cell r="D56">
            <v>3620000</v>
          </cell>
          <cell r="E56">
            <v>3620000</v>
          </cell>
          <cell r="F56">
            <v>0</v>
          </cell>
          <cell r="G56">
            <v>1</v>
          </cell>
        </row>
        <row r="57">
          <cell r="A57">
            <v>1550</v>
          </cell>
          <cell r="B57" t="str">
            <v>Veterinary Medicine</v>
          </cell>
          <cell r="C57">
            <v>0</v>
          </cell>
          <cell r="D57">
            <v>1826000</v>
          </cell>
          <cell r="E57">
            <v>1826000</v>
          </cell>
          <cell r="F57">
            <v>0</v>
          </cell>
          <cell r="G57">
            <v>1</v>
          </cell>
        </row>
        <row r="58">
          <cell r="A58">
            <v>1580</v>
          </cell>
          <cell r="B58" t="str">
            <v>Bd of Voc Nurse &amp; Psyc Tech of St of CA</v>
          </cell>
          <cell r="C58">
            <v>0</v>
          </cell>
          <cell r="D58">
            <v>5378000</v>
          </cell>
          <cell r="E58">
            <v>5378000</v>
          </cell>
          <cell r="F58">
            <v>0</v>
          </cell>
          <cell r="G58">
            <v>1</v>
          </cell>
        </row>
        <row r="59">
          <cell r="A59">
            <v>1700</v>
          </cell>
          <cell r="B59" t="str">
            <v>Dept of Fair Employment and Housing</v>
          </cell>
          <cell r="C59">
            <v>14840000</v>
          </cell>
          <cell r="D59">
            <v>3997000</v>
          </cell>
          <cell r="E59">
            <v>18837000</v>
          </cell>
          <cell r="F59">
            <v>0.7878112225938313</v>
          </cell>
          <cell r="G59">
            <v>0.2121887774061687</v>
          </cell>
        </row>
        <row r="60">
          <cell r="A60">
            <v>1705</v>
          </cell>
          <cell r="B60" t="str">
            <v>Fair Employment and Housing Commission</v>
          </cell>
          <cell r="C60">
            <v>1157000</v>
          </cell>
          <cell r="D60">
            <v>0</v>
          </cell>
          <cell r="E60">
            <v>1157000</v>
          </cell>
          <cell r="F60">
            <v>1</v>
          </cell>
          <cell r="G60">
            <v>0</v>
          </cell>
        </row>
        <row r="61">
          <cell r="A61">
            <v>1730</v>
          </cell>
          <cell r="B61" t="str">
            <v>Franchise Tax Board</v>
          </cell>
          <cell r="C61">
            <v>404260000</v>
          </cell>
          <cell r="D61">
            <v>10872000</v>
          </cell>
          <cell r="E61">
            <v>415132000</v>
          </cell>
          <cell r="F61">
            <v>0.97381073971652388</v>
          </cell>
          <cell r="G61">
            <v>2.6189260283476099E-2</v>
          </cell>
        </row>
        <row r="62">
          <cell r="A62">
            <v>1760</v>
          </cell>
          <cell r="B62" t="str">
            <v>Department of General Services</v>
          </cell>
          <cell r="C62">
            <v>5000000</v>
          </cell>
          <cell r="D62">
            <v>695144000</v>
          </cell>
          <cell r="E62">
            <v>700144000</v>
          </cell>
          <cell r="F62">
            <v>7.1413880573139238E-3</v>
          </cell>
          <cell r="G62">
            <v>0.9928586119426861</v>
          </cell>
        </row>
        <row r="63">
          <cell r="A63">
            <v>1880</v>
          </cell>
          <cell r="B63" t="str">
            <v>State Personnel Board</v>
          </cell>
          <cell r="C63">
            <v>3900000</v>
          </cell>
          <cell r="D63">
            <v>0</v>
          </cell>
          <cell r="E63">
            <v>3900000</v>
          </cell>
          <cell r="F63">
            <v>1</v>
          </cell>
          <cell r="G63">
            <v>0</v>
          </cell>
        </row>
        <row r="64">
          <cell r="A64">
            <v>1900</v>
          </cell>
          <cell r="B64" t="str">
            <v>Public Employees' Retirement System</v>
          </cell>
          <cell r="C64">
            <v>0</v>
          </cell>
          <cell r="D64">
            <v>244622000</v>
          </cell>
          <cell r="E64">
            <v>244622000</v>
          </cell>
          <cell r="F64">
            <v>0</v>
          </cell>
          <cell r="G64">
            <v>1</v>
          </cell>
        </row>
        <row r="65">
          <cell r="A65">
            <v>1920</v>
          </cell>
          <cell r="B65" t="str">
            <v>State Teachers' Retirement System</v>
          </cell>
          <cell r="C65">
            <v>0</v>
          </cell>
          <cell r="D65">
            <v>96830000</v>
          </cell>
          <cell r="E65">
            <v>96830000</v>
          </cell>
          <cell r="F65">
            <v>0</v>
          </cell>
          <cell r="G65">
            <v>1</v>
          </cell>
        </row>
        <row r="66">
          <cell r="A66">
            <v>2030</v>
          </cell>
          <cell r="B66" t="str">
            <v>Sec for Business,Transport and Housing</v>
          </cell>
          <cell r="C66">
            <v>0</v>
          </cell>
          <cell r="D66">
            <v>1337000</v>
          </cell>
          <cell r="E66">
            <v>1337000</v>
          </cell>
          <cell r="F66">
            <v>0</v>
          </cell>
          <cell r="G66">
            <v>1</v>
          </cell>
        </row>
        <row r="67">
          <cell r="A67">
            <v>2100</v>
          </cell>
          <cell r="B67" t="str">
            <v>Dept of Alcoholic Beverage Control</v>
          </cell>
          <cell r="C67">
            <v>0</v>
          </cell>
          <cell r="D67">
            <v>38212000</v>
          </cell>
          <cell r="E67">
            <v>38212000</v>
          </cell>
          <cell r="F67">
            <v>0</v>
          </cell>
          <cell r="G67">
            <v>1</v>
          </cell>
        </row>
        <row r="68">
          <cell r="A68">
            <v>2120</v>
          </cell>
          <cell r="B68" t="str">
            <v>Alcoholic Beverage Control Appeals Board</v>
          </cell>
          <cell r="C68">
            <v>0</v>
          </cell>
          <cell r="D68">
            <v>834000</v>
          </cell>
          <cell r="E68">
            <v>834000</v>
          </cell>
          <cell r="F68">
            <v>0</v>
          </cell>
          <cell r="G68">
            <v>1</v>
          </cell>
        </row>
        <row r="69">
          <cell r="A69">
            <v>2150</v>
          </cell>
          <cell r="B69" t="str">
            <v>Department of Financial Institutions</v>
          </cell>
          <cell r="C69">
            <v>0</v>
          </cell>
          <cell r="D69">
            <v>20221000</v>
          </cell>
          <cell r="E69">
            <v>20221000</v>
          </cell>
          <cell r="F69">
            <v>0</v>
          </cell>
          <cell r="G69">
            <v>1</v>
          </cell>
        </row>
        <row r="70">
          <cell r="A70">
            <v>2180</v>
          </cell>
          <cell r="B70" t="str">
            <v>Dept of Corporations</v>
          </cell>
          <cell r="C70">
            <v>0</v>
          </cell>
          <cell r="D70">
            <v>25309000</v>
          </cell>
          <cell r="E70">
            <v>25309000</v>
          </cell>
          <cell r="F70">
            <v>0</v>
          </cell>
          <cell r="G70">
            <v>1</v>
          </cell>
        </row>
        <row r="71">
          <cell r="A71">
            <v>2240</v>
          </cell>
          <cell r="B71" t="str">
            <v>Dept of Housing &amp; Community Development</v>
          </cell>
          <cell r="C71">
            <v>5530000</v>
          </cell>
          <cell r="D71">
            <v>41896000</v>
          </cell>
          <cell r="E71">
            <v>47426000</v>
          </cell>
          <cell r="F71">
            <v>0.1166027073757011</v>
          </cell>
          <cell r="G71">
            <v>0.88339729262429889</v>
          </cell>
        </row>
        <row r="72">
          <cell r="A72">
            <v>2260</v>
          </cell>
          <cell r="B72" t="str">
            <v>California Housing Finance Agency</v>
          </cell>
          <cell r="C72">
            <v>0</v>
          </cell>
          <cell r="D72">
            <v>23455000</v>
          </cell>
          <cell r="E72">
            <v>23455000</v>
          </cell>
          <cell r="F72">
            <v>0</v>
          </cell>
          <cell r="G72">
            <v>1</v>
          </cell>
        </row>
        <row r="73">
          <cell r="A73">
            <v>2310</v>
          </cell>
          <cell r="B73" t="str">
            <v>Office of Real Estate Appraisers</v>
          </cell>
          <cell r="C73">
            <v>0</v>
          </cell>
          <cell r="D73">
            <v>3250000</v>
          </cell>
          <cell r="E73">
            <v>3250000</v>
          </cell>
          <cell r="F73">
            <v>0</v>
          </cell>
          <cell r="G73">
            <v>1</v>
          </cell>
        </row>
        <row r="74">
          <cell r="A74">
            <v>2320</v>
          </cell>
          <cell r="B74" t="str">
            <v>Department of Real Estate</v>
          </cell>
          <cell r="C74">
            <v>0</v>
          </cell>
          <cell r="D74">
            <v>30163000</v>
          </cell>
          <cell r="E74">
            <v>30163000</v>
          </cell>
          <cell r="F74">
            <v>0</v>
          </cell>
          <cell r="G74">
            <v>1</v>
          </cell>
        </row>
        <row r="75">
          <cell r="A75">
            <v>2400</v>
          </cell>
          <cell r="B75" t="str">
            <v>Department of Managed Health Care</v>
          </cell>
          <cell r="C75">
            <v>0</v>
          </cell>
          <cell r="D75">
            <v>34544000</v>
          </cell>
          <cell r="E75">
            <v>34544000</v>
          </cell>
          <cell r="F75">
            <v>0</v>
          </cell>
          <cell r="G75">
            <v>1</v>
          </cell>
        </row>
        <row r="76">
          <cell r="A76">
            <v>2600</v>
          </cell>
          <cell r="B76" t="str">
            <v>California Transportation Commission</v>
          </cell>
          <cell r="C76">
            <v>0</v>
          </cell>
          <cell r="D76">
            <v>2352615</v>
          </cell>
          <cell r="E76">
            <v>2352615</v>
          </cell>
          <cell r="F76">
            <v>0</v>
          </cell>
          <cell r="G76">
            <v>1</v>
          </cell>
        </row>
        <row r="77">
          <cell r="A77">
            <v>2660</v>
          </cell>
          <cell r="B77" t="str">
            <v>Department of Transportation</v>
          </cell>
          <cell r="C77">
            <v>0</v>
          </cell>
          <cell r="D77">
            <v>2759603000</v>
          </cell>
          <cell r="E77">
            <v>2759603000</v>
          </cell>
          <cell r="F77">
            <v>0</v>
          </cell>
          <cell r="G77">
            <v>1</v>
          </cell>
        </row>
        <row r="78">
          <cell r="A78">
            <v>2665</v>
          </cell>
          <cell r="B78" t="str">
            <v>High Speed Rail Authority</v>
          </cell>
          <cell r="C78">
            <v>0</v>
          </cell>
          <cell r="D78">
            <v>3839000</v>
          </cell>
          <cell r="E78">
            <v>3839000</v>
          </cell>
          <cell r="F78">
            <v>0</v>
          </cell>
          <cell r="G78">
            <v>1</v>
          </cell>
        </row>
        <row r="79">
          <cell r="A79">
            <v>2700</v>
          </cell>
          <cell r="B79" t="str">
            <v>Office of Traffic Safety</v>
          </cell>
          <cell r="C79">
            <v>0</v>
          </cell>
          <cell r="D79">
            <v>58266000</v>
          </cell>
          <cell r="E79">
            <v>58266000</v>
          </cell>
          <cell r="F79">
            <v>0</v>
          </cell>
          <cell r="G79">
            <v>1</v>
          </cell>
        </row>
        <row r="80">
          <cell r="A80">
            <v>2720</v>
          </cell>
          <cell r="B80" t="str">
            <v>Dept of the California Highway Patrol</v>
          </cell>
          <cell r="C80">
            <v>0</v>
          </cell>
          <cell r="D80">
            <v>1068151000</v>
          </cell>
          <cell r="E80">
            <v>1068151000</v>
          </cell>
          <cell r="F80">
            <v>0</v>
          </cell>
          <cell r="G80">
            <v>1</v>
          </cell>
        </row>
        <row r="81">
          <cell r="A81">
            <v>2740</v>
          </cell>
          <cell r="B81" t="str">
            <v>Department of Motor Vehicles</v>
          </cell>
          <cell r="C81">
            <v>1114000</v>
          </cell>
          <cell r="D81">
            <v>669888000</v>
          </cell>
          <cell r="E81">
            <v>671002000</v>
          </cell>
          <cell r="F81">
            <v>1.6602036953690153E-3</v>
          </cell>
          <cell r="G81">
            <v>0.99833979630463099</v>
          </cell>
        </row>
        <row r="82">
          <cell r="A82">
            <v>2780</v>
          </cell>
          <cell r="B82" t="str">
            <v>Stephen P. Teale Data Center</v>
          </cell>
          <cell r="C82">
            <v>0</v>
          </cell>
          <cell r="D82">
            <v>100299000</v>
          </cell>
          <cell r="E82">
            <v>100299000</v>
          </cell>
          <cell r="F82">
            <v>0</v>
          </cell>
          <cell r="G82">
            <v>1</v>
          </cell>
        </row>
        <row r="83">
          <cell r="A83">
            <v>2830</v>
          </cell>
          <cell r="B83" t="str">
            <v>General Obligation Bonds-BT&amp;H</v>
          </cell>
          <cell r="C83">
            <v>204967000</v>
          </cell>
          <cell r="D83">
            <v>0</v>
          </cell>
          <cell r="E83">
            <v>204967000</v>
          </cell>
          <cell r="F83">
            <v>1</v>
          </cell>
          <cell r="G83">
            <v>0</v>
          </cell>
        </row>
        <row r="84">
          <cell r="A84">
            <v>2920</v>
          </cell>
          <cell r="B84" t="str">
            <v>Technology, Trade, and Commerce Agency</v>
          </cell>
          <cell r="C84">
            <v>7875000</v>
          </cell>
          <cell r="D84">
            <v>8230000</v>
          </cell>
          <cell r="E84">
            <v>16105000</v>
          </cell>
          <cell r="F84">
            <v>0.48897857808134121</v>
          </cell>
          <cell r="G84">
            <v>0.51102142191865885</v>
          </cell>
        </row>
        <row r="85">
          <cell r="A85">
            <v>3030</v>
          </cell>
          <cell r="B85" t="str">
            <v>Secretary for Resources</v>
          </cell>
          <cell r="C85">
            <v>0</v>
          </cell>
          <cell r="D85">
            <v>11121000</v>
          </cell>
          <cell r="E85">
            <v>11121000</v>
          </cell>
          <cell r="F85">
            <v>0</v>
          </cell>
          <cell r="G85">
            <v>1</v>
          </cell>
        </row>
        <row r="86">
          <cell r="A86">
            <v>3110</v>
          </cell>
          <cell r="B86" t="str">
            <v>Special Resources Program</v>
          </cell>
          <cell r="C86">
            <v>0</v>
          </cell>
          <cell r="D86">
            <v>200000</v>
          </cell>
          <cell r="E86">
            <v>200000</v>
          </cell>
          <cell r="F86">
            <v>0</v>
          </cell>
          <cell r="G86">
            <v>1</v>
          </cell>
        </row>
        <row r="87">
          <cell r="A87">
            <v>3125</v>
          </cell>
          <cell r="B87" t="str">
            <v>California Tahoe Conservancy</v>
          </cell>
          <cell r="C87">
            <v>0</v>
          </cell>
          <cell r="D87">
            <v>3859000</v>
          </cell>
          <cell r="E87">
            <v>3859000</v>
          </cell>
          <cell r="F87">
            <v>0</v>
          </cell>
          <cell r="G87">
            <v>1</v>
          </cell>
        </row>
        <row r="88">
          <cell r="A88">
            <v>3340</v>
          </cell>
          <cell r="B88" t="str">
            <v>California Conservation Corps</v>
          </cell>
          <cell r="C88">
            <v>39961000</v>
          </cell>
          <cell r="D88">
            <v>30265000</v>
          </cell>
          <cell r="E88">
            <v>70226000</v>
          </cell>
          <cell r="F88">
            <v>0.56903426081508268</v>
          </cell>
          <cell r="G88">
            <v>0.43096573918491726</v>
          </cell>
        </row>
        <row r="89">
          <cell r="A89">
            <v>3360</v>
          </cell>
          <cell r="B89" t="str">
            <v>Energy Resources Conservation &amp; Dev Com</v>
          </cell>
          <cell r="C89">
            <v>0</v>
          </cell>
          <cell r="D89">
            <v>327836000</v>
          </cell>
          <cell r="E89">
            <v>327836000</v>
          </cell>
          <cell r="F89">
            <v>0</v>
          </cell>
          <cell r="G89">
            <v>1</v>
          </cell>
        </row>
        <row r="90">
          <cell r="A90">
            <v>3460</v>
          </cell>
          <cell r="B90" t="str">
            <v>Colorado River Board of California</v>
          </cell>
          <cell r="C90">
            <v>0</v>
          </cell>
          <cell r="D90">
            <v>14000</v>
          </cell>
          <cell r="E90">
            <v>14000</v>
          </cell>
          <cell r="F90">
            <v>0</v>
          </cell>
          <cell r="G90">
            <v>1</v>
          </cell>
        </row>
        <row r="91">
          <cell r="A91">
            <v>3480</v>
          </cell>
          <cell r="B91" t="str">
            <v>Department of Conservation</v>
          </cell>
          <cell r="C91">
            <v>5396000</v>
          </cell>
          <cell r="D91">
            <v>530523000</v>
          </cell>
          <cell r="E91">
            <v>535919000</v>
          </cell>
          <cell r="F91">
            <v>1.0068685752884297E-2</v>
          </cell>
          <cell r="G91">
            <v>0.98993131424711567</v>
          </cell>
        </row>
        <row r="92">
          <cell r="A92">
            <v>3540</v>
          </cell>
          <cell r="B92" t="str">
            <v>Dept of Forestry and Fire Protection</v>
          </cell>
          <cell r="C92">
            <v>354092000</v>
          </cell>
          <cell r="D92">
            <v>102665000</v>
          </cell>
          <cell r="E92">
            <v>456757000</v>
          </cell>
          <cell r="F92">
            <v>0.77523059307246522</v>
          </cell>
          <cell r="G92">
            <v>0.22476940692753478</v>
          </cell>
        </row>
        <row r="93">
          <cell r="A93">
            <v>3560</v>
          </cell>
          <cell r="B93" t="str">
            <v>State Lands Commission</v>
          </cell>
          <cell r="C93">
            <v>10099000</v>
          </cell>
          <cell r="D93">
            <v>8725000</v>
          </cell>
          <cell r="E93">
            <v>18824000</v>
          </cell>
          <cell r="F93">
            <v>0.53649596260093502</v>
          </cell>
          <cell r="G93">
            <v>0.46350403739906504</v>
          </cell>
        </row>
        <row r="94">
          <cell r="A94">
            <v>3600</v>
          </cell>
          <cell r="B94" t="str">
            <v>Department of Fish and Game</v>
          </cell>
          <cell r="C94">
            <v>40957000</v>
          </cell>
          <cell r="D94">
            <v>205882000</v>
          </cell>
          <cell r="E94">
            <v>246839000</v>
          </cell>
          <cell r="F94">
            <v>0.16592596793861586</v>
          </cell>
          <cell r="G94">
            <v>0.8340740320613842</v>
          </cell>
        </row>
        <row r="95">
          <cell r="A95">
            <v>3640</v>
          </cell>
          <cell r="B95" t="str">
            <v>Wildlife Conservation Board</v>
          </cell>
          <cell r="C95">
            <v>321000</v>
          </cell>
          <cell r="D95">
            <v>5563000</v>
          </cell>
          <cell r="E95">
            <v>5884000</v>
          </cell>
          <cell r="F95">
            <v>5.4554724677090417E-2</v>
          </cell>
          <cell r="G95">
            <v>0.94544527532290956</v>
          </cell>
        </row>
        <row r="96">
          <cell r="A96">
            <v>3680</v>
          </cell>
          <cell r="B96" t="str">
            <v>Department of Boating &amp; Waterways</v>
          </cell>
          <cell r="C96">
            <v>0</v>
          </cell>
          <cell r="D96">
            <v>21322000</v>
          </cell>
          <cell r="E96">
            <v>21322000</v>
          </cell>
          <cell r="F96">
            <v>0</v>
          </cell>
          <cell r="G96">
            <v>1</v>
          </cell>
        </row>
        <row r="97">
          <cell r="A97">
            <v>3720</v>
          </cell>
          <cell r="B97" t="str">
            <v>California Coastal Commission</v>
          </cell>
          <cell r="C97">
            <v>10587000</v>
          </cell>
          <cell r="D97">
            <v>3326000</v>
          </cell>
          <cell r="E97">
            <v>13913000</v>
          </cell>
          <cell r="F97">
            <v>0.76094300294688422</v>
          </cell>
          <cell r="G97">
            <v>0.23905699705311578</v>
          </cell>
        </row>
        <row r="98">
          <cell r="A98">
            <v>3760</v>
          </cell>
          <cell r="B98" t="str">
            <v>State Coastal Conservancy</v>
          </cell>
          <cell r="C98">
            <v>0</v>
          </cell>
          <cell r="D98">
            <v>6909000</v>
          </cell>
          <cell r="E98">
            <v>6909000</v>
          </cell>
          <cell r="F98">
            <v>0</v>
          </cell>
          <cell r="G98">
            <v>1</v>
          </cell>
        </row>
        <row r="99">
          <cell r="A99">
            <v>3780</v>
          </cell>
          <cell r="B99" t="str">
            <v>Native American Heritage Commission</v>
          </cell>
          <cell r="C99">
            <v>588000</v>
          </cell>
          <cell r="D99">
            <v>0</v>
          </cell>
          <cell r="E99">
            <v>588000</v>
          </cell>
          <cell r="F99">
            <v>1</v>
          </cell>
          <cell r="G99">
            <v>0</v>
          </cell>
        </row>
        <row r="100">
          <cell r="A100">
            <v>3790</v>
          </cell>
          <cell r="B100" t="str">
            <v>Department of Parks and Recreation</v>
          </cell>
          <cell r="C100">
            <v>90115000</v>
          </cell>
          <cell r="D100">
            <v>174703000</v>
          </cell>
          <cell r="E100">
            <v>264818000</v>
          </cell>
          <cell r="F100">
            <v>0.34029031259204434</v>
          </cell>
          <cell r="G100">
            <v>0.65970968740795566</v>
          </cell>
        </row>
        <row r="101">
          <cell r="A101">
            <v>3810</v>
          </cell>
          <cell r="B101" t="str">
            <v>Santa Monica Mountains Conservancy</v>
          </cell>
          <cell r="C101">
            <v>0</v>
          </cell>
          <cell r="D101">
            <v>676000</v>
          </cell>
          <cell r="E101">
            <v>676000</v>
          </cell>
          <cell r="F101">
            <v>0</v>
          </cell>
          <cell r="G101">
            <v>1</v>
          </cell>
        </row>
        <row r="102">
          <cell r="A102">
            <v>3820</v>
          </cell>
          <cell r="B102" t="str">
            <v>San Francisco Bay Conserv &amp; Develop Comm</v>
          </cell>
          <cell r="C102">
            <v>3458000</v>
          </cell>
          <cell r="D102">
            <v>146000</v>
          </cell>
          <cell r="E102">
            <v>3604000</v>
          </cell>
          <cell r="F102">
            <v>0.9594894561598224</v>
          </cell>
          <cell r="G102">
            <v>4.0510543840177583E-2</v>
          </cell>
        </row>
        <row r="103">
          <cell r="A103">
            <v>3825</v>
          </cell>
          <cell r="B103" t="str">
            <v>San Gabriel/Lower LA Rivers/Mnts Consvcy</v>
          </cell>
          <cell r="C103">
            <v>0</v>
          </cell>
          <cell r="D103">
            <v>797000</v>
          </cell>
          <cell r="E103">
            <v>797000</v>
          </cell>
          <cell r="F103">
            <v>0</v>
          </cell>
          <cell r="G103">
            <v>1</v>
          </cell>
        </row>
        <row r="104">
          <cell r="A104">
            <v>3830</v>
          </cell>
          <cell r="B104" t="str">
            <v>San Joaquin River Conservancy</v>
          </cell>
          <cell r="C104">
            <v>0</v>
          </cell>
          <cell r="D104">
            <v>355000</v>
          </cell>
          <cell r="E104">
            <v>355000</v>
          </cell>
          <cell r="F104">
            <v>0</v>
          </cell>
          <cell r="G104">
            <v>1</v>
          </cell>
        </row>
        <row r="105">
          <cell r="A105">
            <v>3835</v>
          </cell>
          <cell r="B105" t="str">
            <v>Baldwin Hills Conservancy</v>
          </cell>
          <cell r="C105">
            <v>0</v>
          </cell>
          <cell r="D105">
            <v>367000</v>
          </cell>
          <cell r="E105">
            <v>367000</v>
          </cell>
          <cell r="F105">
            <v>0</v>
          </cell>
          <cell r="G105">
            <v>1</v>
          </cell>
        </row>
        <row r="106">
          <cell r="A106">
            <v>3840</v>
          </cell>
          <cell r="B106" t="str">
            <v>Delta Protection Commission</v>
          </cell>
          <cell r="C106">
            <v>0</v>
          </cell>
          <cell r="D106">
            <v>307000</v>
          </cell>
          <cell r="E106">
            <v>307000</v>
          </cell>
          <cell r="F106">
            <v>0</v>
          </cell>
          <cell r="G106">
            <v>1</v>
          </cell>
        </row>
        <row r="107">
          <cell r="A107">
            <v>3845</v>
          </cell>
          <cell r="B107" t="str">
            <v>San Diego River Conservancy</v>
          </cell>
          <cell r="C107">
            <v>0</v>
          </cell>
          <cell r="D107">
            <v>265000</v>
          </cell>
          <cell r="E107">
            <v>265000</v>
          </cell>
          <cell r="F107">
            <v>0</v>
          </cell>
          <cell r="G107">
            <v>1</v>
          </cell>
        </row>
        <row r="108">
          <cell r="A108">
            <v>3850</v>
          </cell>
          <cell r="B108" t="str">
            <v>Coachella Valley Mountains Conservancy</v>
          </cell>
          <cell r="C108">
            <v>0</v>
          </cell>
          <cell r="D108">
            <v>362000</v>
          </cell>
          <cell r="E108">
            <v>362000</v>
          </cell>
          <cell r="F108">
            <v>0</v>
          </cell>
          <cell r="G108">
            <v>1</v>
          </cell>
        </row>
        <row r="109">
          <cell r="A109">
            <v>3860</v>
          </cell>
          <cell r="B109" t="str">
            <v>Department of Water Resources</v>
          </cell>
          <cell r="C109">
            <v>31794000</v>
          </cell>
          <cell r="D109">
            <v>542763000</v>
          </cell>
          <cell r="E109">
            <v>574557000</v>
          </cell>
          <cell r="F109">
            <v>5.5336546243453653E-2</v>
          </cell>
          <cell r="G109">
            <v>0.94466345375654637</v>
          </cell>
        </row>
        <row r="110">
          <cell r="A110">
            <v>3870</v>
          </cell>
          <cell r="B110" t="str">
            <v>California Bay-Delta Authority</v>
          </cell>
          <cell r="C110">
            <v>12590000</v>
          </cell>
          <cell r="D110">
            <v>164524000</v>
          </cell>
          <cell r="E110">
            <v>177114000</v>
          </cell>
          <cell r="F110">
            <v>7.1084160484207917E-2</v>
          </cell>
          <cell r="G110">
            <v>0.92891583951579204</v>
          </cell>
        </row>
        <row r="111">
          <cell r="A111">
            <v>3882</v>
          </cell>
          <cell r="B111" t="str">
            <v>General Obligation Bonds-Resources</v>
          </cell>
          <cell r="C111">
            <v>244102000</v>
          </cell>
          <cell r="D111">
            <v>0</v>
          </cell>
          <cell r="E111">
            <v>244102000</v>
          </cell>
          <cell r="F111">
            <v>1</v>
          </cell>
          <cell r="G111">
            <v>0</v>
          </cell>
        </row>
        <row r="112">
          <cell r="A112">
            <v>3895</v>
          </cell>
          <cell r="B112" t="str">
            <v>Secretary for Environmental Protection</v>
          </cell>
          <cell r="C112">
            <v>1400000</v>
          </cell>
          <cell r="D112">
            <v>4917000</v>
          </cell>
          <cell r="E112">
            <v>6317000</v>
          </cell>
          <cell r="F112">
            <v>0.22162418869716638</v>
          </cell>
          <cell r="G112">
            <v>0.77837581130283362</v>
          </cell>
        </row>
        <row r="113">
          <cell r="A113">
            <v>3900</v>
          </cell>
          <cell r="B113" t="str">
            <v>State Air Resources Board</v>
          </cell>
          <cell r="C113">
            <v>5016000</v>
          </cell>
          <cell r="D113">
            <v>141697000</v>
          </cell>
          <cell r="E113">
            <v>146713000</v>
          </cell>
          <cell r="F113">
            <v>3.4189199321123555E-2</v>
          </cell>
          <cell r="G113">
            <v>0.96581080067887648</v>
          </cell>
        </row>
        <row r="114">
          <cell r="A114">
            <v>3910</v>
          </cell>
          <cell r="B114" t="str">
            <v>CA Integrated Waste Management Board</v>
          </cell>
          <cell r="C114">
            <v>0</v>
          </cell>
          <cell r="D114">
            <v>84681000</v>
          </cell>
          <cell r="E114">
            <v>84681000</v>
          </cell>
          <cell r="F114">
            <v>0</v>
          </cell>
          <cell r="G114">
            <v>1</v>
          </cell>
        </row>
        <row r="115">
          <cell r="A115">
            <v>3930</v>
          </cell>
          <cell r="B115" t="str">
            <v>Department of Pesticide Regulation</v>
          </cell>
          <cell r="C115">
            <v>2119000</v>
          </cell>
          <cell r="D115">
            <v>41597000</v>
          </cell>
          <cell r="E115">
            <v>43716000</v>
          </cell>
          <cell r="F115">
            <v>4.8471955348156279E-2</v>
          </cell>
          <cell r="G115">
            <v>0.95152804465184371</v>
          </cell>
        </row>
        <row r="116">
          <cell r="A116">
            <v>3940</v>
          </cell>
          <cell r="B116" t="str">
            <v>State Water Resources Control Board</v>
          </cell>
          <cell r="C116">
            <v>41385000</v>
          </cell>
          <cell r="D116">
            <v>378823000</v>
          </cell>
          <cell r="E116">
            <v>420208000</v>
          </cell>
          <cell r="F116">
            <v>9.8486939801241291E-2</v>
          </cell>
          <cell r="G116">
            <v>0.90151306019875876</v>
          </cell>
        </row>
        <row r="117">
          <cell r="A117">
            <v>3960</v>
          </cell>
          <cell r="B117" t="str">
            <v>Department of Toxic Substances Control</v>
          </cell>
          <cell r="C117">
            <v>20106000</v>
          </cell>
          <cell r="D117">
            <v>128717000</v>
          </cell>
          <cell r="E117">
            <v>148823000</v>
          </cell>
          <cell r="F117">
            <v>0.13510008533627194</v>
          </cell>
          <cell r="G117">
            <v>0.86489991466372806</v>
          </cell>
        </row>
        <row r="118">
          <cell r="A118">
            <v>3980</v>
          </cell>
          <cell r="B118" t="str">
            <v>Ofc of Environmental Health Hazard Asmt</v>
          </cell>
          <cell r="C118">
            <v>10126000</v>
          </cell>
          <cell r="D118">
            <v>2863000</v>
          </cell>
          <cell r="E118">
            <v>12989000</v>
          </cell>
          <cell r="F118">
            <v>0.779582723843252</v>
          </cell>
          <cell r="G118">
            <v>0.22041727615674803</v>
          </cell>
        </row>
        <row r="119">
          <cell r="A119">
            <v>3996</v>
          </cell>
          <cell r="B119" t="str">
            <v>General Obligation Bonds-Environmental</v>
          </cell>
          <cell r="C119">
            <v>13378000</v>
          </cell>
          <cell r="D119">
            <v>0</v>
          </cell>
          <cell r="E119">
            <v>13378000</v>
          </cell>
          <cell r="F119">
            <v>1</v>
          </cell>
          <cell r="G119">
            <v>0</v>
          </cell>
        </row>
        <row r="120">
          <cell r="A120">
            <v>4020</v>
          </cell>
          <cell r="B120" t="str">
            <v>Secretary for Cal Health &amp; Human Serv Ag</v>
          </cell>
          <cell r="C120">
            <v>3456000</v>
          </cell>
          <cell r="D120">
            <v>0</v>
          </cell>
          <cell r="E120">
            <v>3456000</v>
          </cell>
          <cell r="F120">
            <v>1</v>
          </cell>
          <cell r="G120">
            <v>0</v>
          </cell>
        </row>
        <row r="121">
          <cell r="A121">
            <v>4100</v>
          </cell>
          <cell r="B121" t="str">
            <v>State Council Developmental Disabilities</v>
          </cell>
          <cell r="C121">
            <v>0</v>
          </cell>
          <cell r="D121">
            <v>6543000</v>
          </cell>
          <cell r="E121">
            <v>6543000</v>
          </cell>
          <cell r="F121">
            <v>0</v>
          </cell>
          <cell r="G121">
            <v>1</v>
          </cell>
        </row>
        <row r="122">
          <cell r="A122">
            <v>4120</v>
          </cell>
          <cell r="B122" t="str">
            <v>Emergency Medical Services Authority</v>
          </cell>
          <cell r="C122">
            <v>1005000</v>
          </cell>
          <cell r="D122">
            <v>2945000</v>
          </cell>
          <cell r="E122">
            <v>3950000</v>
          </cell>
          <cell r="F122">
            <v>0.25443037974683547</v>
          </cell>
          <cell r="G122">
            <v>0.74556962025316453</v>
          </cell>
        </row>
        <row r="123">
          <cell r="A123">
            <v>4130</v>
          </cell>
          <cell r="B123" t="str">
            <v>CA Hlth and Human Svcs Agency Data Ctr</v>
          </cell>
          <cell r="C123">
            <v>0</v>
          </cell>
          <cell r="D123">
            <v>314853000</v>
          </cell>
          <cell r="E123">
            <v>314853000</v>
          </cell>
          <cell r="F123">
            <v>0</v>
          </cell>
          <cell r="G123">
            <v>1</v>
          </cell>
        </row>
        <row r="124">
          <cell r="A124">
            <v>4140</v>
          </cell>
          <cell r="B124" t="str">
            <v>Ofc Statewide Health Planning-Developmnt</v>
          </cell>
          <cell r="C124">
            <v>571000</v>
          </cell>
          <cell r="D124">
            <v>43460000</v>
          </cell>
          <cell r="E124">
            <v>44031000</v>
          </cell>
          <cell r="F124">
            <v>1.2968136085939452E-2</v>
          </cell>
          <cell r="G124">
            <v>0.9870318639140605</v>
          </cell>
        </row>
        <row r="125">
          <cell r="A125">
            <v>4170</v>
          </cell>
          <cell r="B125" t="str">
            <v>Department of Aging</v>
          </cell>
          <cell r="C125">
            <v>3969000</v>
          </cell>
          <cell r="D125">
            <v>7676000</v>
          </cell>
          <cell r="E125">
            <v>11645000</v>
          </cell>
          <cell r="F125">
            <v>0.3408329755259768</v>
          </cell>
          <cell r="G125">
            <v>0.6591670244740232</v>
          </cell>
        </row>
        <row r="126">
          <cell r="A126">
            <v>4180</v>
          </cell>
          <cell r="B126" t="str">
            <v>Commission on Aging</v>
          </cell>
          <cell r="C126">
            <v>0</v>
          </cell>
          <cell r="D126">
            <v>644000</v>
          </cell>
          <cell r="E126">
            <v>644000</v>
          </cell>
          <cell r="F126">
            <v>0</v>
          </cell>
          <cell r="G126">
            <v>1</v>
          </cell>
        </row>
        <row r="127">
          <cell r="A127">
            <v>4200</v>
          </cell>
          <cell r="B127" t="str">
            <v>Department of Alcohol and Drug Programs</v>
          </cell>
          <cell r="C127">
            <v>6092000</v>
          </cell>
          <cell r="D127">
            <v>29614000</v>
          </cell>
          <cell r="E127">
            <v>35706000</v>
          </cell>
          <cell r="F127">
            <v>0.17061558281521313</v>
          </cell>
          <cell r="G127">
            <v>0.82938441718478684</v>
          </cell>
        </row>
        <row r="128">
          <cell r="A128">
            <v>4250</v>
          </cell>
          <cell r="B128" t="str">
            <v>CA Children &amp; Families Commission</v>
          </cell>
          <cell r="C128">
            <v>0</v>
          </cell>
          <cell r="D128">
            <v>6273000</v>
          </cell>
          <cell r="E128">
            <v>6273000</v>
          </cell>
          <cell r="F128">
            <v>0</v>
          </cell>
          <cell r="G128">
            <v>1</v>
          </cell>
        </row>
        <row r="129">
          <cell r="A129">
            <v>4260</v>
          </cell>
          <cell r="B129" t="str">
            <v>Department of Health Services</v>
          </cell>
          <cell r="C129">
            <v>255595000</v>
          </cell>
          <cell r="D129">
            <v>584259000</v>
          </cell>
          <cell r="E129">
            <v>839854000</v>
          </cell>
          <cell r="F129">
            <v>0.30433265781909713</v>
          </cell>
          <cell r="G129">
            <v>0.69566734218090287</v>
          </cell>
        </row>
        <row r="130">
          <cell r="A130">
            <v>4270</v>
          </cell>
          <cell r="B130" t="str">
            <v>California Medical Assistance Commission</v>
          </cell>
          <cell r="C130">
            <v>1132000</v>
          </cell>
          <cell r="D130">
            <v>91000</v>
          </cell>
          <cell r="E130">
            <v>1223000</v>
          </cell>
          <cell r="F130">
            <v>0.92559280457890436</v>
          </cell>
          <cell r="G130">
            <v>7.4407195421095668E-2</v>
          </cell>
        </row>
        <row r="131">
          <cell r="A131">
            <v>4280</v>
          </cell>
          <cell r="B131" t="str">
            <v>Managed Risk Medical Insurance Board</v>
          </cell>
          <cell r="C131">
            <v>1705000</v>
          </cell>
          <cell r="D131">
            <v>5618000</v>
          </cell>
          <cell r="E131">
            <v>7323000</v>
          </cell>
          <cell r="F131">
            <v>0.23282807592516727</v>
          </cell>
          <cell r="G131">
            <v>0.7671719240748327</v>
          </cell>
        </row>
        <row r="132">
          <cell r="A132">
            <v>4300</v>
          </cell>
          <cell r="B132" t="str">
            <v>Department of Developmental Services</v>
          </cell>
          <cell r="C132">
            <v>389696000</v>
          </cell>
          <cell r="D132">
            <v>5134000</v>
          </cell>
          <cell r="E132">
            <v>394830000</v>
          </cell>
          <cell r="F132">
            <v>0.98699693538991462</v>
          </cell>
          <cell r="G132">
            <v>1.3003064610085354E-2</v>
          </cell>
        </row>
        <row r="133">
          <cell r="A133">
            <v>4440</v>
          </cell>
          <cell r="B133" t="str">
            <v>Department of Mental Health</v>
          </cell>
          <cell r="C133">
            <v>551848000</v>
          </cell>
          <cell r="D133">
            <v>5202000</v>
          </cell>
          <cell r="E133">
            <v>557050000</v>
          </cell>
          <cell r="F133">
            <v>0.99066152050982859</v>
          </cell>
          <cell r="G133">
            <v>9.3384794901714384E-3</v>
          </cell>
        </row>
        <row r="134">
          <cell r="A134">
            <v>4700</v>
          </cell>
          <cell r="B134" t="str">
            <v>Department of Community Services &amp; Develop</v>
          </cell>
          <cell r="C134">
            <v>0</v>
          </cell>
          <cell r="D134">
            <v>8832000</v>
          </cell>
          <cell r="E134">
            <v>8832000</v>
          </cell>
          <cell r="F134">
            <v>0</v>
          </cell>
          <cell r="G134">
            <v>1</v>
          </cell>
        </row>
        <row r="135">
          <cell r="A135">
            <v>5160</v>
          </cell>
          <cell r="B135" t="str">
            <v>Department of Rehabilitation</v>
          </cell>
          <cell r="C135">
            <v>46070000</v>
          </cell>
          <cell r="D135">
            <v>277891000</v>
          </cell>
          <cell r="E135">
            <v>323961000</v>
          </cell>
          <cell r="F135">
            <v>0.14220847571158257</v>
          </cell>
          <cell r="G135">
            <v>0.85779152428841743</v>
          </cell>
        </row>
        <row r="136">
          <cell r="A136">
            <v>5175</v>
          </cell>
          <cell r="B136" t="str">
            <v>Department of Child Support Services</v>
          </cell>
          <cell r="C136">
            <v>33979000</v>
          </cell>
          <cell r="D136">
            <v>81178000</v>
          </cell>
          <cell r="E136">
            <v>115157000</v>
          </cell>
          <cell r="F136">
            <v>0.29506673497920233</v>
          </cell>
          <cell r="G136">
            <v>0.70493326502079767</v>
          </cell>
        </row>
        <row r="137">
          <cell r="A137">
            <v>5180</v>
          </cell>
          <cell r="B137" t="str">
            <v>Department of Social Services</v>
          </cell>
          <cell r="C137">
            <v>89961000</v>
          </cell>
          <cell r="D137">
            <v>315029000</v>
          </cell>
          <cell r="E137">
            <v>404990000</v>
          </cell>
          <cell r="F137">
            <v>0.22213141065211486</v>
          </cell>
          <cell r="G137">
            <v>0.77786858934788516</v>
          </cell>
        </row>
        <row r="138">
          <cell r="A138">
            <v>5206</v>
          </cell>
          <cell r="B138" t="str">
            <v>General Obligation Bonds-H&amp;HS</v>
          </cell>
          <cell r="C138">
            <v>3005000</v>
          </cell>
          <cell r="D138">
            <v>0</v>
          </cell>
          <cell r="E138">
            <v>3005000</v>
          </cell>
          <cell r="F138">
            <v>1</v>
          </cell>
          <cell r="G138">
            <v>0</v>
          </cell>
        </row>
        <row r="139">
          <cell r="A139">
            <v>5230</v>
          </cell>
          <cell r="B139" t="str">
            <v>Sec for Youth and Adult Corrections</v>
          </cell>
          <cell r="C139">
            <v>938000</v>
          </cell>
          <cell r="D139">
            <v>0</v>
          </cell>
          <cell r="E139">
            <v>938000</v>
          </cell>
          <cell r="F139">
            <v>1</v>
          </cell>
          <cell r="G139">
            <v>0</v>
          </cell>
        </row>
        <row r="140">
          <cell r="A140">
            <v>5235</v>
          </cell>
          <cell r="B140" t="str">
            <v>Office of the Inspector General</v>
          </cell>
          <cell r="C140">
            <v>2687000</v>
          </cell>
          <cell r="D140">
            <v>0</v>
          </cell>
          <cell r="E140">
            <v>2687000</v>
          </cell>
          <cell r="F140">
            <v>1</v>
          </cell>
          <cell r="G140">
            <v>0</v>
          </cell>
        </row>
        <row r="141">
          <cell r="A141">
            <v>5240</v>
          </cell>
          <cell r="B141" t="str">
            <v>CA Department of Corrections</v>
          </cell>
          <cell r="C141">
            <v>5019373000</v>
          </cell>
          <cell r="D141">
            <v>52885000</v>
          </cell>
          <cell r="E141">
            <v>5072258000</v>
          </cell>
          <cell r="F141">
            <v>0.98957367704876209</v>
          </cell>
          <cell r="G141">
            <v>1.0426322951237891E-2</v>
          </cell>
        </row>
        <row r="142">
          <cell r="A142">
            <v>5430</v>
          </cell>
          <cell r="B142" t="str">
            <v>Board of Corrections</v>
          </cell>
          <cell r="C142">
            <v>3801406</v>
          </cell>
          <cell r="D142">
            <v>3815000</v>
          </cell>
          <cell r="E142">
            <v>7616406</v>
          </cell>
          <cell r="F142">
            <v>0.49910758433833491</v>
          </cell>
          <cell r="G142">
            <v>0.50089241566166509</v>
          </cell>
        </row>
        <row r="143">
          <cell r="A143">
            <v>5440</v>
          </cell>
          <cell r="B143" t="str">
            <v>Board of Prison Terms</v>
          </cell>
          <cell r="C143">
            <v>25219000</v>
          </cell>
          <cell r="D143">
            <v>0</v>
          </cell>
          <cell r="E143">
            <v>25219000</v>
          </cell>
          <cell r="F143">
            <v>1</v>
          </cell>
          <cell r="G143">
            <v>0</v>
          </cell>
        </row>
        <row r="144">
          <cell r="A144">
            <v>5450</v>
          </cell>
          <cell r="B144" t="str">
            <v>Youthful Offender Parole Board</v>
          </cell>
          <cell r="C144">
            <v>1644000</v>
          </cell>
          <cell r="D144">
            <v>0</v>
          </cell>
          <cell r="E144">
            <v>1644000</v>
          </cell>
          <cell r="F144">
            <v>1</v>
          </cell>
          <cell r="G144">
            <v>0</v>
          </cell>
        </row>
        <row r="145">
          <cell r="A145">
            <v>5460</v>
          </cell>
          <cell r="B145" t="str">
            <v>Department of the Youth Authority</v>
          </cell>
          <cell r="C145">
            <v>338980000</v>
          </cell>
          <cell r="D145">
            <v>2000000</v>
          </cell>
          <cell r="E145">
            <v>340980000</v>
          </cell>
          <cell r="F145">
            <v>0.99413455334623735</v>
          </cell>
          <cell r="G145">
            <v>5.8654466537626836E-3</v>
          </cell>
        </row>
        <row r="146">
          <cell r="A146">
            <v>5480</v>
          </cell>
          <cell r="B146" t="str">
            <v>Correctional Peace Officer Standards/Trg</v>
          </cell>
          <cell r="C146">
            <v>1081000</v>
          </cell>
          <cell r="D146">
            <v>0</v>
          </cell>
          <cell r="E146">
            <v>1081000</v>
          </cell>
          <cell r="F146">
            <v>1</v>
          </cell>
          <cell r="G146">
            <v>0</v>
          </cell>
        </row>
        <row r="147">
          <cell r="A147">
            <v>5996</v>
          </cell>
          <cell r="B147" t="str">
            <v>General Obligation Bonds-YAC</v>
          </cell>
          <cell r="C147">
            <v>214545000</v>
          </cell>
          <cell r="D147">
            <v>0</v>
          </cell>
          <cell r="E147">
            <v>214545000</v>
          </cell>
          <cell r="F147">
            <v>1</v>
          </cell>
          <cell r="G147">
            <v>0</v>
          </cell>
        </row>
        <row r="148">
          <cell r="A148">
            <v>6050</v>
          </cell>
          <cell r="B148" t="str">
            <v>Office of the Secretary for Education</v>
          </cell>
          <cell r="C148">
            <v>1710000</v>
          </cell>
          <cell r="D148">
            <v>0</v>
          </cell>
          <cell r="E148">
            <v>1710000</v>
          </cell>
          <cell r="F148">
            <v>1</v>
          </cell>
          <cell r="G148">
            <v>0</v>
          </cell>
        </row>
        <row r="149">
          <cell r="A149">
            <v>6054</v>
          </cell>
          <cell r="B149" t="str">
            <v>Scholarshare Investment Board</v>
          </cell>
          <cell r="C149">
            <v>1159000</v>
          </cell>
          <cell r="D149">
            <v>0</v>
          </cell>
          <cell r="E149">
            <v>1159000</v>
          </cell>
          <cell r="F149">
            <v>1</v>
          </cell>
          <cell r="G149">
            <v>0</v>
          </cell>
        </row>
        <row r="150">
          <cell r="A150">
            <v>6110</v>
          </cell>
          <cell r="B150" t="str">
            <v>Department of Education</v>
          </cell>
          <cell r="C150">
            <v>111205000</v>
          </cell>
          <cell r="D150">
            <v>139779000</v>
          </cell>
          <cell r="E150">
            <v>250984000</v>
          </cell>
          <cell r="F150">
            <v>0.44307605265674305</v>
          </cell>
          <cell r="G150">
            <v>0.5569239473432569</v>
          </cell>
        </row>
        <row r="151">
          <cell r="A151">
            <v>6120</v>
          </cell>
          <cell r="B151" t="str">
            <v>California State Library</v>
          </cell>
          <cell r="C151">
            <v>13376000</v>
          </cell>
          <cell r="D151">
            <v>9228000</v>
          </cell>
          <cell r="E151">
            <v>22604000</v>
          </cell>
          <cell r="F151">
            <v>0.59175367191647499</v>
          </cell>
          <cell r="G151">
            <v>0.40824632808352507</v>
          </cell>
        </row>
        <row r="152">
          <cell r="A152">
            <v>6125</v>
          </cell>
          <cell r="B152" t="str">
            <v>Education Audit Appeals Panel</v>
          </cell>
          <cell r="C152">
            <v>1500000</v>
          </cell>
          <cell r="D152">
            <v>0</v>
          </cell>
          <cell r="E152">
            <v>1500000</v>
          </cell>
          <cell r="F152">
            <v>1</v>
          </cell>
          <cell r="G152">
            <v>0</v>
          </cell>
        </row>
        <row r="153">
          <cell r="A153">
            <v>6255</v>
          </cell>
          <cell r="B153" t="str">
            <v>CA State Summer School for the Arts</v>
          </cell>
          <cell r="C153">
            <v>737000</v>
          </cell>
          <cell r="D153">
            <v>886000</v>
          </cell>
          <cell r="E153">
            <v>1623000</v>
          </cell>
          <cell r="F153">
            <v>0.45409735058533579</v>
          </cell>
          <cell r="G153">
            <v>0.54590264941466415</v>
          </cell>
        </row>
        <row r="154">
          <cell r="A154">
            <v>6330</v>
          </cell>
          <cell r="B154" t="str">
            <v>CA Occupational Info Coordinating Comm</v>
          </cell>
          <cell r="C154">
            <v>0</v>
          </cell>
          <cell r="D154">
            <v>312000</v>
          </cell>
          <cell r="E154">
            <v>312000</v>
          </cell>
          <cell r="F154">
            <v>0</v>
          </cell>
          <cell r="G154">
            <v>1</v>
          </cell>
        </row>
        <row r="155">
          <cell r="A155">
            <v>6360</v>
          </cell>
          <cell r="B155" t="str">
            <v>Commission on Teacher Credentialing</v>
          </cell>
          <cell r="C155">
            <v>0</v>
          </cell>
          <cell r="D155">
            <v>26616000</v>
          </cell>
          <cell r="E155">
            <v>26616000</v>
          </cell>
          <cell r="F155">
            <v>0</v>
          </cell>
          <cell r="G155">
            <v>1</v>
          </cell>
        </row>
        <row r="156">
          <cell r="A156">
            <v>6396</v>
          </cell>
          <cell r="B156" t="str">
            <v>General Obligation Bonds-K-12</v>
          </cell>
          <cell r="C156">
            <v>977895000</v>
          </cell>
          <cell r="D156">
            <v>0</v>
          </cell>
          <cell r="E156">
            <v>977895000</v>
          </cell>
          <cell r="F156">
            <v>1</v>
          </cell>
          <cell r="G156">
            <v>0</v>
          </cell>
        </row>
        <row r="157">
          <cell r="A157">
            <v>6420</v>
          </cell>
          <cell r="B157" t="str">
            <v>CA Postsecondary Education Commission</v>
          </cell>
          <cell r="C157">
            <v>2225000</v>
          </cell>
          <cell r="D157">
            <v>429000</v>
          </cell>
          <cell r="E157">
            <v>2654000</v>
          </cell>
          <cell r="F157">
            <v>0.83835719668425024</v>
          </cell>
          <cell r="G157">
            <v>0.16164280331574982</v>
          </cell>
        </row>
        <row r="158">
          <cell r="A158">
            <v>6440</v>
          </cell>
          <cell r="B158" t="str">
            <v>University of California</v>
          </cell>
          <cell r="C158">
            <v>2902135000</v>
          </cell>
          <cell r="D158">
            <v>14416519000</v>
          </cell>
          <cell r="E158">
            <v>17318654000</v>
          </cell>
          <cell r="F158">
            <v>0.167572780194119</v>
          </cell>
          <cell r="G158">
            <v>0.83242721980588097</v>
          </cell>
        </row>
        <row r="159">
          <cell r="A159">
            <v>6600</v>
          </cell>
          <cell r="B159" t="str">
            <v>Hastings College of Law</v>
          </cell>
          <cell r="C159">
            <v>11383000</v>
          </cell>
          <cell r="D159">
            <v>29637000</v>
          </cell>
          <cell r="E159">
            <v>41020000</v>
          </cell>
          <cell r="F159">
            <v>0.27749878108239884</v>
          </cell>
          <cell r="G159">
            <v>0.72250121891760122</v>
          </cell>
        </row>
        <row r="160">
          <cell r="A160">
            <v>6610</v>
          </cell>
          <cell r="B160" t="str">
            <v>California State University</v>
          </cell>
          <cell r="C160">
            <v>2492021000</v>
          </cell>
          <cell r="D160">
            <v>2741891000</v>
          </cell>
          <cell r="E160">
            <v>5233912000</v>
          </cell>
          <cell r="F160">
            <v>0.47612970947925759</v>
          </cell>
          <cell r="G160">
            <v>0.52387029052074241</v>
          </cell>
        </row>
        <row r="161">
          <cell r="A161">
            <v>6870</v>
          </cell>
          <cell r="B161" t="str">
            <v>Bd of Governors of Calif Comm Colleges</v>
          </cell>
          <cell r="C161">
            <v>9531000</v>
          </cell>
          <cell r="D161">
            <v>1291000</v>
          </cell>
          <cell r="E161">
            <v>10822000</v>
          </cell>
          <cell r="F161">
            <v>0.88070596932175194</v>
          </cell>
          <cell r="G161">
            <v>0.11929403067824801</v>
          </cell>
        </row>
        <row r="162">
          <cell r="A162">
            <v>6874</v>
          </cell>
          <cell r="B162" t="str">
            <v>General Obligation Bonds-Hi Ed-CC</v>
          </cell>
          <cell r="C162">
            <v>92343000</v>
          </cell>
          <cell r="D162">
            <v>0</v>
          </cell>
          <cell r="E162">
            <v>92343000</v>
          </cell>
          <cell r="F162">
            <v>1</v>
          </cell>
          <cell r="G162">
            <v>0</v>
          </cell>
        </row>
        <row r="163">
          <cell r="A163">
            <v>7100</v>
          </cell>
          <cell r="B163" t="str">
            <v>Employment Development Department</v>
          </cell>
          <cell r="C163">
            <v>21550000</v>
          </cell>
          <cell r="D163">
            <v>1153784000</v>
          </cell>
          <cell r="E163">
            <v>1175334000</v>
          </cell>
          <cell r="F163">
            <v>1.8335213649907176E-2</v>
          </cell>
          <cell r="G163">
            <v>0.9816647863500928</v>
          </cell>
        </row>
        <row r="164">
          <cell r="A164">
            <v>7120</v>
          </cell>
          <cell r="B164" t="str">
            <v>California Workforce Investment Board</v>
          </cell>
          <cell r="C164">
            <v>0</v>
          </cell>
          <cell r="D164">
            <v>4578000</v>
          </cell>
          <cell r="E164">
            <v>4578000</v>
          </cell>
          <cell r="F164">
            <v>0</v>
          </cell>
          <cell r="G164">
            <v>1</v>
          </cell>
        </row>
        <row r="165">
          <cell r="A165">
            <v>7300</v>
          </cell>
          <cell r="B165" t="str">
            <v>Agricultural Labor Relations Board</v>
          </cell>
          <cell r="C165">
            <v>4765000</v>
          </cell>
          <cell r="D165">
            <v>0</v>
          </cell>
          <cell r="E165">
            <v>4765000</v>
          </cell>
          <cell r="F165">
            <v>1</v>
          </cell>
          <cell r="G165">
            <v>0</v>
          </cell>
        </row>
        <row r="166">
          <cell r="A166">
            <v>7350</v>
          </cell>
          <cell r="B166" t="str">
            <v>Department of Industrial Relations</v>
          </cell>
          <cell r="C166">
            <v>90136000</v>
          </cell>
          <cell r="D166">
            <v>153757000</v>
          </cell>
          <cell r="E166">
            <v>243893000</v>
          </cell>
          <cell r="F166">
            <v>0.36957190243262417</v>
          </cell>
          <cell r="G166">
            <v>0.63042809756737583</v>
          </cell>
        </row>
        <row r="167">
          <cell r="A167">
            <v>7980</v>
          </cell>
          <cell r="B167" t="str">
            <v>California Student Aid Commission</v>
          </cell>
          <cell r="C167">
            <v>0</v>
          </cell>
          <cell r="D167">
            <v>647637000</v>
          </cell>
          <cell r="E167">
            <v>647637000</v>
          </cell>
          <cell r="F167">
            <v>0</v>
          </cell>
          <cell r="G167">
            <v>1</v>
          </cell>
        </row>
        <row r="168">
          <cell r="A168">
            <v>7996</v>
          </cell>
          <cell r="B168" t="str">
            <v>General Obligation Bonds-Hi Ed</v>
          </cell>
          <cell r="C168">
            <v>159273000</v>
          </cell>
          <cell r="D168">
            <v>0</v>
          </cell>
          <cell r="E168">
            <v>159273000</v>
          </cell>
          <cell r="F168">
            <v>1</v>
          </cell>
          <cell r="G168">
            <v>0</v>
          </cell>
        </row>
        <row r="169">
          <cell r="A169">
            <v>8100</v>
          </cell>
          <cell r="B169" t="str">
            <v>Office of Criminal Justice Planning</v>
          </cell>
          <cell r="C169">
            <v>5160000</v>
          </cell>
          <cell r="D169">
            <v>4017000</v>
          </cell>
          <cell r="E169">
            <v>9177000</v>
          </cell>
          <cell r="F169">
            <v>0.56227525335076822</v>
          </cell>
          <cell r="G169">
            <v>0.43772474664923178</v>
          </cell>
        </row>
        <row r="170">
          <cell r="A170">
            <v>8120</v>
          </cell>
          <cell r="B170" t="str">
            <v>Comm on Peace Officer Standards &amp; Train</v>
          </cell>
          <cell r="C170">
            <v>0</v>
          </cell>
          <cell r="D170">
            <v>27041000</v>
          </cell>
          <cell r="E170">
            <v>27041000</v>
          </cell>
          <cell r="F170">
            <v>0</v>
          </cell>
          <cell r="G170">
            <v>1</v>
          </cell>
        </row>
        <row r="171">
          <cell r="A171">
            <v>8140</v>
          </cell>
          <cell r="B171" t="str">
            <v>State Public Defender</v>
          </cell>
          <cell r="C171">
            <v>11038000</v>
          </cell>
          <cell r="D171">
            <v>0</v>
          </cell>
          <cell r="E171">
            <v>11038000</v>
          </cell>
          <cell r="F171">
            <v>1</v>
          </cell>
          <cell r="G171">
            <v>0</v>
          </cell>
        </row>
        <row r="172">
          <cell r="A172">
            <v>8260</v>
          </cell>
          <cell r="B172" t="str">
            <v>California Arts Council</v>
          </cell>
          <cell r="C172">
            <v>1000000</v>
          </cell>
          <cell r="D172">
            <v>1842000</v>
          </cell>
          <cell r="E172">
            <v>2842000</v>
          </cell>
          <cell r="F172">
            <v>0.35186488388458831</v>
          </cell>
          <cell r="G172">
            <v>0.64813511611541164</v>
          </cell>
        </row>
        <row r="173">
          <cell r="A173">
            <v>8320</v>
          </cell>
          <cell r="B173" t="str">
            <v>Public Employment Relations Board</v>
          </cell>
          <cell r="C173">
            <v>4328000</v>
          </cell>
          <cell r="D173">
            <v>0</v>
          </cell>
          <cell r="E173">
            <v>4328000</v>
          </cell>
          <cell r="F173">
            <v>1</v>
          </cell>
          <cell r="G173">
            <v>0</v>
          </cell>
        </row>
        <row r="174">
          <cell r="A174">
            <v>8380</v>
          </cell>
          <cell r="B174" t="str">
            <v>Department of Personnel Administration</v>
          </cell>
          <cell r="C174">
            <v>43054000</v>
          </cell>
          <cell r="D174">
            <v>10205041</v>
          </cell>
          <cell r="E174">
            <v>53259041</v>
          </cell>
          <cell r="F174">
            <v>0.80838857012089271</v>
          </cell>
          <cell r="G174">
            <v>0.19161142987910729</v>
          </cell>
        </row>
        <row r="175">
          <cell r="A175">
            <v>8385</v>
          </cell>
          <cell r="B175" t="str">
            <v>CA Citizens Compensation Commission</v>
          </cell>
          <cell r="C175">
            <v>16000</v>
          </cell>
          <cell r="D175">
            <v>0</v>
          </cell>
          <cell r="E175">
            <v>16000</v>
          </cell>
          <cell r="F175">
            <v>1</v>
          </cell>
          <cell r="G175">
            <v>0</v>
          </cell>
        </row>
        <row r="176">
          <cell r="A176">
            <v>8430</v>
          </cell>
          <cell r="B176" t="str">
            <v>State Compensation Insurance Fund</v>
          </cell>
          <cell r="C176">
            <v>0</v>
          </cell>
          <cell r="D176">
            <v>1628870000</v>
          </cell>
          <cell r="E176">
            <v>1628870000</v>
          </cell>
          <cell r="F176">
            <v>0</v>
          </cell>
          <cell r="G176">
            <v>1</v>
          </cell>
        </row>
        <row r="177">
          <cell r="A177">
            <v>8440</v>
          </cell>
          <cell r="B177" t="str">
            <v>Uninsured Employers</v>
          </cell>
          <cell r="C177">
            <v>0</v>
          </cell>
          <cell r="D177">
            <v>25380000</v>
          </cell>
          <cell r="E177">
            <v>25380000</v>
          </cell>
          <cell r="F177">
            <v>0</v>
          </cell>
          <cell r="G177">
            <v>1</v>
          </cell>
        </row>
        <row r="178">
          <cell r="A178">
            <v>8450</v>
          </cell>
          <cell r="B178" t="str">
            <v>Subsequent Injuries</v>
          </cell>
          <cell r="C178">
            <v>0</v>
          </cell>
          <cell r="D178">
            <v>7570000</v>
          </cell>
          <cell r="E178">
            <v>7570000</v>
          </cell>
          <cell r="F178">
            <v>0</v>
          </cell>
          <cell r="G178">
            <v>1</v>
          </cell>
        </row>
        <row r="179">
          <cell r="A179">
            <v>8500</v>
          </cell>
          <cell r="B179" t="str">
            <v>Board of Chiropractic Examiners</v>
          </cell>
          <cell r="C179">
            <v>0</v>
          </cell>
          <cell r="D179">
            <v>2306000</v>
          </cell>
          <cell r="E179">
            <v>2306000</v>
          </cell>
          <cell r="F179">
            <v>0</v>
          </cell>
          <cell r="G179">
            <v>1</v>
          </cell>
        </row>
        <row r="180">
          <cell r="A180">
            <v>8530</v>
          </cell>
          <cell r="B180" t="str">
            <v>Board of Pilot Commissioners</v>
          </cell>
          <cell r="C180">
            <v>0</v>
          </cell>
          <cell r="D180">
            <v>1203000</v>
          </cell>
          <cell r="E180">
            <v>1203000</v>
          </cell>
          <cell r="F180">
            <v>0</v>
          </cell>
          <cell r="G180">
            <v>1</v>
          </cell>
        </row>
        <row r="181">
          <cell r="A181">
            <v>8550</v>
          </cell>
          <cell r="B181" t="str">
            <v>California Horse Racing Board</v>
          </cell>
          <cell r="C181">
            <v>0</v>
          </cell>
          <cell r="D181">
            <v>8484000</v>
          </cell>
          <cell r="E181">
            <v>8484000</v>
          </cell>
          <cell r="F181">
            <v>0</v>
          </cell>
          <cell r="G181">
            <v>1</v>
          </cell>
        </row>
        <row r="182">
          <cell r="A182">
            <v>8570</v>
          </cell>
          <cell r="B182" t="str">
            <v>Department of Food and Agriculture</v>
          </cell>
          <cell r="C182">
            <v>76164000</v>
          </cell>
          <cell r="D182">
            <v>158468000</v>
          </cell>
          <cell r="E182">
            <v>234632000</v>
          </cell>
          <cell r="F182">
            <v>0.32461045381704118</v>
          </cell>
          <cell r="G182">
            <v>0.67538954618295888</v>
          </cell>
        </row>
        <row r="183">
          <cell r="A183">
            <v>8620</v>
          </cell>
          <cell r="B183" t="str">
            <v>Fair Political Practices Commission</v>
          </cell>
          <cell r="C183">
            <v>6522000</v>
          </cell>
          <cell r="D183">
            <v>0</v>
          </cell>
          <cell r="E183">
            <v>6522000</v>
          </cell>
          <cell r="F183">
            <v>1</v>
          </cell>
          <cell r="G183">
            <v>0</v>
          </cell>
        </row>
        <row r="184">
          <cell r="A184">
            <v>8640</v>
          </cell>
          <cell r="B184" t="str">
            <v>Political Reform Act of 1974</v>
          </cell>
          <cell r="C184">
            <v>2329000</v>
          </cell>
          <cell r="D184">
            <v>0</v>
          </cell>
          <cell r="E184">
            <v>2329000</v>
          </cell>
          <cell r="F184">
            <v>1</v>
          </cell>
          <cell r="G184">
            <v>0</v>
          </cell>
        </row>
        <row r="185">
          <cell r="A185">
            <v>8660</v>
          </cell>
          <cell r="B185" t="str">
            <v>Public Utilities Commission</v>
          </cell>
          <cell r="C185">
            <v>0</v>
          </cell>
          <cell r="D185">
            <v>1281450000</v>
          </cell>
          <cell r="E185">
            <v>1281450000</v>
          </cell>
          <cell r="F185">
            <v>0</v>
          </cell>
          <cell r="G185">
            <v>1</v>
          </cell>
        </row>
        <row r="186">
          <cell r="A186">
            <v>8665</v>
          </cell>
          <cell r="B186" t="str">
            <v>CA Consumer Power &amp; Conservation Fin Aut</v>
          </cell>
          <cell r="C186">
            <v>0</v>
          </cell>
          <cell r="D186">
            <v>4321000</v>
          </cell>
          <cell r="E186">
            <v>4321000</v>
          </cell>
          <cell r="F186">
            <v>0</v>
          </cell>
          <cell r="G186">
            <v>1</v>
          </cell>
        </row>
        <row r="187">
          <cell r="A187">
            <v>8690</v>
          </cell>
          <cell r="B187" t="str">
            <v>Seismic Safety Commission</v>
          </cell>
          <cell r="C187">
            <v>0</v>
          </cell>
          <cell r="D187">
            <v>884000</v>
          </cell>
          <cell r="E187">
            <v>884000</v>
          </cell>
          <cell r="F187">
            <v>0</v>
          </cell>
          <cell r="G187">
            <v>1</v>
          </cell>
        </row>
        <row r="188">
          <cell r="A188">
            <v>8700</v>
          </cell>
          <cell r="B188" t="str">
            <v>CA Victim Compensation/Govnment Claim Bd</v>
          </cell>
          <cell r="C188">
            <v>791000</v>
          </cell>
          <cell r="D188">
            <v>179471000</v>
          </cell>
          <cell r="E188">
            <v>180262000</v>
          </cell>
          <cell r="F188">
            <v>4.3880573831423146E-3</v>
          </cell>
          <cell r="G188">
            <v>0.9956119426168577</v>
          </cell>
        </row>
        <row r="189">
          <cell r="A189">
            <v>8770</v>
          </cell>
          <cell r="B189" t="str">
            <v>Electricity Oversight Board</v>
          </cell>
          <cell r="C189">
            <v>0</v>
          </cell>
          <cell r="D189">
            <v>3709000</v>
          </cell>
          <cell r="E189">
            <v>3709000</v>
          </cell>
          <cell r="F189">
            <v>0</v>
          </cell>
          <cell r="G189">
            <v>1</v>
          </cell>
        </row>
        <row r="190">
          <cell r="A190">
            <v>8780</v>
          </cell>
          <cell r="B190" t="str">
            <v>Milton Marks "Little Hoover" Commission</v>
          </cell>
          <cell r="C190">
            <v>865000</v>
          </cell>
          <cell r="D190">
            <v>0</v>
          </cell>
          <cell r="E190">
            <v>865000</v>
          </cell>
          <cell r="F190">
            <v>1</v>
          </cell>
          <cell r="G190">
            <v>0</v>
          </cell>
        </row>
        <row r="191">
          <cell r="A191">
            <v>8820</v>
          </cell>
          <cell r="B191" t="str">
            <v>Commission on the Status of Women</v>
          </cell>
          <cell r="C191">
            <v>443000</v>
          </cell>
          <cell r="D191">
            <v>0</v>
          </cell>
          <cell r="E191">
            <v>443000</v>
          </cell>
          <cell r="F191">
            <v>1</v>
          </cell>
          <cell r="G191">
            <v>0</v>
          </cell>
        </row>
        <row r="192">
          <cell r="A192">
            <v>8830</v>
          </cell>
          <cell r="B192" t="str">
            <v>California Law Revision Commission</v>
          </cell>
          <cell r="C192">
            <v>550000</v>
          </cell>
          <cell r="D192">
            <v>0</v>
          </cell>
          <cell r="E192">
            <v>550000</v>
          </cell>
          <cell r="F192">
            <v>1</v>
          </cell>
          <cell r="G192">
            <v>0</v>
          </cell>
        </row>
        <row r="193">
          <cell r="A193">
            <v>8840</v>
          </cell>
          <cell r="B193" t="str">
            <v>Commission on Uniform State Laws</v>
          </cell>
          <cell r="C193">
            <v>122000</v>
          </cell>
          <cell r="D193">
            <v>0</v>
          </cell>
          <cell r="E193">
            <v>122000</v>
          </cell>
          <cell r="F193">
            <v>1</v>
          </cell>
          <cell r="G193">
            <v>0</v>
          </cell>
        </row>
        <row r="194">
          <cell r="A194">
            <v>8855</v>
          </cell>
          <cell r="B194" t="str">
            <v>Bureau of State Audits</v>
          </cell>
          <cell r="C194">
            <v>11756000</v>
          </cell>
          <cell r="D194">
            <v>0</v>
          </cell>
          <cell r="E194">
            <v>11756000</v>
          </cell>
          <cell r="F194">
            <v>1</v>
          </cell>
          <cell r="G194">
            <v>0</v>
          </cell>
        </row>
        <row r="195">
          <cell r="A195">
            <v>8860</v>
          </cell>
          <cell r="B195" t="str">
            <v>Department of Finance</v>
          </cell>
          <cell r="C195">
            <v>29915000</v>
          </cell>
          <cell r="D195">
            <v>0</v>
          </cell>
          <cell r="E195">
            <v>29915000</v>
          </cell>
          <cell r="F195">
            <v>1</v>
          </cell>
          <cell r="G195">
            <v>0</v>
          </cell>
        </row>
        <row r="196">
          <cell r="A196">
            <v>8885</v>
          </cell>
          <cell r="B196" t="str">
            <v>Commission on State Mandates</v>
          </cell>
          <cell r="C196">
            <v>1302000</v>
          </cell>
          <cell r="D196">
            <v>0</v>
          </cell>
          <cell r="E196">
            <v>1302000</v>
          </cell>
          <cell r="F196">
            <v>1</v>
          </cell>
          <cell r="G196">
            <v>0</v>
          </cell>
        </row>
        <row r="197">
          <cell r="A197">
            <v>8910</v>
          </cell>
          <cell r="B197" t="str">
            <v>Office of Administrative Law</v>
          </cell>
          <cell r="C197">
            <v>1864000</v>
          </cell>
          <cell r="D197">
            <v>0</v>
          </cell>
          <cell r="E197">
            <v>1864000</v>
          </cell>
          <cell r="F197">
            <v>1</v>
          </cell>
          <cell r="G197">
            <v>0</v>
          </cell>
        </row>
        <row r="198">
          <cell r="A198">
            <v>8940</v>
          </cell>
          <cell r="B198" t="str">
            <v>Military Department</v>
          </cell>
          <cell r="C198">
            <v>32108000</v>
          </cell>
          <cell r="D198">
            <v>54128000</v>
          </cell>
          <cell r="E198">
            <v>86236000</v>
          </cell>
          <cell r="F198">
            <v>0.3723271023702398</v>
          </cell>
          <cell r="G198">
            <v>0.6276728976297602</v>
          </cell>
        </row>
        <row r="199">
          <cell r="A199">
            <v>8955</v>
          </cell>
          <cell r="B199" t="str">
            <v>Department of Veterans Affairs</v>
          </cell>
          <cell r="C199">
            <v>2569000</v>
          </cell>
          <cell r="D199">
            <v>211538000</v>
          </cell>
          <cell r="E199">
            <v>214107000</v>
          </cell>
          <cell r="F199">
            <v>1.1998673560416053E-2</v>
          </cell>
          <cell r="G199">
            <v>0.98800132643958394</v>
          </cell>
        </row>
        <row r="200">
          <cell r="A200">
            <v>8960</v>
          </cell>
          <cell r="B200" t="str">
            <v>Veterans' Home of California-Yountville</v>
          </cell>
          <cell r="C200">
            <v>34134000</v>
          </cell>
          <cell r="D200">
            <v>13236000</v>
          </cell>
          <cell r="E200">
            <v>47370000</v>
          </cell>
          <cell r="F200">
            <v>0.7205826472450918</v>
          </cell>
          <cell r="G200">
            <v>0.27941735275490814</v>
          </cell>
        </row>
        <row r="201">
          <cell r="A201">
            <v>8965</v>
          </cell>
          <cell r="B201" t="str">
            <v>Veterans' Home of California--Barstow</v>
          </cell>
          <cell r="C201">
            <v>11930000</v>
          </cell>
          <cell r="D201">
            <v>1828000</v>
          </cell>
          <cell r="E201">
            <v>13758000</v>
          </cell>
          <cell r="F201">
            <v>0.86713185055967434</v>
          </cell>
          <cell r="G201">
            <v>0.13286814944032563</v>
          </cell>
        </row>
        <row r="202">
          <cell r="A202">
            <v>8966</v>
          </cell>
          <cell r="B202" t="str">
            <v>Veterans' Home of Calif--Chula Vista</v>
          </cell>
          <cell r="C202">
            <v>11773000</v>
          </cell>
          <cell r="D202">
            <v>4849000</v>
          </cell>
          <cell r="E202">
            <v>16622000</v>
          </cell>
          <cell r="F202">
            <v>0.70827818553723976</v>
          </cell>
          <cell r="G202">
            <v>0.29172181446276019</v>
          </cell>
        </row>
        <row r="203">
          <cell r="A203">
            <v>8970</v>
          </cell>
          <cell r="B203" t="str">
            <v>Vietnam Veterans Memorial Commission</v>
          </cell>
          <cell r="C203">
            <v>0</v>
          </cell>
          <cell r="D203">
            <v>2000</v>
          </cell>
          <cell r="E203">
            <v>2000</v>
          </cell>
          <cell r="F203">
            <v>0</v>
          </cell>
          <cell r="G203">
            <v>1</v>
          </cell>
        </row>
        <row r="204">
          <cell r="A204">
            <v>8998</v>
          </cell>
          <cell r="B204" t="str">
            <v>General Obligation Bonds-Gen Govt</v>
          </cell>
          <cell r="C204">
            <v>11666000</v>
          </cell>
          <cell r="D204">
            <v>0</v>
          </cell>
          <cell r="E204">
            <v>11666000</v>
          </cell>
          <cell r="F204">
            <v>1</v>
          </cell>
          <cell r="G204">
            <v>0</v>
          </cell>
        </row>
        <row r="205">
          <cell r="A205">
            <v>9590</v>
          </cell>
          <cell r="B205" t="str">
            <v>Payment of Interest on PMIA Loans</v>
          </cell>
          <cell r="C205">
            <v>3450000</v>
          </cell>
          <cell r="D205">
            <v>0</v>
          </cell>
          <cell r="E205">
            <v>3450000</v>
          </cell>
          <cell r="F205">
            <v>1</v>
          </cell>
          <cell r="G205">
            <v>0</v>
          </cell>
        </row>
        <row r="206">
          <cell r="A206">
            <v>9620</v>
          </cell>
          <cell r="B206" t="str">
            <v>Payment of Interest on Gen Fund Loans</v>
          </cell>
          <cell r="C206">
            <v>191205000</v>
          </cell>
          <cell r="D206">
            <v>0</v>
          </cell>
          <cell r="E206">
            <v>191205000</v>
          </cell>
          <cell r="F206">
            <v>1</v>
          </cell>
          <cell r="G206">
            <v>0</v>
          </cell>
        </row>
        <row r="207">
          <cell r="A207">
            <v>9625</v>
          </cell>
          <cell r="B207" t="str">
            <v>Interest Payments to the Federal Govt</v>
          </cell>
          <cell r="C207">
            <v>6500000</v>
          </cell>
          <cell r="D207">
            <v>502000</v>
          </cell>
          <cell r="E207">
            <v>7002000</v>
          </cell>
          <cell r="F207">
            <v>0.92830619822907745</v>
          </cell>
          <cell r="G207">
            <v>7.1693801770922591E-2</v>
          </cell>
        </row>
        <row r="208">
          <cell r="A208">
            <v>9650</v>
          </cell>
          <cell r="B208" t="str">
            <v>Health &amp; Dental Benefits for Annuitants</v>
          </cell>
          <cell r="C208">
            <v>660482000</v>
          </cell>
          <cell r="D208">
            <v>0</v>
          </cell>
          <cell r="E208">
            <v>660482000</v>
          </cell>
          <cell r="F208">
            <v>1</v>
          </cell>
          <cell r="G208">
            <v>0</v>
          </cell>
        </row>
        <row r="209">
          <cell r="A209">
            <v>9800</v>
          </cell>
          <cell r="B209" t="str">
            <v>Augmentation for Employee Compensation</v>
          </cell>
          <cell r="C209">
            <v>11142000</v>
          </cell>
          <cell r="D209">
            <v>817000</v>
          </cell>
          <cell r="E209">
            <v>11959000</v>
          </cell>
          <cell r="F209">
            <v>0.93168325110795214</v>
          </cell>
          <cell r="G209">
            <v>6.8316748892047835E-2</v>
          </cell>
        </row>
        <row r="210">
          <cell r="A210">
            <v>9840</v>
          </cell>
          <cell r="B210" t="str">
            <v>Augmentation for Contingencies or Emerg</v>
          </cell>
          <cell r="C210">
            <v>2000000</v>
          </cell>
          <cell r="D210">
            <v>3000000</v>
          </cell>
          <cell r="E210">
            <v>5000000</v>
          </cell>
          <cell r="F210">
            <v>0.4</v>
          </cell>
          <cell r="G210">
            <v>0.6</v>
          </cell>
        </row>
        <row r="211">
          <cell r="A211">
            <v>9891</v>
          </cell>
          <cell r="B211" t="str">
            <v>Brown v. US Dept of Health and Human Svs</v>
          </cell>
          <cell r="C211">
            <v>48000000</v>
          </cell>
          <cell r="D211">
            <v>0</v>
          </cell>
          <cell r="E211">
            <v>48000000</v>
          </cell>
          <cell r="F211">
            <v>1</v>
          </cell>
          <cell r="G211">
            <v>0</v>
          </cell>
        </row>
        <row r="212">
          <cell r="A212">
            <v>9897</v>
          </cell>
          <cell r="B212" t="str">
            <v>Section 3.60 Rate Adjustments</v>
          </cell>
          <cell r="C212">
            <v>543092000</v>
          </cell>
          <cell r="D212">
            <v>444348000</v>
          </cell>
          <cell r="E212">
            <v>987440000</v>
          </cell>
          <cell r="F212">
            <v>0.55000000000000004</v>
          </cell>
          <cell r="G212">
            <v>0.45</v>
          </cell>
        </row>
        <row r="213">
          <cell r="A213">
            <v>9900</v>
          </cell>
          <cell r="B213" t="str">
            <v>Statewide Gen. Adm Exp (Pro Rata)</v>
          </cell>
          <cell r="C213">
            <v>-344013000</v>
          </cell>
          <cell r="D213">
            <v>5822000</v>
          </cell>
          <cell r="E213">
            <v>-338191000</v>
          </cell>
          <cell r="F213">
            <v>1.0172151239979774</v>
          </cell>
          <cell r="G213">
            <v>-1.7215123997977474E-2</v>
          </cell>
        </row>
        <row r="214">
          <cell r="A214">
            <v>9901</v>
          </cell>
          <cell r="B214" t="str">
            <v>Various Departments</v>
          </cell>
          <cell r="C214">
            <v>-16313095</v>
          </cell>
          <cell r="D214">
            <v>66673000</v>
          </cell>
          <cell r="E214">
            <v>50359905</v>
          </cell>
          <cell r="F214">
            <v>-0.32393021789854448</v>
          </cell>
          <cell r="G214">
            <v>1.3239302178985446</v>
          </cell>
        </row>
        <row r="215">
          <cell r="A215">
            <v>9910</v>
          </cell>
          <cell r="B215" t="str">
            <v>General Fund Credits from Federal Funds</v>
          </cell>
          <cell r="C215">
            <v>-71581000</v>
          </cell>
          <cell r="D215">
            <v>0</v>
          </cell>
          <cell r="E215">
            <v>-71581000</v>
          </cell>
          <cell r="F215">
            <v>1</v>
          </cell>
          <cell r="G215">
            <v>0</v>
          </cell>
        </row>
        <row r="216">
          <cell r="A216">
            <v>9915</v>
          </cell>
          <cell r="B216" t="str">
            <v>Augmentation Authority per CS 31.70</v>
          </cell>
          <cell r="C216">
            <v>0</v>
          </cell>
          <cell r="D216">
            <v>98478000</v>
          </cell>
          <cell r="E216">
            <v>98478000</v>
          </cell>
          <cell r="F216">
            <v>0</v>
          </cell>
          <cell r="G216">
            <v>1</v>
          </cell>
        </row>
        <row r="217">
          <cell r="A217">
            <v>9934</v>
          </cell>
          <cell r="B217" t="str">
            <v>PERS Payment Recovery</v>
          </cell>
          <cell r="C217">
            <v>-1197350000</v>
          </cell>
          <cell r="D217">
            <v>-979650000</v>
          </cell>
          <cell r="E217">
            <v>-2177000000</v>
          </cell>
          <cell r="F217">
            <v>0.55000000000000004</v>
          </cell>
          <cell r="G217">
            <v>0.45</v>
          </cell>
        </row>
        <row r="218">
          <cell r="A218">
            <v>9940</v>
          </cell>
          <cell r="B218" t="str">
            <v>Estimated Unidentifiable Savings</v>
          </cell>
          <cell r="C218">
            <v>-40000000</v>
          </cell>
          <cell r="D218">
            <v>0</v>
          </cell>
          <cell r="E218">
            <v>-40000000</v>
          </cell>
          <cell r="F218">
            <v>1</v>
          </cell>
          <cell r="G218">
            <v>0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9800 Checklist"/>
      <sheetName val="1"/>
      <sheetName val="2"/>
      <sheetName val="3"/>
      <sheetName val="3a"/>
      <sheetName val="3b"/>
      <sheetName val="4"/>
      <sheetName val="5"/>
      <sheetName val="6"/>
      <sheetName val="7"/>
      <sheetName val="UCM 7-21-23"/>
      <sheetName val="Category List"/>
    </sheetNames>
    <sheetDataSet>
      <sheetData sheetId="0"/>
      <sheetData sheetId="1">
        <row r="8">
          <cell r="A8" t="str">
            <v>Business Unit # (Org Code)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Checklist Detail"/>
      <sheetName val="Summary"/>
      <sheetName val="Budget Request Details"/>
      <sheetName val="Baseline Adjustment Type"/>
      <sheetName val="Position Change Request"/>
      <sheetName val="PY Position Summary"/>
      <sheetName val="CY Position Summary"/>
      <sheetName val="BY - BY4 Position Summary"/>
      <sheetName val="PY Expenditures"/>
      <sheetName val="CY Expenditures"/>
      <sheetName val="BY - BY4 Expenditures"/>
      <sheetName val="PY Non Add Expenditures"/>
      <sheetName val="CY Non Add Expenditures"/>
      <sheetName val="BY - BY4 Non Add Expenditures"/>
      <sheetName val="Dimension Lookup"/>
      <sheetName val="Smartlist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3a"/>
      <sheetName val="3b"/>
      <sheetName val="4"/>
      <sheetName val="5"/>
      <sheetName val="6"/>
      <sheetName val="7"/>
      <sheetName val="7 Example"/>
      <sheetName val="8"/>
      <sheetName val="9"/>
      <sheetName val="UC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9</v>
          </cell>
        </row>
        <row r="10">
          <cell r="A10">
            <v>12</v>
          </cell>
        </row>
        <row r="11">
          <cell r="A11">
            <v>14</v>
          </cell>
        </row>
        <row r="12">
          <cell r="A12">
            <v>16</v>
          </cell>
        </row>
        <row r="13">
          <cell r="A13">
            <v>17</v>
          </cell>
        </row>
        <row r="14">
          <cell r="A14">
            <v>18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27</v>
          </cell>
        </row>
        <row r="23">
          <cell r="A23">
            <v>28</v>
          </cell>
        </row>
        <row r="24">
          <cell r="A24">
            <v>29</v>
          </cell>
        </row>
        <row r="25">
          <cell r="A25">
            <v>30</v>
          </cell>
        </row>
        <row r="26">
          <cell r="A26">
            <v>32</v>
          </cell>
        </row>
        <row r="27">
          <cell r="A27">
            <v>33</v>
          </cell>
        </row>
        <row r="28">
          <cell r="A28">
            <v>34</v>
          </cell>
        </row>
        <row r="29">
          <cell r="A29">
            <v>35</v>
          </cell>
        </row>
        <row r="30">
          <cell r="A30">
            <v>36</v>
          </cell>
        </row>
        <row r="31">
          <cell r="A31">
            <v>39</v>
          </cell>
        </row>
        <row r="32">
          <cell r="A32">
            <v>40</v>
          </cell>
        </row>
        <row r="33">
          <cell r="A33">
            <v>41</v>
          </cell>
        </row>
        <row r="34">
          <cell r="A34">
            <v>42</v>
          </cell>
        </row>
        <row r="35">
          <cell r="A35">
            <v>43</v>
          </cell>
        </row>
        <row r="36">
          <cell r="A36">
            <v>44</v>
          </cell>
        </row>
        <row r="37">
          <cell r="A37">
            <v>45</v>
          </cell>
        </row>
        <row r="38">
          <cell r="A38">
            <v>46</v>
          </cell>
        </row>
        <row r="39">
          <cell r="A39">
            <v>47</v>
          </cell>
        </row>
        <row r="40">
          <cell r="A40">
            <v>48</v>
          </cell>
        </row>
        <row r="41">
          <cell r="A41">
            <v>50</v>
          </cell>
        </row>
        <row r="42">
          <cell r="A42">
            <v>51</v>
          </cell>
        </row>
        <row r="43">
          <cell r="A43">
            <v>52</v>
          </cell>
        </row>
        <row r="44">
          <cell r="A44">
            <v>54</v>
          </cell>
        </row>
        <row r="45">
          <cell r="A45">
            <v>55</v>
          </cell>
        </row>
        <row r="46">
          <cell r="A46">
            <v>58</v>
          </cell>
        </row>
        <row r="47">
          <cell r="A47">
            <v>59</v>
          </cell>
        </row>
        <row r="48">
          <cell r="A48">
            <v>60</v>
          </cell>
        </row>
        <row r="49">
          <cell r="A49">
            <v>61</v>
          </cell>
        </row>
        <row r="50">
          <cell r="A50">
            <v>62</v>
          </cell>
        </row>
        <row r="51">
          <cell r="A51">
            <v>63</v>
          </cell>
        </row>
        <row r="52">
          <cell r="A52">
            <v>64</v>
          </cell>
        </row>
        <row r="53">
          <cell r="A53">
            <v>65</v>
          </cell>
        </row>
        <row r="54">
          <cell r="A54">
            <v>66</v>
          </cell>
        </row>
        <row r="55">
          <cell r="A55">
            <v>67</v>
          </cell>
        </row>
        <row r="56">
          <cell r="A56">
            <v>68</v>
          </cell>
        </row>
        <row r="57">
          <cell r="A57">
            <v>69</v>
          </cell>
        </row>
        <row r="58">
          <cell r="A58">
            <v>70</v>
          </cell>
        </row>
        <row r="59">
          <cell r="A59">
            <v>71</v>
          </cell>
        </row>
        <row r="60">
          <cell r="A60">
            <v>72</v>
          </cell>
        </row>
        <row r="61">
          <cell r="A61">
            <v>73</v>
          </cell>
        </row>
        <row r="62">
          <cell r="A62">
            <v>74</v>
          </cell>
        </row>
        <row r="63">
          <cell r="A63">
            <v>75</v>
          </cell>
        </row>
        <row r="64">
          <cell r="A64">
            <v>76</v>
          </cell>
        </row>
        <row r="65">
          <cell r="A65">
            <v>78</v>
          </cell>
        </row>
        <row r="66">
          <cell r="A66">
            <v>80</v>
          </cell>
        </row>
        <row r="67">
          <cell r="A67">
            <v>81</v>
          </cell>
        </row>
        <row r="68">
          <cell r="A68">
            <v>82</v>
          </cell>
        </row>
        <row r="69">
          <cell r="A69">
            <v>83</v>
          </cell>
        </row>
        <row r="70">
          <cell r="A70">
            <v>84</v>
          </cell>
        </row>
        <row r="71">
          <cell r="A71">
            <v>85</v>
          </cell>
        </row>
        <row r="72">
          <cell r="A72">
            <v>86</v>
          </cell>
        </row>
        <row r="73">
          <cell r="A73">
            <v>89</v>
          </cell>
        </row>
        <row r="74">
          <cell r="A74">
            <v>90</v>
          </cell>
        </row>
        <row r="75">
          <cell r="A75">
            <v>91</v>
          </cell>
        </row>
        <row r="76">
          <cell r="A76">
            <v>93</v>
          </cell>
        </row>
        <row r="77">
          <cell r="A77">
            <v>94</v>
          </cell>
        </row>
        <row r="78">
          <cell r="A78">
            <v>96</v>
          </cell>
        </row>
        <row r="79">
          <cell r="A79">
            <v>97</v>
          </cell>
        </row>
        <row r="80">
          <cell r="A80">
            <v>98</v>
          </cell>
        </row>
        <row r="81">
          <cell r="A81">
            <v>99</v>
          </cell>
        </row>
        <row r="82">
          <cell r="A82">
            <v>100</v>
          </cell>
        </row>
        <row r="83">
          <cell r="A83">
            <v>101</v>
          </cell>
        </row>
        <row r="84">
          <cell r="A84">
            <v>102</v>
          </cell>
        </row>
        <row r="85">
          <cell r="A85">
            <v>104</v>
          </cell>
        </row>
        <row r="86">
          <cell r="A86">
            <v>106</v>
          </cell>
        </row>
        <row r="87">
          <cell r="A87">
            <v>107</v>
          </cell>
        </row>
        <row r="88">
          <cell r="A88">
            <v>108</v>
          </cell>
        </row>
        <row r="89">
          <cell r="A89">
            <v>110</v>
          </cell>
        </row>
        <row r="90">
          <cell r="A90">
            <v>111</v>
          </cell>
        </row>
        <row r="91">
          <cell r="A91">
            <v>112</v>
          </cell>
        </row>
        <row r="92">
          <cell r="A92">
            <v>113</v>
          </cell>
        </row>
        <row r="93">
          <cell r="A93">
            <v>115</v>
          </cell>
        </row>
        <row r="94">
          <cell r="A94">
            <v>117</v>
          </cell>
        </row>
        <row r="95">
          <cell r="A95">
            <v>119</v>
          </cell>
        </row>
        <row r="96">
          <cell r="A96">
            <v>120</v>
          </cell>
        </row>
        <row r="97">
          <cell r="A97">
            <v>121</v>
          </cell>
        </row>
        <row r="98">
          <cell r="A98">
            <v>122</v>
          </cell>
        </row>
        <row r="99">
          <cell r="A99">
            <v>124</v>
          </cell>
        </row>
        <row r="100">
          <cell r="A100">
            <v>125</v>
          </cell>
        </row>
        <row r="101">
          <cell r="A101">
            <v>126</v>
          </cell>
        </row>
        <row r="102">
          <cell r="A102">
            <v>127</v>
          </cell>
        </row>
        <row r="103">
          <cell r="A103">
            <v>129</v>
          </cell>
        </row>
        <row r="104">
          <cell r="A104">
            <v>131</v>
          </cell>
        </row>
        <row r="105">
          <cell r="A105">
            <v>132</v>
          </cell>
        </row>
        <row r="106">
          <cell r="A106">
            <v>133</v>
          </cell>
        </row>
        <row r="107">
          <cell r="A107">
            <v>139</v>
          </cell>
        </row>
        <row r="108">
          <cell r="A108">
            <v>140</v>
          </cell>
        </row>
        <row r="109">
          <cell r="A109">
            <v>141</v>
          </cell>
        </row>
        <row r="110">
          <cell r="A110">
            <v>142</v>
          </cell>
        </row>
        <row r="111">
          <cell r="A111">
            <v>143</v>
          </cell>
        </row>
        <row r="112">
          <cell r="A112">
            <v>144</v>
          </cell>
        </row>
        <row r="113">
          <cell r="A113">
            <v>146</v>
          </cell>
        </row>
        <row r="114">
          <cell r="A114">
            <v>151</v>
          </cell>
        </row>
        <row r="115">
          <cell r="A115">
            <v>152</v>
          </cell>
        </row>
        <row r="116">
          <cell r="A116">
            <v>153</v>
          </cell>
        </row>
        <row r="117">
          <cell r="A117">
            <v>154</v>
          </cell>
        </row>
        <row r="118">
          <cell r="A118">
            <v>156</v>
          </cell>
        </row>
        <row r="119">
          <cell r="A119">
            <v>158</v>
          </cell>
        </row>
        <row r="120">
          <cell r="A120">
            <v>159</v>
          </cell>
        </row>
        <row r="121">
          <cell r="A121">
            <v>160</v>
          </cell>
        </row>
        <row r="122">
          <cell r="A122">
            <v>161</v>
          </cell>
        </row>
        <row r="123">
          <cell r="A123">
            <v>162</v>
          </cell>
        </row>
        <row r="124">
          <cell r="A124">
            <v>163</v>
          </cell>
        </row>
        <row r="125">
          <cell r="A125">
            <v>166</v>
          </cell>
        </row>
        <row r="126">
          <cell r="A126">
            <v>167</v>
          </cell>
        </row>
        <row r="127">
          <cell r="A127">
            <v>168</v>
          </cell>
        </row>
        <row r="128">
          <cell r="A128">
            <v>169</v>
          </cell>
        </row>
        <row r="129">
          <cell r="A129">
            <v>170</v>
          </cell>
        </row>
        <row r="130">
          <cell r="A130">
            <v>171</v>
          </cell>
        </row>
        <row r="131">
          <cell r="A131">
            <v>172</v>
          </cell>
        </row>
        <row r="132">
          <cell r="A132">
            <v>174</v>
          </cell>
        </row>
        <row r="133">
          <cell r="A133">
            <v>175</v>
          </cell>
        </row>
        <row r="134">
          <cell r="A134">
            <v>177</v>
          </cell>
        </row>
        <row r="135">
          <cell r="A135">
            <v>178</v>
          </cell>
        </row>
        <row r="136">
          <cell r="A136">
            <v>179</v>
          </cell>
        </row>
        <row r="137">
          <cell r="A137">
            <v>180</v>
          </cell>
        </row>
        <row r="138">
          <cell r="A138">
            <v>181</v>
          </cell>
        </row>
        <row r="139">
          <cell r="A139">
            <v>183</v>
          </cell>
        </row>
        <row r="140">
          <cell r="A140">
            <v>184</v>
          </cell>
        </row>
        <row r="141">
          <cell r="A141">
            <v>185</v>
          </cell>
        </row>
        <row r="142">
          <cell r="A142">
            <v>186</v>
          </cell>
        </row>
        <row r="143">
          <cell r="A143">
            <v>191</v>
          </cell>
        </row>
        <row r="144">
          <cell r="A144">
            <v>192</v>
          </cell>
        </row>
        <row r="145">
          <cell r="A145">
            <v>193</v>
          </cell>
        </row>
        <row r="146">
          <cell r="A146">
            <v>194</v>
          </cell>
        </row>
        <row r="147">
          <cell r="A147">
            <v>198</v>
          </cell>
        </row>
        <row r="148">
          <cell r="A148">
            <v>200</v>
          </cell>
        </row>
        <row r="149">
          <cell r="A149">
            <v>201</v>
          </cell>
        </row>
        <row r="150">
          <cell r="A150">
            <v>203</v>
          </cell>
        </row>
        <row r="151">
          <cell r="A151">
            <v>204</v>
          </cell>
        </row>
        <row r="152">
          <cell r="A152">
            <v>205</v>
          </cell>
        </row>
        <row r="153">
          <cell r="A153">
            <v>206</v>
          </cell>
        </row>
        <row r="154">
          <cell r="A154">
            <v>207</v>
          </cell>
        </row>
        <row r="155">
          <cell r="A155">
            <v>209</v>
          </cell>
        </row>
        <row r="156">
          <cell r="A156">
            <v>210</v>
          </cell>
        </row>
        <row r="157">
          <cell r="A157">
            <v>211</v>
          </cell>
        </row>
        <row r="158">
          <cell r="A158">
            <v>212</v>
          </cell>
        </row>
        <row r="159">
          <cell r="A159">
            <v>213</v>
          </cell>
        </row>
        <row r="160">
          <cell r="A160">
            <v>214</v>
          </cell>
        </row>
        <row r="161">
          <cell r="A161">
            <v>215</v>
          </cell>
        </row>
        <row r="162">
          <cell r="A162">
            <v>216</v>
          </cell>
        </row>
        <row r="163">
          <cell r="A163">
            <v>217</v>
          </cell>
        </row>
        <row r="164">
          <cell r="A164">
            <v>219</v>
          </cell>
        </row>
        <row r="165">
          <cell r="A165">
            <v>223</v>
          </cell>
        </row>
        <row r="166">
          <cell r="A166">
            <v>224</v>
          </cell>
        </row>
        <row r="167">
          <cell r="A167">
            <v>225</v>
          </cell>
        </row>
        <row r="168">
          <cell r="A168">
            <v>226</v>
          </cell>
        </row>
        <row r="169">
          <cell r="A169">
            <v>227</v>
          </cell>
        </row>
        <row r="170">
          <cell r="A170">
            <v>228</v>
          </cell>
        </row>
        <row r="171">
          <cell r="A171">
            <v>230</v>
          </cell>
        </row>
        <row r="172">
          <cell r="A172">
            <v>231</v>
          </cell>
        </row>
        <row r="173">
          <cell r="A173">
            <v>232</v>
          </cell>
        </row>
        <row r="174">
          <cell r="A174">
            <v>233</v>
          </cell>
        </row>
        <row r="175">
          <cell r="A175">
            <v>234</v>
          </cell>
        </row>
        <row r="176">
          <cell r="A176">
            <v>235</v>
          </cell>
        </row>
        <row r="177">
          <cell r="A177">
            <v>236</v>
          </cell>
        </row>
        <row r="178">
          <cell r="A178">
            <v>238</v>
          </cell>
        </row>
        <row r="179">
          <cell r="A179">
            <v>239</v>
          </cell>
        </row>
        <row r="180">
          <cell r="A180">
            <v>240</v>
          </cell>
        </row>
        <row r="181">
          <cell r="A181">
            <v>241</v>
          </cell>
        </row>
        <row r="182">
          <cell r="A182">
            <v>242</v>
          </cell>
        </row>
        <row r="183">
          <cell r="A183">
            <v>243</v>
          </cell>
        </row>
        <row r="184">
          <cell r="A184">
            <v>244</v>
          </cell>
        </row>
        <row r="185">
          <cell r="A185">
            <v>245</v>
          </cell>
        </row>
        <row r="186">
          <cell r="A186">
            <v>246</v>
          </cell>
        </row>
        <row r="187">
          <cell r="A187">
            <v>247</v>
          </cell>
        </row>
        <row r="188">
          <cell r="A188">
            <v>252</v>
          </cell>
        </row>
        <row r="189">
          <cell r="A189">
            <v>256</v>
          </cell>
        </row>
        <row r="190">
          <cell r="A190">
            <v>257</v>
          </cell>
        </row>
        <row r="191">
          <cell r="A191">
            <v>259</v>
          </cell>
        </row>
        <row r="192">
          <cell r="A192">
            <v>260</v>
          </cell>
        </row>
        <row r="193">
          <cell r="A193">
            <v>261</v>
          </cell>
        </row>
        <row r="194">
          <cell r="A194">
            <v>262</v>
          </cell>
        </row>
        <row r="195">
          <cell r="A195">
            <v>263</v>
          </cell>
        </row>
        <row r="196">
          <cell r="A196">
            <v>264</v>
          </cell>
        </row>
        <row r="197">
          <cell r="A197">
            <v>265</v>
          </cell>
        </row>
        <row r="198">
          <cell r="A198">
            <v>266</v>
          </cell>
        </row>
        <row r="199">
          <cell r="A199">
            <v>267</v>
          </cell>
        </row>
        <row r="200">
          <cell r="A200">
            <v>268</v>
          </cell>
        </row>
        <row r="201">
          <cell r="A201">
            <v>269</v>
          </cell>
        </row>
        <row r="202">
          <cell r="A202">
            <v>270</v>
          </cell>
        </row>
        <row r="203">
          <cell r="A203">
            <v>271</v>
          </cell>
        </row>
        <row r="204">
          <cell r="A204">
            <v>272</v>
          </cell>
        </row>
        <row r="205">
          <cell r="A205">
            <v>275</v>
          </cell>
        </row>
        <row r="206">
          <cell r="A206">
            <v>276</v>
          </cell>
        </row>
        <row r="207">
          <cell r="A207">
            <v>277</v>
          </cell>
        </row>
        <row r="208">
          <cell r="A208">
            <v>278</v>
          </cell>
        </row>
        <row r="209">
          <cell r="A209">
            <v>279</v>
          </cell>
        </row>
        <row r="210">
          <cell r="A210">
            <v>280</v>
          </cell>
        </row>
        <row r="211">
          <cell r="A211">
            <v>281</v>
          </cell>
        </row>
        <row r="212">
          <cell r="A212">
            <v>283</v>
          </cell>
        </row>
        <row r="213">
          <cell r="A213">
            <v>285</v>
          </cell>
        </row>
        <row r="214">
          <cell r="A214">
            <v>286</v>
          </cell>
        </row>
        <row r="215">
          <cell r="A215">
            <v>287</v>
          </cell>
        </row>
        <row r="216">
          <cell r="A216">
            <v>288</v>
          </cell>
        </row>
        <row r="217">
          <cell r="A217">
            <v>289</v>
          </cell>
        </row>
        <row r="218">
          <cell r="A218">
            <v>290</v>
          </cell>
        </row>
        <row r="219">
          <cell r="A219">
            <v>293</v>
          </cell>
        </row>
        <row r="220">
          <cell r="A220">
            <v>294</v>
          </cell>
        </row>
        <row r="221">
          <cell r="A221">
            <v>295</v>
          </cell>
        </row>
        <row r="222">
          <cell r="A222">
            <v>296</v>
          </cell>
        </row>
        <row r="223">
          <cell r="A223">
            <v>298</v>
          </cell>
        </row>
        <row r="224">
          <cell r="A224">
            <v>299</v>
          </cell>
        </row>
        <row r="225">
          <cell r="A225">
            <v>300</v>
          </cell>
        </row>
        <row r="226">
          <cell r="A226">
            <v>303</v>
          </cell>
        </row>
        <row r="227">
          <cell r="A227">
            <v>304</v>
          </cell>
        </row>
        <row r="228">
          <cell r="A228">
            <v>305</v>
          </cell>
        </row>
        <row r="229">
          <cell r="A229">
            <v>306</v>
          </cell>
        </row>
        <row r="230">
          <cell r="A230">
            <v>307</v>
          </cell>
        </row>
        <row r="231">
          <cell r="A231">
            <v>308</v>
          </cell>
        </row>
        <row r="232">
          <cell r="A232">
            <v>309</v>
          </cell>
        </row>
        <row r="233">
          <cell r="A233">
            <v>310</v>
          </cell>
        </row>
        <row r="234">
          <cell r="A234">
            <v>311</v>
          </cell>
        </row>
        <row r="235">
          <cell r="A235">
            <v>312</v>
          </cell>
        </row>
        <row r="236">
          <cell r="A236">
            <v>313</v>
          </cell>
        </row>
        <row r="237">
          <cell r="A237">
            <v>314</v>
          </cell>
        </row>
        <row r="238">
          <cell r="A238">
            <v>315</v>
          </cell>
        </row>
        <row r="239">
          <cell r="A239">
            <v>316</v>
          </cell>
        </row>
        <row r="240">
          <cell r="A240">
            <v>317</v>
          </cell>
        </row>
        <row r="241">
          <cell r="A241">
            <v>318</v>
          </cell>
        </row>
        <row r="242">
          <cell r="A242">
            <v>319</v>
          </cell>
        </row>
        <row r="243">
          <cell r="A243">
            <v>320</v>
          </cell>
        </row>
        <row r="244">
          <cell r="A244">
            <v>321</v>
          </cell>
        </row>
        <row r="245">
          <cell r="A245">
            <v>322</v>
          </cell>
        </row>
        <row r="246">
          <cell r="A246">
            <v>325</v>
          </cell>
        </row>
        <row r="247">
          <cell r="A247">
            <v>326</v>
          </cell>
        </row>
        <row r="248">
          <cell r="A248">
            <v>327</v>
          </cell>
        </row>
        <row r="249">
          <cell r="A249">
            <v>328</v>
          </cell>
        </row>
        <row r="250">
          <cell r="A250">
            <v>329</v>
          </cell>
        </row>
        <row r="251">
          <cell r="A251">
            <v>330</v>
          </cell>
        </row>
        <row r="252">
          <cell r="A252">
            <v>331</v>
          </cell>
        </row>
        <row r="253">
          <cell r="A253">
            <v>332</v>
          </cell>
        </row>
        <row r="254">
          <cell r="A254">
            <v>333</v>
          </cell>
        </row>
        <row r="255">
          <cell r="A255">
            <v>334</v>
          </cell>
        </row>
        <row r="256">
          <cell r="A256">
            <v>335</v>
          </cell>
        </row>
        <row r="257">
          <cell r="A257">
            <v>336</v>
          </cell>
        </row>
        <row r="258">
          <cell r="A258">
            <v>338</v>
          </cell>
        </row>
        <row r="259">
          <cell r="A259">
            <v>342</v>
          </cell>
        </row>
        <row r="260">
          <cell r="A260">
            <v>344</v>
          </cell>
        </row>
        <row r="261">
          <cell r="A261">
            <v>345</v>
          </cell>
        </row>
        <row r="262">
          <cell r="A262">
            <v>346</v>
          </cell>
        </row>
        <row r="263">
          <cell r="A263">
            <v>347</v>
          </cell>
        </row>
        <row r="264">
          <cell r="A264">
            <v>348</v>
          </cell>
        </row>
        <row r="265">
          <cell r="A265">
            <v>349</v>
          </cell>
        </row>
        <row r="266">
          <cell r="A266">
            <v>351</v>
          </cell>
        </row>
        <row r="267">
          <cell r="A267">
            <v>352</v>
          </cell>
        </row>
        <row r="268">
          <cell r="A268">
            <v>353</v>
          </cell>
        </row>
        <row r="269">
          <cell r="A269">
            <v>354</v>
          </cell>
        </row>
        <row r="270">
          <cell r="A270">
            <v>355</v>
          </cell>
        </row>
        <row r="271">
          <cell r="A271">
            <v>356</v>
          </cell>
        </row>
        <row r="272">
          <cell r="A272">
            <v>357</v>
          </cell>
        </row>
        <row r="273">
          <cell r="A273">
            <v>358</v>
          </cell>
        </row>
        <row r="274">
          <cell r="A274">
            <v>359</v>
          </cell>
        </row>
        <row r="275">
          <cell r="A275">
            <v>361</v>
          </cell>
        </row>
        <row r="276">
          <cell r="A276">
            <v>362</v>
          </cell>
        </row>
        <row r="277">
          <cell r="A277">
            <v>365</v>
          </cell>
        </row>
        <row r="278">
          <cell r="A278">
            <v>366</v>
          </cell>
        </row>
        <row r="279">
          <cell r="A279">
            <v>367</v>
          </cell>
        </row>
        <row r="280">
          <cell r="A280">
            <v>368</v>
          </cell>
        </row>
        <row r="281">
          <cell r="A281">
            <v>369</v>
          </cell>
        </row>
        <row r="282">
          <cell r="A282">
            <v>371</v>
          </cell>
        </row>
        <row r="283">
          <cell r="A283">
            <v>372</v>
          </cell>
        </row>
        <row r="284">
          <cell r="A284">
            <v>374</v>
          </cell>
        </row>
        <row r="285">
          <cell r="A285">
            <v>375</v>
          </cell>
        </row>
        <row r="286">
          <cell r="A286">
            <v>376</v>
          </cell>
        </row>
        <row r="287">
          <cell r="A287">
            <v>378</v>
          </cell>
        </row>
        <row r="288">
          <cell r="A288">
            <v>380</v>
          </cell>
        </row>
        <row r="289">
          <cell r="A289">
            <v>381</v>
          </cell>
        </row>
        <row r="290">
          <cell r="A290">
            <v>382</v>
          </cell>
        </row>
        <row r="291">
          <cell r="A291">
            <v>384</v>
          </cell>
        </row>
        <row r="292">
          <cell r="A292">
            <v>386</v>
          </cell>
        </row>
        <row r="293">
          <cell r="A293">
            <v>387</v>
          </cell>
        </row>
        <row r="294">
          <cell r="A294">
            <v>389</v>
          </cell>
        </row>
        <row r="295">
          <cell r="A295">
            <v>391</v>
          </cell>
        </row>
        <row r="296">
          <cell r="A296">
            <v>392</v>
          </cell>
        </row>
        <row r="297">
          <cell r="A297">
            <v>396</v>
          </cell>
        </row>
        <row r="298">
          <cell r="A298">
            <v>399</v>
          </cell>
        </row>
        <row r="299">
          <cell r="A299">
            <v>400</v>
          </cell>
        </row>
        <row r="300">
          <cell r="A300">
            <v>402</v>
          </cell>
        </row>
        <row r="301">
          <cell r="A301">
            <v>403</v>
          </cell>
        </row>
        <row r="302">
          <cell r="A302">
            <v>404</v>
          </cell>
        </row>
        <row r="303">
          <cell r="A303">
            <v>405</v>
          </cell>
        </row>
        <row r="304">
          <cell r="A304">
            <v>407</v>
          </cell>
        </row>
        <row r="305">
          <cell r="A305">
            <v>408</v>
          </cell>
        </row>
        <row r="306">
          <cell r="A306">
            <v>409</v>
          </cell>
        </row>
        <row r="307">
          <cell r="A307">
            <v>410</v>
          </cell>
        </row>
        <row r="308">
          <cell r="A308">
            <v>412</v>
          </cell>
        </row>
        <row r="309">
          <cell r="A309">
            <v>413</v>
          </cell>
        </row>
        <row r="310">
          <cell r="A310">
            <v>415</v>
          </cell>
        </row>
        <row r="311">
          <cell r="A311">
            <v>416</v>
          </cell>
        </row>
        <row r="312">
          <cell r="A312">
            <v>417</v>
          </cell>
        </row>
        <row r="313">
          <cell r="A313">
            <v>418</v>
          </cell>
        </row>
        <row r="314">
          <cell r="A314">
            <v>419</v>
          </cell>
        </row>
        <row r="315">
          <cell r="A315">
            <v>421</v>
          </cell>
        </row>
        <row r="316">
          <cell r="A316">
            <v>422</v>
          </cell>
        </row>
        <row r="317">
          <cell r="A317">
            <v>423</v>
          </cell>
        </row>
        <row r="318">
          <cell r="A318">
            <v>424</v>
          </cell>
        </row>
        <row r="319">
          <cell r="A319">
            <v>425</v>
          </cell>
        </row>
        <row r="320">
          <cell r="A320">
            <v>429</v>
          </cell>
        </row>
        <row r="321">
          <cell r="A321">
            <v>434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439</v>
          </cell>
        </row>
        <row r="325">
          <cell r="A325">
            <v>442</v>
          </cell>
        </row>
        <row r="326">
          <cell r="A326">
            <v>443</v>
          </cell>
        </row>
        <row r="327">
          <cell r="A327">
            <v>444</v>
          </cell>
        </row>
        <row r="328">
          <cell r="A328">
            <v>445</v>
          </cell>
        </row>
        <row r="329">
          <cell r="A329">
            <v>446</v>
          </cell>
        </row>
        <row r="330">
          <cell r="A330">
            <v>447</v>
          </cell>
        </row>
        <row r="331">
          <cell r="A331">
            <v>448</v>
          </cell>
        </row>
        <row r="332">
          <cell r="A332">
            <v>449</v>
          </cell>
        </row>
        <row r="333">
          <cell r="A333">
            <v>452</v>
          </cell>
        </row>
        <row r="334">
          <cell r="A334">
            <v>453</v>
          </cell>
        </row>
        <row r="335">
          <cell r="A335">
            <v>456</v>
          </cell>
        </row>
        <row r="336">
          <cell r="A336">
            <v>457</v>
          </cell>
        </row>
        <row r="337">
          <cell r="A337">
            <v>458</v>
          </cell>
        </row>
        <row r="338">
          <cell r="A338">
            <v>459</v>
          </cell>
        </row>
        <row r="339">
          <cell r="A339">
            <v>460</v>
          </cell>
        </row>
        <row r="340">
          <cell r="A340">
            <v>461</v>
          </cell>
        </row>
        <row r="341">
          <cell r="A341">
            <v>462</v>
          </cell>
        </row>
        <row r="342">
          <cell r="A342">
            <v>464</v>
          </cell>
        </row>
        <row r="343">
          <cell r="A343">
            <v>465</v>
          </cell>
        </row>
        <row r="344">
          <cell r="A344">
            <v>467</v>
          </cell>
        </row>
        <row r="345">
          <cell r="A345">
            <v>469</v>
          </cell>
        </row>
        <row r="346">
          <cell r="A346">
            <v>470</v>
          </cell>
        </row>
        <row r="347">
          <cell r="A347">
            <v>471</v>
          </cell>
        </row>
        <row r="348">
          <cell r="A348">
            <v>473</v>
          </cell>
        </row>
        <row r="349">
          <cell r="A349">
            <v>475</v>
          </cell>
        </row>
        <row r="350">
          <cell r="A350">
            <v>478</v>
          </cell>
        </row>
        <row r="351">
          <cell r="A351">
            <v>479</v>
          </cell>
        </row>
        <row r="352">
          <cell r="A352">
            <v>481</v>
          </cell>
        </row>
        <row r="353">
          <cell r="A353">
            <v>482</v>
          </cell>
        </row>
        <row r="354">
          <cell r="A354">
            <v>483</v>
          </cell>
        </row>
        <row r="355">
          <cell r="A355">
            <v>485</v>
          </cell>
        </row>
        <row r="356">
          <cell r="A356">
            <v>486</v>
          </cell>
        </row>
        <row r="357">
          <cell r="A357">
            <v>487</v>
          </cell>
        </row>
        <row r="358">
          <cell r="A358">
            <v>490</v>
          </cell>
        </row>
        <row r="359">
          <cell r="A359">
            <v>491</v>
          </cell>
        </row>
        <row r="360">
          <cell r="A360">
            <v>492</v>
          </cell>
        </row>
        <row r="361">
          <cell r="A361">
            <v>493</v>
          </cell>
        </row>
        <row r="362">
          <cell r="A362">
            <v>494</v>
          </cell>
        </row>
        <row r="363">
          <cell r="A363">
            <v>496</v>
          </cell>
        </row>
        <row r="364">
          <cell r="A364">
            <v>497</v>
          </cell>
        </row>
        <row r="365">
          <cell r="A365">
            <v>498</v>
          </cell>
        </row>
        <row r="366">
          <cell r="A366">
            <v>499</v>
          </cell>
        </row>
        <row r="367">
          <cell r="A367">
            <v>501</v>
          </cell>
        </row>
        <row r="368">
          <cell r="A368">
            <v>502</v>
          </cell>
        </row>
        <row r="369">
          <cell r="A369">
            <v>503</v>
          </cell>
        </row>
        <row r="370">
          <cell r="A370">
            <v>505</v>
          </cell>
        </row>
        <row r="371">
          <cell r="A371">
            <v>506</v>
          </cell>
        </row>
        <row r="372">
          <cell r="A372">
            <v>507</v>
          </cell>
        </row>
        <row r="373">
          <cell r="A373">
            <v>509</v>
          </cell>
        </row>
        <row r="374">
          <cell r="A374">
            <v>511</v>
          </cell>
        </row>
        <row r="375">
          <cell r="A375">
            <v>512</v>
          </cell>
        </row>
        <row r="376">
          <cell r="A376">
            <v>513</v>
          </cell>
        </row>
        <row r="377">
          <cell r="A377">
            <v>514</v>
          </cell>
        </row>
        <row r="378">
          <cell r="A378">
            <v>516</v>
          </cell>
        </row>
        <row r="379">
          <cell r="A379">
            <v>517</v>
          </cell>
        </row>
        <row r="380">
          <cell r="A380">
            <v>518</v>
          </cell>
        </row>
        <row r="381">
          <cell r="A381">
            <v>523</v>
          </cell>
        </row>
        <row r="382">
          <cell r="A382">
            <v>524</v>
          </cell>
        </row>
        <row r="383">
          <cell r="A383">
            <v>525</v>
          </cell>
        </row>
        <row r="384">
          <cell r="A384">
            <v>526</v>
          </cell>
        </row>
        <row r="385">
          <cell r="A385">
            <v>527</v>
          </cell>
        </row>
        <row r="386">
          <cell r="A386">
            <v>528</v>
          </cell>
        </row>
        <row r="387">
          <cell r="A387">
            <v>530</v>
          </cell>
        </row>
        <row r="388">
          <cell r="A388">
            <v>537</v>
          </cell>
        </row>
        <row r="389">
          <cell r="A389">
            <v>538</v>
          </cell>
        </row>
        <row r="390">
          <cell r="A390">
            <v>539</v>
          </cell>
        </row>
        <row r="391">
          <cell r="A391">
            <v>541</v>
          </cell>
        </row>
        <row r="392">
          <cell r="A392">
            <v>542</v>
          </cell>
        </row>
        <row r="393">
          <cell r="A393">
            <v>543</v>
          </cell>
        </row>
        <row r="394">
          <cell r="A394">
            <v>544</v>
          </cell>
        </row>
        <row r="395">
          <cell r="A395">
            <v>545</v>
          </cell>
        </row>
        <row r="396">
          <cell r="A396">
            <v>546</v>
          </cell>
        </row>
        <row r="397">
          <cell r="A397">
            <v>547</v>
          </cell>
        </row>
        <row r="398">
          <cell r="A398">
            <v>549</v>
          </cell>
        </row>
        <row r="399">
          <cell r="A399">
            <v>550</v>
          </cell>
        </row>
        <row r="400">
          <cell r="A400">
            <v>555</v>
          </cell>
        </row>
        <row r="401">
          <cell r="A401">
            <v>556</v>
          </cell>
        </row>
        <row r="402">
          <cell r="A402">
            <v>557</v>
          </cell>
        </row>
        <row r="403">
          <cell r="A403">
            <v>558</v>
          </cell>
        </row>
        <row r="404">
          <cell r="A404">
            <v>559</v>
          </cell>
        </row>
        <row r="405">
          <cell r="A405">
            <v>560</v>
          </cell>
        </row>
        <row r="406">
          <cell r="A406">
            <v>561</v>
          </cell>
        </row>
        <row r="407">
          <cell r="A407">
            <v>562</v>
          </cell>
        </row>
        <row r="408">
          <cell r="A408">
            <v>563</v>
          </cell>
        </row>
        <row r="409">
          <cell r="A409">
            <v>564</v>
          </cell>
        </row>
        <row r="410">
          <cell r="A410">
            <v>565</v>
          </cell>
        </row>
        <row r="411">
          <cell r="A411">
            <v>566</v>
          </cell>
        </row>
        <row r="412">
          <cell r="A412">
            <v>567</v>
          </cell>
        </row>
        <row r="413">
          <cell r="A413">
            <v>568</v>
          </cell>
        </row>
        <row r="414">
          <cell r="A414">
            <v>569</v>
          </cell>
        </row>
        <row r="415">
          <cell r="A415">
            <v>570</v>
          </cell>
        </row>
        <row r="416">
          <cell r="A416">
            <v>571</v>
          </cell>
        </row>
        <row r="417">
          <cell r="A417">
            <v>572</v>
          </cell>
        </row>
        <row r="418">
          <cell r="A418">
            <v>573</v>
          </cell>
        </row>
        <row r="419">
          <cell r="A419">
            <v>574</v>
          </cell>
        </row>
        <row r="420">
          <cell r="A420">
            <v>575</v>
          </cell>
        </row>
        <row r="421">
          <cell r="A421">
            <v>576</v>
          </cell>
        </row>
        <row r="422">
          <cell r="A422">
            <v>577</v>
          </cell>
        </row>
        <row r="423">
          <cell r="A423">
            <v>578</v>
          </cell>
        </row>
        <row r="424">
          <cell r="A424">
            <v>580</v>
          </cell>
        </row>
        <row r="425">
          <cell r="A425">
            <v>581</v>
          </cell>
        </row>
        <row r="426">
          <cell r="A426">
            <v>582</v>
          </cell>
        </row>
        <row r="427">
          <cell r="A427">
            <v>583</v>
          </cell>
        </row>
        <row r="428">
          <cell r="A428">
            <v>585</v>
          </cell>
        </row>
        <row r="429">
          <cell r="A429">
            <v>587</v>
          </cell>
        </row>
        <row r="430">
          <cell r="A430">
            <v>588</v>
          </cell>
        </row>
        <row r="431">
          <cell r="A431">
            <v>589</v>
          </cell>
        </row>
        <row r="432">
          <cell r="A432">
            <v>590</v>
          </cell>
        </row>
        <row r="433">
          <cell r="A433">
            <v>591</v>
          </cell>
        </row>
        <row r="434">
          <cell r="A434">
            <v>592</v>
          </cell>
        </row>
        <row r="435">
          <cell r="A435">
            <v>593</v>
          </cell>
        </row>
        <row r="436">
          <cell r="A436">
            <v>594</v>
          </cell>
        </row>
        <row r="437">
          <cell r="A437">
            <v>597</v>
          </cell>
        </row>
        <row r="438">
          <cell r="A438">
            <v>599</v>
          </cell>
        </row>
        <row r="439">
          <cell r="A439">
            <v>600</v>
          </cell>
        </row>
        <row r="440">
          <cell r="A440">
            <v>601</v>
          </cell>
        </row>
        <row r="441">
          <cell r="A441">
            <v>602</v>
          </cell>
        </row>
        <row r="442">
          <cell r="A442">
            <v>604</v>
          </cell>
        </row>
        <row r="443">
          <cell r="A443">
            <v>606</v>
          </cell>
        </row>
        <row r="444">
          <cell r="A444">
            <v>610</v>
          </cell>
        </row>
        <row r="445">
          <cell r="A445">
            <v>612</v>
          </cell>
        </row>
        <row r="446">
          <cell r="A446">
            <v>613</v>
          </cell>
        </row>
        <row r="447">
          <cell r="A447">
            <v>614</v>
          </cell>
        </row>
        <row r="448">
          <cell r="A448">
            <v>615</v>
          </cell>
        </row>
        <row r="449">
          <cell r="A449">
            <v>616</v>
          </cell>
        </row>
        <row r="450">
          <cell r="A450">
            <v>617</v>
          </cell>
        </row>
        <row r="451">
          <cell r="A451">
            <v>618</v>
          </cell>
        </row>
        <row r="452">
          <cell r="A452">
            <v>619</v>
          </cell>
        </row>
        <row r="453">
          <cell r="A453">
            <v>620</v>
          </cell>
        </row>
        <row r="454">
          <cell r="A454">
            <v>621</v>
          </cell>
        </row>
        <row r="455">
          <cell r="A455">
            <v>622</v>
          </cell>
        </row>
        <row r="456">
          <cell r="A456">
            <v>623</v>
          </cell>
        </row>
        <row r="457">
          <cell r="A457">
            <v>625</v>
          </cell>
        </row>
        <row r="458">
          <cell r="A458">
            <v>626</v>
          </cell>
        </row>
        <row r="459">
          <cell r="A459">
            <v>627</v>
          </cell>
        </row>
        <row r="460">
          <cell r="A460">
            <v>628</v>
          </cell>
        </row>
        <row r="461">
          <cell r="A461">
            <v>629</v>
          </cell>
        </row>
        <row r="462">
          <cell r="A462">
            <v>630</v>
          </cell>
        </row>
        <row r="463">
          <cell r="A463">
            <v>631</v>
          </cell>
        </row>
        <row r="464">
          <cell r="A464">
            <v>634</v>
          </cell>
        </row>
        <row r="465">
          <cell r="A465">
            <v>636</v>
          </cell>
        </row>
        <row r="466">
          <cell r="A466">
            <v>637</v>
          </cell>
        </row>
        <row r="467">
          <cell r="A467">
            <v>638</v>
          </cell>
        </row>
        <row r="468">
          <cell r="A468">
            <v>639</v>
          </cell>
        </row>
        <row r="469">
          <cell r="A469">
            <v>641</v>
          </cell>
        </row>
        <row r="470">
          <cell r="A470">
            <v>642</v>
          </cell>
        </row>
        <row r="471">
          <cell r="A471">
            <v>643</v>
          </cell>
        </row>
        <row r="472">
          <cell r="A472">
            <v>644</v>
          </cell>
        </row>
        <row r="473">
          <cell r="A473">
            <v>648</v>
          </cell>
        </row>
        <row r="474">
          <cell r="A474">
            <v>649</v>
          </cell>
        </row>
        <row r="475">
          <cell r="A475">
            <v>652</v>
          </cell>
        </row>
        <row r="476">
          <cell r="A476">
            <v>653</v>
          </cell>
        </row>
        <row r="477">
          <cell r="A477">
            <v>656</v>
          </cell>
        </row>
        <row r="478">
          <cell r="A478">
            <v>657</v>
          </cell>
        </row>
        <row r="479">
          <cell r="A479">
            <v>658</v>
          </cell>
        </row>
        <row r="480">
          <cell r="A480">
            <v>660</v>
          </cell>
        </row>
        <row r="481">
          <cell r="A481">
            <v>661</v>
          </cell>
        </row>
        <row r="482">
          <cell r="A482">
            <v>665</v>
          </cell>
        </row>
        <row r="483">
          <cell r="A483">
            <v>666</v>
          </cell>
        </row>
        <row r="484">
          <cell r="A484">
            <v>668</v>
          </cell>
        </row>
        <row r="485">
          <cell r="A485">
            <v>670</v>
          </cell>
        </row>
        <row r="486">
          <cell r="A486">
            <v>671</v>
          </cell>
        </row>
        <row r="487">
          <cell r="A487">
            <v>672</v>
          </cell>
        </row>
        <row r="488">
          <cell r="A488">
            <v>673</v>
          </cell>
        </row>
        <row r="489">
          <cell r="A489">
            <v>674</v>
          </cell>
        </row>
        <row r="490">
          <cell r="A490">
            <v>675</v>
          </cell>
        </row>
        <row r="491">
          <cell r="A491">
            <v>676</v>
          </cell>
        </row>
        <row r="492">
          <cell r="A492">
            <v>678</v>
          </cell>
        </row>
        <row r="493">
          <cell r="A493">
            <v>679</v>
          </cell>
        </row>
        <row r="494">
          <cell r="A494">
            <v>681</v>
          </cell>
        </row>
        <row r="495">
          <cell r="A495">
            <v>682</v>
          </cell>
        </row>
        <row r="496">
          <cell r="A496">
            <v>684</v>
          </cell>
        </row>
        <row r="497">
          <cell r="A497">
            <v>687</v>
          </cell>
        </row>
        <row r="498">
          <cell r="A498">
            <v>688</v>
          </cell>
        </row>
        <row r="499">
          <cell r="A499">
            <v>690</v>
          </cell>
        </row>
        <row r="500">
          <cell r="A500">
            <v>691</v>
          </cell>
        </row>
        <row r="501">
          <cell r="A501">
            <v>692</v>
          </cell>
        </row>
        <row r="502">
          <cell r="A502">
            <v>693</v>
          </cell>
        </row>
        <row r="503">
          <cell r="A503">
            <v>696</v>
          </cell>
        </row>
        <row r="504">
          <cell r="A504">
            <v>698</v>
          </cell>
        </row>
        <row r="505">
          <cell r="A505">
            <v>701</v>
          </cell>
        </row>
        <row r="506">
          <cell r="A506">
            <v>702</v>
          </cell>
        </row>
        <row r="507">
          <cell r="A507">
            <v>703</v>
          </cell>
        </row>
        <row r="508">
          <cell r="A508">
            <v>704</v>
          </cell>
        </row>
        <row r="509">
          <cell r="A509">
            <v>705</v>
          </cell>
        </row>
        <row r="510">
          <cell r="A510">
            <v>706</v>
          </cell>
        </row>
        <row r="511">
          <cell r="A511">
            <v>707</v>
          </cell>
        </row>
        <row r="512">
          <cell r="A512">
            <v>708</v>
          </cell>
        </row>
        <row r="513">
          <cell r="A513">
            <v>714</v>
          </cell>
        </row>
        <row r="514">
          <cell r="A514">
            <v>717</v>
          </cell>
        </row>
        <row r="515">
          <cell r="A515">
            <v>720</v>
          </cell>
        </row>
        <row r="516">
          <cell r="A516">
            <v>721</v>
          </cell>
        </row>
        <row r="517">
          <cell r="A517">
            <v>723</v>
          </cell>
        </row>
        <row r="518">
          <cell r="A518">
            <v>724</v>
          </cell>
        </row>
        <row r="519">
          <cell r="A519">
            <v>725</v>
          </cell>
        </row>
        <row r="520">
          <cell r="A520">
            <v>726</v>
          </cell>
        </row>
        <row r="521">
          <cell r="A521">
            <v>727</v>
          </cell>
        </row>
        <row r="522">
          <cell r="A522">
            <v>728</v>
          </cell>
        </row>
        <row r="523">
          <cell r="A523">
            <v>729</v>
          </cell>
        </row>
        <row r="524">
          <cell r="A524">
            <v>730</v>
          </cell>
        </row>
        <row r="525">
          <cell r="A525">
            <v>734</v>
          </cell>
        </row>
        <row r="526">
          <cell r="A526">
            <v>735</v>
          </cell>
        </row>
        <row r="527">
          <cell r="A527">
            <v>736</v>
          </cell>
        </row>
        <row r="528">
          <cell r="A528">
            <v>737</v>
          </cell>
        </row>
        <row r="529">
          <cell r="A529">
            <v>739</v>
          </cell>
        </row>
        <row r="530">
          <cell r="A530">
            <v>740</v>
          </cell>
        </row>
        <row r="531">
          <cell r="A531">
            <v>741</v>
          </cell>
        </row>
        <row r="532">
          <cell r="A532">
            <v>742</v>
          </cell>
        </row>
        <row r="533">
          <cell r="A533">
            <v>743</v>
          </cell>
        </row>
        <row r="534">
          <cell r="A534">
            <v>744</v>
          </cell>
        </row>
        <row r="535">
          <cell r="A535">
            <v>745</v>
          </cell>
        </row>
        <row r="536">
          <cell r="A536">
            <v>746</v>
          </cell>
        </row>
        <row r="537">
          <cell r="A537">
            <v>747</v>
          </cell>
        </row>
        <row r="538">
          <cell r="A538">
            <v>748</v>
          </cell>
        </row>
        <row r="539">
          <cell r="A539">
            <v>749</v>
          </cell>
        </row>
        <row r="540">
          <cell r="A540">
            <v>750</v>
          </cell>
        </row>
        <row r="541">
          <cell r="A541">
            <v>751</v>
          </cell>
        </row>
        <row r="542">
          <cell r="A542">
            <v>752</v>
          </cell>
        </row>
        <row r="543">
          <cell r="A543">
            <v>755</v>
          </cell>
        </row>
        <row r="544">
          <cell r="A544">
            <v>756</v>
          </cell>
        </row>
        <row r="545">
          <cell r="A545">
            <v>757</v>
          </cell>
        </row>
        <row r="546">
          <cell r="A546">
            <v>758</v>
          </cell>
        </row>
        <row r="547">
          <cell r="A547">
            <v>759</v>
          </cell>
        </row>
        <row r="548">
          <cell r="A548">
            <v>761</v>
          </cell>
        </row>
        <row r="549">
          <cell r="A549">
            <v>763</v>
          </cell>
        </row>
        <row r="550">
          <cell r="A550">
            <v>764</v>
          </cell>
        </row>
        <row r="551">
          <cell r="A551">
            <v>765</v>
          </cell>
        </row>
        <row r="552">
          <cell r="A552">
            <v>767</v>
          </cell>
        </row>
        <row r="553">
          <cell r="A553">
            <v>768</v>
          </cell>
        </row>
        <row r="554">
          <cell r="A554">
            <v>769</v>
          </cell>
        </row>
        <row r="555">
          <cell r="A555">
            <v>770</v>
          </cell>
        </row>
        <row r="556">
          <cell r="A556">
            <v>771</v>
          </cell>
        </row>
        <row r="557">
          <cell r="A557">
            <v>773</v>
          </cell>
        </row>
        <row r="558">
          <cell r="A558">
            <v>774</v>
          </cell>
        </row>
        <row r="559">
          <cell r="A559">
            <v>775</v>
          </cell>
        </row>
        <row r="560">
          <cell r="A560">
            <v>776</v>
          </cell>
        </row>
        <row r="561">
          <cell r="A561">
            <v>777</v>
          </cell>
        </row>
        <row r="562">
          <cell r="A562">
            <v>778</v>
          </cell>
        </row>
        <row r="563">
          <cell r="A563">
            <v>779</v>
          </cell>
        </row>
        <row r="564">
          <cell r="A564">
            <v>780</v>
          </cell>
        </row>
        <row r="565">
          <cell r="A565">
            <v>782</v>
          </cell>
        </row>
        <row r="566">
          <cell r="A566">
            <v>783</v>
          </cell>
        </row>
        <row r="567">
          <cell r="A567">
            <v>784</v>
          </cell>
        </row>
        <row r="568">
          <cell r="A568">
            <v>785</v>
          </cell>
        </row>
        <row r="569">
          <cell r="A569">
            <v>786</v>
          </cell>
        </row>
        <row r="570">
          <cell r="A570">
            <v>788</v>
          </cell>
        </row>
        <row r="571">
          <cell r="A571">
            <v>789</v>
          </cell>
        </row>
        <row r="572">
          <cell r="A572">
            <v>790</v>
          </cell>
        </row>
        <row r="573">
          <cell r="A573">
            <v>791</v>
          </cell>
        </row>
        <row r="574">
          <cell r="A574">
            <v>793</v>
          </cell>
        </row>
        <row r="575">
          <cell r="A575">
            <v>794</v>
          </cell>
        </row>
        <row r="576">
          <cell r="A576">
            <v>795</v>
          </cell>
        </row>
        <row r="577">
          <cell r="A577">
            <v>796</v>
          </cell>
        </row>
        <row r="578">
          <cell r="A578">
            <v>797</v>
          </cell>
        </row>
        <row r="579">
          <cell r="A579">
            <v>798</v>
          </cell>
        </row>
        <row r="580">
          <cell r="A580">
            <v>799</v>
          </cell>
        </row>
        <row r="581">
          <cell r="A581">
            <v>803</v>
          </cell>
        </row>
        <row r="582">
          <cell r="A582">
            <v>807</v>
          </cell>
        </row>
        <row r="583">
          <cell r="A583">
            <v>812</v>
          </cell>
        </row>
        <row r="584">
          <cell r="A584">
            <v>813</v>
          </cell>
        </row>
        <row r="585">
          <cell r="A585">
            <v>814</v>
          </cell>
        </row>
        <row r="586">
          <cell r="A586">
            <v>815</v>
          </cell>
        </row>
        <row r="587">
          <cell r="A587">
            <v>816</v>
          </cell>
        </row>
        <row r="588">
          <cell r="A588">
            <v>820</v>
          </cell>
        </row>
        <row r="589">
          <cell r="A589">
            <v>821</v>
          </cell>
        </row>
        <row r="590">
          <cell r="A590">
            <v>822</v>
          </cell>
        </row>
        <row r="591">
          <cell r="A591">
            <v>823</v>
          </cell>
        </row>
        <row r="592">
          <cell r="A592">
            <v>827</v>
          </cell>
        </row>
        <row r="593">
          <cell r="A593">
            <v>829</v>
          </cell>
        </row>
        <row r="594">
          <cell r="A594">
            <v>830</v>
          </cell>
        </row>
        <row r="595">
          <cell r="A595">
            <v>831</v>
          </cell>
        </row>
        <row r="596">
          <cell r="A596">
            <v>833</v>
          </cell>
        </row>
        <row r="597">
          <cell r="A597">
            <v>834</v>
          </cell>
        </row>
        <row r="598">
          <cell r="A598">
            <v>835</v>
          </cell>
        </row>
        <row r="599">
          <cell r="A599">
            <v>839</v>
          </cell>
        </row>
        <row r="600">
          <cell r="A600">
            <v>840</v>
          </cell>
        </row>
        <row r="601">
          <cell r="A601">
            <v>842</v>
          </cell>
        </row>
        <row r="602">
          <cell r="A602">
            <v>843</v>
          </cell>
        </row>
        <row r="603">
          <cell r="A603">
            <v>846</v>
          </cell>
        </row>
        <row r="604">
          <cell r="A604">
            <v>848</v>
          </cell>
        </row>
        <row r="605">
          <cell r="A605">
            <v>849</v>
          </cell>
        </row>
        <row r="606">
          <cell r="A606">
            <v>850</v>
          </cell>
        </row>
        <row r="607">
          <cell r="A607">
            <v>851</v>
          </cell>
        </row>
        <row r="608">
          <cell r="A608">
            <v>852</v>
          </cell>
        </row>
        <row r="609">
          <cell r="A609">
            <v>853</v>
          </cell>
        </row>
        <row r="610">
          <cell r="A610">
            <v>854</v>
          </cell>
        </row>
        <row r="611">
          <cell r="A611">
            <v>858</v>
          </cell>
        </row>
        <row r="612">
          <cell r="A612">
            <v>860</v>
          </cell>
        </row>
        <row r="613">
          <cell r="A613">
            <v>863</v>
          </cell>
        </row>
        <row r="614">
          <cell r="A614">
            <v>864</v>
          </cell>
        </row>
        <row r="615">
          <cell r="A615">
            <v>865</v>
          </cell>
        </row>
        <row r="616">
          <cell r="A616">
            <v>867</v>
          </cell>
        </row>
        <row r="617">
          <cell r="A617">
            <v>868</v>
          </cell>
        </row>
        <row r="618">
          <cell r="A618">
            <v>869</v>
          </cell>
        </row>
        <row r="619">
          <cell r="A619">
            <v>870</v>
          </cell>
        </row>
        <row r="620">
          <cell r="A620">
            <v>871</v>
          </cell>
        </row>
        <row r="621">
          <cell r="A621">
            <v>872</v>
          </cell>
        </row>
        <row r="622">
          <cell r="A622">
            <v>873</v>
          </cell>
        </row>
        <row r="623">
          <cell r="A623">
            <v>874</v>
          </cell>
        </row>
        <row r="624">
          <cell r="A624">
            <v>877</v>
          </cell>
        </row>
        <row r="625">
          <cell r="A625">
            <v>878</v>
          </cell>
        </row>
        <row r="626">
          <cell r="A626">
            <v>881</v>
          </cell>
        </row>
        <row r="627">
          <cell r="A627">
            <v>882</v>
          </cell>
        </row>
        <row r="628">
          <cell r="A628">
            <v>883</v>
          </cell>
        </row>
        <row r="629">
          <cell r="A629">
            <v>884</v>
          </cell>
        </row>
        <row r="630">
          <cell r="A630">
            <v>885</v>
          </cell>
        </row>
        <row r="631">
          <cell r="A631">
            <v>886</v>
          </cell>
        </row>
        <row r="632">
          <cell r="A632">
            <v>889</v>
          </cell>
        </row>
        <row r="633">
          <cell r="A633">
            <v>890</v>
          </cell>
        </row>
        <row r="634">
          <cell r="A634">
            <v>891</v>
          </cell>
        </row>
        <row r="635">
          <cell r="A635">
            <v>892</v>
          </cell>
        </row>
        <row r="636">
          <cell r="A636">
            <v>895</v>
          </cell>
        </row>
        <row r="637">
          <cell r="A637">
            <v>896</v>
          </cell>
        </row>
        <row r="638">
          <cell r="A638">
            <v>902</v>
          </cell>
        </row>
        <row r="639">
          <cell r="A639">
            <v>903</v>
          </cell>
        </row>
        <row r="640">
          <cell r="A640">
            <v>904</v>
          </cell>
        </row>
        <row r="641">
          <cell r="A641">
            <v>908</v>
          </cell>
        </row>
        <row r="642">
          <cell r="A642">
            <v>909</v>
          </cell>
        </row>
        <row r="643">
          <cell r="A643">
            <v>910</v>
          </cell>
        </row>
        <row r="644">
          <cell r="A644">
            <v>911</v>
          </cell>
        </row>
        <row r="645">
          <cell r="A645">
            <v>912</v>
          </cell>
        </row>
        <row r="646">
          <cell r="A646">
            <v>913</v>
          </cell>
        </row>
        <row r="647">
          <cell r="A647">
            <v>914</v>
          </cell>
        </row>
        <row r="648">
          <cell r="A648">
            <v>915</v>
          </cell>
        </row>
        <row r="649">
          <cell r="A649">
            <v>916</v>
          </cell>
        </row>
        <row r="650">
          <cell r="A650">
            <v>917</v>
          </cell>
        </row>
        <row r="651">
          <cell r="A651">
            <v>918</v>
          </cell>
        </row>
        <row r="652">
          <cell r="A652">
            <v>920</v>
          </cell>
        </row>
        <row r="653">
          <cell r="A653">
            <v>924</v>
          </cell>
        </row>
        <row r="654">
          <cell r="A654">
            <v>925</v>
          </cell>
        </row>
        <row r="655">
          <cell r="A655">
            <v>926</v>
          </cell>
        </row>
        <row r="656">
          <cell r="A656">
            <v>927</v>
          </cell>
        </row>
        <row r="657">
          <cell r="A657">
            <v>928</v>
          </cell>
        </row>
        <row r="658">
          <cell r="A658">
            <v>929</v>
          </cell>
        </row>
        <row r="659">
          <cell r="A659">
            <v>930</v>
          </cell>
        </row>
        <row r="660">
          <cell r="A660">
            <v>932</v>
          </cell>
        </row>
        <row r="661">
          <cell r="A661">
            <v>933</v>
          </cell>
        </row>
        <row r="662">
          <cell r="A662">
            <v>938</v>
          </cell>
        </row>
        <row r="663">
          <cell r="A663">
            <v>939</v>
          </cell>
        </row>
        <row r="664">
          <cell r="A664">
            <v>940</v>
          </cell>
        </row>
        <row r="665">
          <cell r="A665">
            <v>941</v>
          </cell>
        </row>
        <row r="666">
          <cell r="A666">
            <v>942</v>
          </cell>
        </row>
        <row r="667">
          <cell r="A667">
            <v>943</v>
          </cell>
        </row>
        <row r="668">
          <cell r="A668">
            <v>945</v>
          </cell>
        </row>
        <row r="669">
          <cell r="A669">
            <v>947</v>
          </cell>
        </row>
        <row r="670">
          <cell r="A670">
            <v>948</v>
          </cell>
        </row>
        <row r="671">
          <cell r="A671">
            <v>950</v>
          </cell>
        </row>
        <row r="672">
          <cell r="A672">
            <v>952</v>
          </cell>
        </row>
        <row r="673">
          <cell r="A673">
            <v>954</v>
          </cell>
        </row>
        <row r="674">
          <cell r="A674">
            <v>955</v>
          </cell>
        </row>
        <row r="675">
          <cell r="A675">
            <v>956</v>
          </cell>
        </row>
        <row r="676">
          <cell r="A676">
            <v>957</v>
          </cell>
        </row>
        <row r="677">
          <cell r="A677">
            <v>960</v>
          </cell>
        </row>
        <row r="678">
          <cell r="A678">
            <v>961</v>
          </cell>
        </row>
        <row r="679">
          <cell r="A679">
            <v>962</v>
          </cell>
        </row>
        <row r="680">
          <cell r="A680">
            <v>965</v>
          </cell>
        </row>
        <row r="681">
          <cell r="A681">
            <v>966</v>
          </cell>
        </row>
        <row r="682">
          <cell r="A682">
            <v>968</v>
          </cell>
        </row>
        <row r="683">
          <cell r="A683">
            <v>969</v>
          </cell>
        </row>
        <row r="684">
          <cell r="A684">
            <v>970</v>
          </cell>
        </row>
        <row r="685">
          <cell r="A685">
            <v>972</v>
          </cell>
        </row>
        <row r="686">
          <cell r="A686">
            <v>973</v>
          </cell>
        </row>
        <row r="687">
          <cell r="A687">
            <v>974</v>
          </cell>
        </row>
        <row r="688">
          <cell r="A688">
            <v>977</v>
          </cell>
        </row>
        <row r="689">
          <cell r="A689">
            <v>979</v>
          </cell>
        </row>
        <row r="690">
          <cell r="A690">
            <v>980</v>
          </cell>
        </row>
        <row r="691">
          <cell r="A691">
            <v>982</v>
          </cell>
        </row>
        <row r="692">
          <cell r="A692">
            <v>983</v>
          </cell>
        </row>
        <row r="693">
          <cell r="A693">
            <v>984</v>
          </cell>
        </row>
        <row r="694">
          <cell r="A694">
            <v>985</v>
          </cell>
        </row>
        <row r="695">
          <cell r="A695">
            <v>986</v>
          </cell>
        </row>
        <row r="696">
          <cell r="A696">
            <v>987</v>
          </cell>
        </row>
        <row r="697">
          <cell r="A697">
            <v>988</v>
          </cell>
        </row>
        <row r="698">
          <cell r="A698">
            <v>989</v>
          </cell>
        </row>
        <row r="699">
          <cell r="A699">
            <v>990</v>
          </cell>
        </row>
        <row r="700">
          <cell r="A700">
            <v>991</v>
          </cell>
        </row>
        <row r="701">
          <cell r="A701">
            <v>992</v>
          </cell>
        </row>
        <row r="702">
          <cell r="A702">
            <v>993</v>
          </cell>
        </row>
        <row r="703">
          <cell r="A703">
            <v>994</v>
          </cell>
        </row>
        <row r="704">
          <cell r="A704">
            <v>995</v>
          </cell>
        </row>
        <row r="705">
          <cell r="A705">
            <v>996</v>
          </cell>
        </row>
        <row r="706">
          <cell r="A706">
            <v>997</v>
          </cell>
        </row>
        <row r="707">
          <cell r="A707">
            <v>998</v>
          </cell>
        </row>
        <row r="708">
          <cell r="A708">
            <v>999</v>
          </cell>
        </row>
        <row r="709">
          <cell r="A709">
            <v>1003</v>
          </cell>
        </row>
        <row r="710">
          <cell r="A710">
            <v>1006</v>
          </cell>
        </row>
        <row r="711">
          <cell r="A711">
            <v>1007</v>
          </cell>
        </row>
        <row r="712">
          <cell r="A712">
            <v>1008</v>
          </cell>
        </row>
        <row r="713">
          <cell r="A713">
            <v>1010</v>
          </cell>
        </row>
        <row r="714">
          <cell r="A714">
            <v>1011</v>
          </cell>
        </row>
        <row r="715">
          <cell r="A715">
            <v>1017</v>
          </cell>
        </row>
        <row r="716">
          <cell r="A716">
            <v>2500</v>
          </cell>
        </row>
        <row r="717">
          <cell r="A717">
            <v>2501</v>
          </cell>
        </row>
        <row r="718">
          <cell r="A718">
            <v>3001</v>
          </cell>
        </row>
        <row r="719">
          <cell r="A719">
            <v>3002</v>
          </cell>
        </row>
        <row r="720">
          <cell r="A720">
            <v>3004</v>
          </cell>
        </row>
        <row r="721">
          <cell r="A721">
            <v>3006</v>
          </cell>
        </row>
        <row r="722">
          <cell r="A722">
            <v>3007</v>
          </cell>
        </row>
        <row r="723">
          <cell r="A723">
            <v>3008</v>
          </cell>
        </row>
        <row r="724">
          <cell r="A724">
            <v>3010</v>
          </cell>
        </row>
        <row r="725">
          <cell r="A725">
            <v>3013</v>
          </cell>
        </row>
        <row r="726">
          <cell r="A726">
            <v>3014</v>
          </cell>
        </row>
        <row r="727">
          <cell r="A727">
            <v>3015</v>
          </cell>
        </row>
        <row r="728">
          <cell r="A728">
            <v>3016</v>
          </cell>
        </row>
        <row r="729">
          <cell r="A729">
            <v>3017</v>
          </cell>
        </row>
        <row r="730">
          <cell r="A730">
            <v>3018</v>
          </cell>
        </row>
        <row r="731">
          <cell r="A731">
            <v>3019</v>
          </cell>
        </row>
        <row r="732">
          <cell r="A732">
            <v>3020</v>
          </cell>
        </row>
        <row r="733">
          <cell r="A733">
            <v>3021</v>
          </cell>
        </row>
        <row r="734">
          <cell r="A734">
            <v>3022</v>
          </cell>
        </row>
        <row r="735">
          <cell r="A735">
            <v>3023</v>
          </cell>
        </row>
        <row r="736">
          <cell r="A736">
            <v>3024</v>
          </cell>
        </row>
        <row r="737">
          <cell r="A737">
            <v>3025</v>
          </cell>
        </row>
        <row r="738">
          <cell r="A738">
            <v>3027</v>
          </cell>
        </row>
        <row r="739">
          <cell r="A739">
            <v>3028</v>
          </cell>
        </row>
        <row r="740">
          <cell r="A740">
            <v>3030</v>
          </cell>
        </row>
        <row r="741">
          <cell r="A741">
            <v>3033</v>
          </cell>
        </row>
        <row r="742">
          <cell r="A742">
            <v>3034</v>
          </cell>
        </row>
        <row r="743">
          <cell r="A743">
            <v>3035</v>
          </cell>
        </row>
        <row r="744">
          <cell r="A744">
            <v>3036</v>
          </cell>
        </row>
        <row r="745">
          <cell r="A745">
            <v>3037</v>
          </cell>
        </row>
        <row r="746">
          <cell r="A746">
            <v>3038</v>
          </cell>
        </row>
        <row r="747">
          <cell r="A747">
            <v>3039</v>
          </cell>
        </row>
        <row r="748">
          <cell r="A748">
            <v>3041</v>
          </cell>
        </row>
        <row r="749">
          <cell r="A749">
            <v>3042</v>
          </cell>
        </row>
        <row r="750">
          <cell r="A750">
            <v>3046</v>
          </cell>
        </row>
        <row r="751">
          <cell r="A751">
            <v>3053</v>
          </cell>
        </row>
        <row r="752">
          <cell r="A752">
            <v>3054</v>
          </cell>
        </row>
        <row r="753">
          <cell r="A753">
            <v>3055</v>
          </cell>
        </row>
        <row r="754">
          <cell r="A754">
            <v>3056</v>
          </cell>
        </row>
        <row r="755">
          <cell r="A755">
            <v>3057</v>
          </cell>
        </row>
        <row r="756">
          <cell r="A756">
            <v>3058</v>
          </cell>
        </row>
        <row r="757">
          <cell r="A757">
            <v>3059</v>
          </cell>
        </row>
        <row r="758">
          <cell r="A758">
            <v>3060</v>
          </cell>
        </row>
        <row r="759">
          <cell r="A759">
            <v>3061</v>
          </cell>
        </row>
        <row r="760">
          <cell r="A760">
            <v>3062</v>
          </cell>
        </row>
        <row r="761">
          <cell r="A761">
            <v>3063</v>
          </cell>
        </row>
        <row r="762">
          <cell r="A762">
            <v>3064</v>
          </cell>
        </row>
        <row r="763">
          <cell r="A763">
            <v>3065</v>
          </cell>
        </row>
        <row r="764">
          <cell r="A764">
            <v>3066</v>
          </cell>
        </row>
        <row r="765">
          <cell r="A765">
            <v>3067</v>
          </cell>
        </row>
        <row r="766">
          <cell r="A766">
            <v>3068</v>
          </cell>
        </row>
        <row r="767">
          <cell r="A767">
            <v>3069</v>
          </cell>
        </row>
        <row r="768">
          <cell r="A768">
            <v>3070</v>
          </cell>
        </row>
        <row r="769">
          <cell r="A769">
            <v>3071</v>
          </cell>
        </row>
        <row r="770">
          <cell r="A770">
            <v>3072</v>
          </cell>
        </row>
        <row r="771">
          <cell r="A771">
            <v>3074</v>
          </cell>
        </row>
        <row r="772">
          <cell r="A772">
            <v>3075</v>
          </cell>
        </row>
        <row r="773">
          <cell r="A773">
            <v>3077</v>
          </cell>
        </row>
        <row r="774">
          <cell r="A774">
            <v>3078</v>
          </cell>
        </row>
        <row r="775">
          <cell r="A775">
            <v>3079</v>
          </cell>
        </row>
        <row r="776">
          <cell r="A776">
            <v>3080</v>
          </cell>
        </row>
        <row r="777">
          <cell r="A777">
            <v>3081</v>
          </cell>
        </row>
        <row r="778">
          <cell r="A778">
            <v>3082</v>
          </cell>
        </row>
        <row r="779">
          <cell r="A779">
            <v>3083</v>
          </cell>
        </row>
        <row r="780">
          <cell r="A780">
            <v>3084</v>
          </cell>
        </row>
        <row r="781">
          <cell r="A781">
            <v>3085</v>
          </cell>
        </row>
        <row r="782">
          <cell r="A782">
            <v>3086</v>
          </cell>
        </row>
        <row r="783">
          <cell r="A783">
            <v>3087</v>
          </cell>
        </row>
        <row r="784">
          <cell r="A784">
            <v>3088</v>
          </cell>
        </row>
        <row r="785">
          <cell r="A785">
            <v>3089</v>
          </cell>
        </row>
        <row r="786">
          <cell r="A786">
            <v>3090</v>
          </cell>
        </row>
        <row r="787">
          <cell r="A787">
            <v>3091</v>
          </cell>
        </row>
        <row r="788">
          <cell r="A788">
            <v>3092</v>
          </cell>
        </row>
        <row r="789">
          <cell r="A789">
            <v>3093</v>
          </cell>
        </row>
        <row r="790">
          <cell r="A790">
            <v>3094</v>
          </cell>
        </row>
        <row r="791">
          <cell r="A791">
            <v>3095</v>
          </cell>
        </row>
        <row r="792">
          <cell r="A792">
            <v>3096</v>
          </cell>
        </row>
        <row r="793">
          <cell r="A793">
            <v>3097</v>
          </cell>
        </row>
        <row r="794">
          <cell r="A794">
            <v>3098</v>
          </cell>
        </row>
        <row r="795">
          <cell r="A795">
            <v>3099</v>
          </cell>
        </row>
        <row r="796">
          <cell r="A796">
            <v>3100</v>
          </cell>
        </row>
        <row r="797">
          <cell r="A797">
            <v>3101</v>
          </cell>
        </row>
        <row r="798">
          <cell r="A798">
            <v>3102</v>
          </cell>
        </row>
        <row r="799">
          <cell r="A799">
            <v>3103</v>
          </cell>
        </row>
        <row r="800">
          <cell r="A800">
            <v>3104</v>
          </cell>
        </row>
        <row r="801">
          <cell r="A801">
            <v>3107</v>
          </cell>
        </row>
        <row r="802">
          <cell r="A802">
            <v>3108</v>
          </cell>
        </row>
        <row r="803">
          <cell r="A803">
            <v>3109</v>
          </cell>
        </row>
        <row r="804">
          <cell r="A804">
            <v>3110</v>
          </cell>
        </row>
        <row r="805">
          <cell r="A805">
            <v>3111</v>
          </cell>
        </row>
        <row r="806">
          <cell r="A806">
            <v>3112</v>
          </cell>
        </row>
        <row r="807">
          <cell r="A807">
            <v>3113</v>
          </cell>
        </row>
        <row r="808">
          <cell r="A808">
            <v>3114</v>
          </cell>
        </row>
        <row r="809">
          <cell r="A809">
            <v>3115</v>
          </cell>
        </row>
        <row r="810">
          <cell r="A810">
            <v>3116</v>
          </cell>
        </row>
        <row r="811">
          <cell r="A811">
            <v>3117</v>
          </cell>
        </row>
        <row r="812">
          <cell r="A812">
            <v>3118</v>
          </cell>
        </row>
        <row r="813">
          <cell r="A813">
            <v>3119</v>
          </cell>
        </row>
        <row r="814">
          <cell r="A814">
            <v>3120</v>
          </cell>
        </row>
        <row r="815">
          <cell r="A815">
            <v>3121</v>
          </cell>
        </row>
        <row r="816">
          <cell r="A816">
            <v>3122</v>
          </cell>
        </row>
        <row r="817">
          <cell r="A817">
            <v>3123</v>
          </cell>
        </row>
        <row r="818">
          <cell r="A818">
            <v>3130</v>
          </cell>
        </row>
        <row r="819">
          <cell r="A819">
            <v>3131</v>
          </cell>
        </row>
        <row r="820">
          <cell r="A820">
            <v>3133</v>
          </cell>
        </row>
        <row r="821">
          <cell r="A821">
            <v>3134</v>
          </cell>
        </row>
        <row r="822">
          <cell r="A822">
            <v>3135</v>
          </cell>
        </row>
        <row r="823">
          <cell r="A823">
            <v>3136</v>
          </cell>
        </row>
        <row r="824">
          <cell r="A824">
            <v>3137</v>
          </cell>
        </row>
        <row r="825">
          <cell r="A825">
            <v>3138</v>
          </cell>
        </row>
        <row r="826">
          <cell r="A826">
            <v>3139</v>
          </cell>
        </row>
        <row r="827">
          <cell r="A827">
            <v>3140</v>
          </cell>
        </row>
        <row r="828">
          <cell r="A828">
            <v>3141</v>
          </cell>
        </row>
        <row r="829">
          <cell r="A829">
            <v>3142</v>
          </cell>
        </row>
        <row r="830">
          <cell r="A830">
            <v>3144</v>
          </cell>
        </row>
        <row r="831">
          <cell r="A831">
            <v>3145</v>
          </cell>
        </row>
        <row r="832">
          <cell r="A832">
            <v>3147</v>
          </cell>
        </row>
        <row r="833">
          <cell r="A833">
            <v>3148</v>
          </cell>
        </row>
        <row r="834">
          <cell r="A834">
            <v>3149</v>
          </cell>
        </row>
        <row r="835">
          <cell r="A835">
            <v>3150</v>
          </cell>
        </row>
        <row r="836">
          <cell r="A836">
            <v>3151</v>
          </cell>
        </row>
        <row r="837">
          <cell r="A837">
            <v>3152</v>
          </cell>
        </row>
        <row r="838">
          <cell r="A838">
            <v>3153</v>
          </cell>
        </row>
        <row r="839">
          <cell r="A839">
            <v>3155</v>
          </cell>
        </row>
        <row r="840">
          <cell r="A840">
            <v>3156</v>
          </cell>
        </row>
        <row r="841">
          <cell r="A841">
            <v>3157</v>
          </cell>
        </row>
        <row r="842">
          <cell r="A842">
            <v>3158</v>
          </cell>
        </row>
        <row r="843">
          <cell r="A843">
            <v>3159</v>
          </cell>
        </row>
        <row r="844">
          <cell r="A844">
            <v>3160</v>
          </cell>
        </row>
        <row r="845">
          <cell r="A845">
            <v>3162</v>
          </cell>
        </row>
        <row r="846">
          <cell r="A846">
            <v>3163</v>
          </cell>
        </row>
        <row r="847">
          <cell r="A847">
            <v>3164</v>
          </cell>
        </row>
        <row r="848">
          <cell r="A848">
            <v>3165</v>
          </cell>
        </row>
        <row r="849">
          <cell r="A849">
            <v>3167</v>
          </cell>
        </row>
        <row r="850">
          <cell r="A850">
            <v>3168</v>
          </cell>
        </row>
        <row r="851">
          <cell r="A851">
            <v>3169</v>
          </cell>
        </row>
        <row r="852">
          <cell r="A852">
            <v>3170</v>
          </cell>
        </row>
        <row r="853">
          <cell r="A853">
            <v>3171</v>
          </cell>
        </row>
        <row r="854">
          <cell r="A854">
            <v>3172</v>
          </cell>
        </row>
        <row r="855">
          <cell r="A855">
            <v>3175</v>
          </cell>
        </row>
        <row r="856">
          <cell r="A856">
            <v>3176</v>
          </cell>
        </row>
        <row r="857">
          <cell r="A857">
            <v>3177</v>
          </cell>
        </row>
        <row r="858">
          <cell r="A858">
            <v>3178</v>
          </cell>
        </row>
        <row r="859">
          <cell r="A859">
            <v>3179</v>
          </cell>
        </row>
        <row r="860">
          <cell r="A860">
            <v>3180</v>
          </cell>
        </row>
        <row r="861">
          <cell r="A861">
            <v>3181</v>
          </cell>
        </row>
        <row r="862">
          <cell r="A862">
            <v>3182</v>
          </cell>
        </row>
        <row r="863">
          <cell r="A863">
            <v>3183</v>
          </cell>
        </row>
        <row r="864">
          <cell r="A864">
            <v>3184</v>
          </cell>
        </row>
        <row r="865">
          <cell r="A865">
            <v>3185</v>
          </cell>
        </row>
        <row r="866">
          <cell r="A866">
            <v>3186</v>
          </cell>
        </row>
        <row r="867">
          <cell r="A867">
            <v>3187</v>
          </cell>
        </row>
        <row r="868">
          <cell r="A868">
            <v>3188</v>
          </cell>
        </row>
        <row r="869">
          <cell r="A869">
            <v>3189</v>
          </cell>
        </row>
        <row r="870">
          <cell r="A870">
            <v>3190</v>
          </cell>
        </row>
        <row r="871">
          <cell r="A871">
            <v>3191</v>
          </cell>
        </row>
        <row r="872">
          <cell r="A872">
            <v>3192</v>
          </cell>
        </row>
        <row r="873">
          <cell r="A873">
            <v>3193</v>
          </cell>
        </row>
        <row r="874">
          <cell r="A874">
            <v>3194</v>
          </cell>
        </row>
        <row r="875">
          <cell r="A875">
            <v>3195</v>
          </cell>
        </row>
        <row r="876">
          <cell r="A876">
            <v>3196</v>
          </cell>
        </row>
        <row r="877">
          <cell r="A877">
            <v>3197</v>
          </cell>
        </row>
        <row r="878">
          <cell r="A878">
            <v>3198</v>
          </cell>
        </row>
        <row r="879">
          <cell r="A879">
            <v>3199</v>
          </cell>
        </row>
        <row r="880">
          <cell r="A880">
            <v>3200</v>
          </cell>
        </row>
        <row r="881">
          <cell r="A881">
            <v>3201</v>
          </cell>
        </row>
        <row r="882">
          <cell r="A882">
            <v>3202</v>
          </cell>
        </row>
        <row r="883">
          <cell r="A883">
            <v>3203</v>
          </cell>
        </row>
        <row r="884">
          <cell r="A884">
            <v>3204</v>
          </cell>
        </row>
        <row r="885">
          <cell r="A885">
            <v>3205</v>
          </cell>
        </row>
        <row r="886">
          <cell r="A886">
            <v>3209</v>
          </cell>
        </row>
        <row r="887">
          <cell r="A887">
            <v>3212</v>
          </cell>
        </row>
        <row r="888">
          <cell r="A888">
            <v>3237</v>
          </cell>
        </row>
        <row r="889">
          <cell r="A889">
            <v>6000</v>
          </cell>
        </row>
        <row r="890">
          <cell r="A890">
            <v>6001</v>
          </cell>
        </row>
        <row r="891">
          <cell r="A891">
            <v>6002</v>
          </cell>
        </row>
        <row r="892">
          <cell r="A892">
            <v>6003</v>
          </cell>
        </row>
        <row r="893">
          <cell r="A893">
            <v>6004</v>
          </cell>
        </row>
        <row r="894">
          <cell r="A894">
            <v>6005</v>
          </cell>
        </row>
        <row r="895">
          <cell r="A895">
            <v>6006</v>
          </cell>
        </row>
        <row r="896">
          <cell r="A896">
            <v>6007</v>
          </cell>
        </row>
        <row r="897">
          <cell r="A897">
            <v>6008</v>
          </cell>
        </row>
        <row r="898">
          <cell r="A898">
            <v>6009</v>
          </cell>
        </row>
        <row r="899">
          <cell r="A899">
            <v>6010</v>
          </cell>
        </row>
        <row r="900">
          <cell r="A900">
            <v>6011</v>
          </cell>
        </row>
        <row r="901">
          <cell r="A901">
            <v>6012</v>
          </cell>
        </row>
        <row r="902">
          <cell r="A902">
            <v>6013</v>
          </cell>
        </row>
        <row r="903">
          <cell r="A903">
            <v>6014</v>
          </cell>
        </row>
        <row r="904">
          <cell r="A904">
            <v>6015</v>
          </cell>
        </row>
        <row r="905">
          <cell r="A905">
            <v>6016</v>
          </cell>
        </row>
        <row r="906">
          <cell r="A906">
            <v>6017</v>
          </cell>
        </row>
        <row r="907">
          <cell r="A907">
            <v>6018</v>
          </cell>
        </row>
        <row r="908">
          <cell r="A908">
            <v>6019</v>
          </cell>
        </row>
        <row r="909">
          <cell r="A909">
            <v>6020</v>
          </cell>
        </row>
        <row r="910">
          <cell r="A910">
            <v>6021</v>
          </cell>
        </row>
        <row r="911">
          <cell r="A911">
            <v>6022</v>
          </cell>
        </row>
        <row r="912">
          <cell r="A912">
            <v>6023</v>
          </cell>
        </row>
        <row r="913">
          <cell r="A913">
            <v>6024</v>
          </cell>
        </row>
        <row r="914">
          <cell r="A914">
            <v>6025</v>
          </cell>
        </row>
        <row r="915">
          <cell r="A915">
            <v>6026</v>
          </cell>
        </row>
        <row r="916">
          <cell r="A916">
            <v>6027</v>
          </cell>
        </row>
        <row r="917">
          <cell r="A917">
            <v>6028</v>
          </cell>
        </row>
        <row r="918">
          <cell r="A918">
            <v>6029</v>
          </cell>
        </row>
        <row r="919">
          <cell r="A919">
            <v>6031</v>
          </cell>
        </row>
        <row r="920">
          <cell r="A920">
            <v>6032</v>
          </cell>
        </row>
        <row r="921">
          <cell r="A921">
            <v>6033</v>
          </cell>
        </row>
        <row r="922">
          <cell r="A922">
            <v>6034</v>
          </cell>
        </row>
        <row r="923">
          <cell r="A923">
            <v>6036</v>
          </cell>
        </row>
        <row r="924">
          <cell r="A924">
            <v>6037</v>
          </cell>
        </row>
        <row r="925">
          <cell r="A925">
            <v>6038</v>
          </cell>
        </row>
        <row r="926">
          <cell r="A926">
            <v>6039</v>
          </cell>
        </row>
        <row r="927">
          <cell r="A927">
            <v>6040</v>
          </cell>
        </row>
        <row r="928">
          <cell r="A928">
            <v>6041</v>
          </cell>
        </row>
        <row r="929">
          <cell r="A929">
            <v>6043</v>
          </cell>
        </row>
        <row r="930">
          <cell r="A930">
            <v>6044</v>
          </cell>
        </row>
        <row r="931">
          <cell r="A931">
            <v>6045</v>
          </cell>
        </row>
        <row r="932">
          <cell r="A932">
            <v>6046</v>
          </cell>
        </row>
        <row r="933">
          <cell r="A933">
            <v>6047</v>
          </cell>
        </row>
        <row r="934">
          <cell r="A934">
            <v>6048</v>
          </cell>
        </row>
        <row r="935">
          <cell r="A935">
            <v>6049</v>
          </cell>
        </row>
        <row r="936">
          <cell r="A936">
            <v>6050</v>
          </cell>
        </row>
        <row r="937">
          <cell r="A937">
            <v>6051</v>
          </cell>
        </row>
        <row r="938">
          <cell r="A938">
            <v>6052</v>
          </cell>
        </row>
        <row r="939">
          <cell r="A939">
            <v>6053</v>
          </cell>
        </row>
        <row r="940">
          <cell r="A940">
            <v>6054</v>
          </cell>
        </row>
        <row r="941">
          <cell r="A941">
            <v>6055</v>
          </cell>
        </row>
        <row r="942">
          <cell r="A942">
            <v>6056</v>
          </cell>
        </row>
        <row r="943">
          <cell r="A943">
            <v>6057</v>
          </cell>
        </row>
        <row r="944">
          <cell r="A944">
            <v>6058</v>
          </cell>
        </row>
        <row r="945">
          <cell r="A945">
            <v>6059</v>
          </cell>
        </row>
        <row r="946">
          <cell r="A946">
            <v>6060</v>
          </cell>
        </row>
        <row r="947">
          <cell r="A947">
            <v>6061</v>
          </cell>
        </row>
        <row r="948">
          <cell r="A948">
            <v>6062</v>
          </cell>
        </row>
        <row r="949">
          <cell r="A949">
            <v>6063</v>
          </cell>
        </row>
        <row r="950">
          <cell r="A950">
            <v>6064</v>
          </cell>
        </row>
        <row r="951">
          <cell r="A951">
            <v>6065</v>
          </cell>
        </row>
        <row r="952">
          <cell r="A952">
            <v>6066</v>
          </cell>
        </row>
        <row r="953">
          <cell r="A953">
            <v>6067</v>
          </cell>
        </row>
        <row r="954">
          <cell r="A954">
            <v>6068</v>
          </cell>
        </row>
        <row r="955">
          <cell r="A955">
            <v>6069</v>
          </cell>
        </row>
        <row r="956">
          <cell r="A956">
            <v>6070</v>
          </cell>
        </row>
        <row r="957">
          <cell r="A957">
            <v>6071</v>
          </cell>
        </row>
        <row r="958">
          <cell r="A958">
            <v>6072</v>
          </cell>
        </row>
        <row r="959">
          <cell r="A959">
            <v>6073</v>
          </cell>
        </row>
        <row r="960">
          <cell r="A960">
            <v>6076</v>
          </cell>
        </row>
        <row r="961">
          <cell r="A961">
            <v>6079</v>
          </cell>
        </row>
        <row r="962">
          <cell r="A962">
            <v>6080</v>
          </cell>
        </row>
        <row r="963">
          <cell r="A963">
            <v>6081</v>
          </cell>
        </row>
        <row r="964">
          <cell r="A964">
            <v>6801</v>
          </cell>
        </row>
        <row r="965">
          <cell r="A965">
            <v>6802</v>
          </cell>
        </row>
        <row r="966">
          <cell r="A966">
            <v>7500</v>
          </cell>
        </row>
        <row r="967">
          <cell r="A967">
            <v>7504</v>
          </cell>
        </row>
        <row r="968">
          <cell r="A968">
            <v>7505</v>
          </cell>
        </row>
        <row r="969">
          <cell r="A969">
            <v>7895</v>
          </cell>
        </row>
        <row r="970">
          <cell r="A970">
            <v>7896</v>
          </cell>
        </row>
        <row r="971">
          <cell r="A971">
            <v>8000</v>
          </cell>
        </row>
        <row r="972">
          <cell r="A972">
            <v>8001</v>
          </cell>
        </row>
        <row r="973">
          <cell r="A973">
            <v>8003</v>
          </cell>
        </row>
        <row r="974">
          <cell r="A974">
            <v>8004</v>
          </cell>
        </row>
        <row r="975">
          <cell r="A975">
            <v>8005</v>
          </cell>
        </row>
        <row r="976">
          <cell r="A976">
            <v>8008</v>
          </cell>
        </row>
        <row r="977">
          <cell r="A977">
            <v>8009</v>
          </cell>
        </row>
        <row r="978">
          <cell r="A978">
            <v>8011</v>
          </cell>
        </row>
        <row r="979">
          <cell r="A979">
            <v>8012</v>
          </cell>
        </row>
        <row r="980">
          <cell r="A980">
            <v>8013</v>
          </cell>
        </row>
        <row r="981">
          <cell r="A981">
            <v>8014</v>
          </cell>
        </row>
        <row r="982">
          <cell r="A982">
            <v>8015</v>
          </cell>
        </row>
        <row r="983">
          <cell r="A983">
            <v>8017</v>
          </cell>
        </row>
        <row r="984">
          <cell r="A984">
            <v>8018</v>
          </cell>
        </row>
        <row r="985">
          <cell r="A985">
            <v>8019</v>
          </cell>
        </row>
        <row r="986">
          <cell r="A986">
            <v>8020</v>
          </cell>
        </row>
        <row r="987">
          <cell r="A987">
            <v>8022</v>
          </cell>
        </row>
        <row r="988">
          <cell r="A988">
            <v>8023</v>
          </cell>
        </row>
        <row r="989">
          <cell r="A989">
            <v>8024</v>
          </cell>
        </row>
        <row r="990">
          <cell r="A990">
            <v>8025</v>
          </cell>
        </row>
        <row r="991">
          <cell r="A991">
            <v>8026</v>
          </cell>
        </row>
        <row r="992">
          <cell r="A992">
            <v>8028</v>
          </cell>
        </row>
        <row r="993">
          <cell r="A993">
            <v>8029</v>
          </cell>
        </row>
        <row r="994">
          <cell r="A994">
            <v>8031</v>
          </cell>
        </row>
        <row r="995">
          <cell r="A995">
            <v>8032</v>
          </cell>
        </row>
        <row r="996">
          <cell r="A996">
            <v>8033</v>
          </cell>
        </row>
        <row r="997">
          <cell r="A997">
            <v>8034</v>
          </cell>
        </row>
        <row r="998">
          <cell r="A998">
            <v>8035</v>
          </cell>
        </row>
        <row r="999">
          <cell r="A999">
            <v>8036</v>
          </cell>
        </row>
        <row r="1000">
          <cell r="A1000">
            <v>8037</v>
          </cell>
        </row>
        <row r="1001">
          <cell r="A1001">
            <v>8038</v>
          </cell>
        </row>
        <row r="1002">
          <cell r="A1002">
            <v>8039</v>
          </cell>
        </row>
        <row r="1003">
          <cell r="A1003">
            <v>8040</v>
          </cell>
        </row>
        <row r="1004">
          <cell r="A1004">
            <v>8041</v>
          </cell>
        </row>
        <row r="1005">
          <cell r="A1005">
            <v>8046</v>
          </cell>
        </row>
        <row r="1006">
          <cell r="A1006">
            <v>8047</v>
          </cell>
        </row>
        <row r="1007">
          <cell r="A1007">
            <v>8048</v>
          </cell>
        </row>
        <row r="1008">
          <cell r="A1008">
            <v>8049</v>
          </cell>
        </row>
        <row r="1009">
          <cell r="A1009">
            <v>8050</v>
          </cell>
        </row>
        <row r="1010">
          <cell r="A1010">
            <v>8051</v>
          </cell>
        </row>
        <row r="1011">
          <cell r="A1011">
            <v>8052</v>
          </cell>
        </row>
        <row r="1012">
          <cell r="A1012">
            <v>8053</v>
          </cell>
        </row>
        <row r="1013">
          <cell r="A1013">
            <v>8054</v>
          </cell>
        </row>
        <row r="1014">
          <cell r="A1014">
            <v>8055</v>
          </cell>
        </row>
        <row r="1015">
          <cell r="A1015">
            <v>8056</v>
          </cell>
        </row>
        <row r="1016">
          <cell r="A1016">
            <v>8058</v>
          </cell>
        </row>
        <row r="1017">
          <cell r="A1017">
            <v>8059</v>
          </cell>
        </row>
        <row r="1018">
          <cell r="A1018">
            <v>8060</v>
          </cell>
        </row>
        <row r="1019">
          <cell r="A1019">
            <v>8061</v>
          </cell>
        </row>
        <row r="1020">
          <cell r="A1020">
            <v>8062</v>
          </cell>
        </row>
        <row r="1021">
          <cell r="A1021">
            <v>8064</v>
          </cell>
        </row>
        <row r="1022">
          <cell r="A1022">
            <v>8065</v>
          </cell>
        </row>
        <row r="1023">
          <cell r="A1023">
            <v>8066</v>
          </cell>
        </row>
        <row r="1024">
          <cell r="A1024">
            <v>8067</v>
          </cell>
        </row>
        <row r="1025">
          <cell r="A1025">
            <v>8068</v>
          </cell>
        </row>
        <row r="1026">
          <cell r="A1026">
            <v>8069</v>
          </cell>
        </row>
        <row r="1027">
          <cell r="A1027">
            <v>8070</v>
          </cell>
        </row>
        <row r="1028">
          <cell r="A1028">
            <v>8500</v>
          </cell>
        </row>
        <row r="1029">
          <cell r="A1029">
            <v>8501</v>
          </cell>
        </row>
        <row r="1030">
          <cell r="A1030">
            <v>8502</v>
          </cell>
        </row>
        <row r="1031">
          <cell r="A1031">
            <v>9250</v>
          </cell>
        </row>
        <row r="1032">
          <cell r="A1032">
            <v>9328</v>
          </cell>
        </row>
        <row r="1033">
          <cell r="A1033">
            <v>9329</v>
          </cell>
        </row>
        <row r="1034">
          <cell r="A1034">
            <v>9330</v>
          </cell>
        </row>
        <row r="1035">
          <cell r="A1035">
            <v>9726</v>
          </cell>
        </row>
        <row r="1036">
          <cell r="A1036">
            <v>9727</v>
          </cell>
        </row>
        <row r="1037">
          <cell r="A1037">
            <v>9728</v>
          </cell>
        </row>
        <row r="1038">
          <cell r="A1038">
            <v>9729</v>
          </cell>
        </row>
        <row r="1039">
          <cell r="A1039">
            <v>9730</v>
          </cell>
        </row>
        <row r="1040">
          <cell r="A1040">
            <v>9731</v>
          </cell>
        </row>
        <row r="1041">
          <cell r="A1041">
            <v>9732</v>
          </cell>
        </row>
        <row r="1042">
          <cell r="A1042">
            <v>9733</v>
          </cell>
        </row>
        <row r="1043">
          <cell r="A1043">
            <v>9734</v>
          </cell>
        </row>
        <row r="1044">
          <cell r="A1044">
            <v>9735</v>
          </cell>
        </row>
        <row r="1045">
          <cell r="A1045">
            <v>9736</v>
          </cell>
        </row>
        <row r="1046">
          <cell r="A1046">
            <v>9737</v>
          </cell>
        </row>
        <row r="1047">
          <cell r="A1047">
            <v>9739</v>
          </cell>
        </row>
        <row r="1048">
          <cell r="A1048">
            <v>9740</v>
          </cell>
        </row>
        <row r="1049">
          <cell r="A1049">
            <v>9741</v>
          </cell>
        </row>
        <row r="1050">
          <cell r="A1050">
            <v>9743</v>
          </cell>
        </row>
        <row r="1051">
          <cell r="A1051">
            <v>9993</v>
          </cell>
        </row>
        <row r="1052">
          <cell r="A1052">
            <v>9994</v>
          </cell>
        </row>
        <row r="1053">
          <cell r="A1053" t="str">
            <v>0008a</v>
          </cell>
        </row>
        <row r="1054">
          <cell r="A1054" t="str">
            <v>0010a</v>
          </cell>
        </row>
        <row r="1055">
          <cell r="A1055" t="str">
            <v>0011a</v>
          </cell>
        </row>
        <row r="1056">
          <cell r="A1056" t="str">
            <v>0013a</v>
          </cell>
        </row>
        <row r="1057">
          <cell r="A1057" t="str">
            <v>0015a</v>
          </cell>
        </row>
        <row r="1058">
          <cell r="A1058" t="str">
            <v>0019a</v>
          </cell>
        </row>
        <row r="1059">
          <cell r="A1059" t="str">
            <v>0031a</v>
          </cell>
        </row>
        <row r="1060">
          <cell r="A1060" t="str">
            <v>0037a</v>
          </cell>
        </row>
        <row r="1061">
          <cell r="A1061" t="str">
            <v>0049a</v>
          </cell>
        </row>
        <row r="1062">
          <cell r="A1062" t="str">
            <v>0053a</v>
          </cell>
        </row>
        <row r="1063">
          <cell r="A1063" t="str">
            <v>0056a</v>
          </cell>
        </row>
        <row r="1064">
          <cell r="A1064" t="str">
            <v>0057a</v>
          </cell>
        </row>
        <row r="1065">
          <cell r="A1065" t="str">
            <v>0077a</v>
          </cell>
        </row>
        <row r="1066">
          <cell r="A1066" t="str">
            <v>0079a</v>
          </cell>
        </row>
        <row r="1067">
          <cell r="A1067" t="str">
            <v>0087a</v>
          </cell>
        </row>
        <row r="1068">
          <cell r="A1068" t="str">
            <v>0088a</v>
          </cell>
        </row>
        <row r="1069">
          <cell r="A1069" t="str">
            <v>0092a</v>
          </cell>
        </row>
        <row r="1070">
          <cell r="A1070" t="str">
            <v>0095a</v>
          </cell>
        </row>
        <row r="1071">
          <cell r="A1071" t="str">
            <v>0103a</v>
          </cell>
        </row>
        <row r="1072">
          <cell r="A1072" t="str">
            <v>0105a</v>
          </cell>
        </row>
        <row r="1073">
          <cell r="A1073" t="str">
            <v>0109a</v>
          </cell>
        </row>
        <row r="1074">
          <cell r="A1074" t="str">
            <v>0114a</v>
          </cell>
        </row>
        <row r="1075">
          <cell r="A1075" t="str">
            <v>0116a</v>
          </cell>
        </row>
        <row r="1076">
          <cell r="A1076" t="str">
            <v>0118a</v>
          </cell>
        </row>
        <row r="1077">
          <cell r="A1077" t="str">
            <v>0123a</v>
          </cell>
        </row>
        <row r="1078">
          <cell r="A1078" t="str">
            <v>0128a</v>
          </cell>
        </row>
        <row r="1079">
          <cell r="A1079" t="str">
            <v>0130a</v>
          </cell>
        </row>
        <row r="1080">
          <cell r="A1080" t="str">
            <v>0134a</v>
          </cell>
        </row>
        <row r="1081">
          <cell r="A1081" t="str">
            <v>0135a</v>
          </cell>
        </row>
        <row r="1082">
          <cell r="A1082" t="str">
            <v>0136a</v>
          </cell>
        </row>
        <row r="1083">
          <cell r="A1083" t="str">
            <v>0137a</v>
          </cell>
        </row>
        <row r="1084">
          <cell r="A1084" t="str">
            <v>0138a</v>
          </cell>
        </row>
        <row r="1085">
          <cell r="A1085" t="str">
            <v>0145a</v>
          </cell>
        </row>
        <row r="1086">
          <cell r="A1086" t="str">
            <v>0147a</v>
          </cell>
        </row>
        <row r="1087">
          <cell r="A1087" t="str">
            <v>0148a</v>
          </cell>
        </row>
        <row r="1088">
          <cell r="A1088" t="str">
            <v>0149a</v>
          </cell>
        </row>
        <row r="1089">
          <cell r="A1089" t="str">
            <v>0150a</v>
          </cell>
        </row>
        <row r="1090">
          <cell r="A1090" t="str">
            <v>0155a</v>
          </cell>
        </row>
        <row r="1091">
          <cell r="A1091" t="str">
            <v>0157a</v>
          </cell>
        </row>
        <row r="1092">
          <cell r="A1092" t="str">
            <v>0164a</v>
          </cell>
        </row>
        <row r="1093">
          <cell r="A1093" t="str">
            <v>0165a</v>
          </cell>
        </row>
        <row r="1094">
          <cell r="A1094" t="str">
            <v>0173a</v>
          </cell>
        </row>
        <row r="1095">
          <cell r="A1095" t="str">
            <v>0176a</v>
          </cell>
        </row>
        <row r="1096">
          <cell r="A1096" t="str">
            <v>0182a</v>
          </cell>
        </row>
        <row r="1097">
          <cell r="A1097" t="str">
            <v>0187a</v>
          </cell>
        </row>
        <row r="1098">
          <cell r="A1098" t="str">
            <v>0188a</v>
          </cell>
        </row>
        <row r="1099">
          <cell r="A1099" t="str">
            <v>0189a</v>
          </cell>
        </row>
        <row r="1100">
          <cell r="A1100" t="str">
            <v>0190a</v>
          </cell>
        </row>
        <row r="1101">
          <cell r="A1101" t="str">
            <v>0195a</v>
          </cell>
        </row>
        <row r="1102">
          <cell r="A1102" t="str">
            <v>0196a</v>
          </cell>
        </row>
        <row r="1103">
          <cell r="A1103" t="str">
            <v>0197a</v>
          </cell>
        </row>
        <row r="1104">
          <cell r="A1104" t="str">
            <v>0199a</v>
          </cell>
        </row>
        <row r="1105">
          <cell r="A1105" t="str">
            <v>0202a</v>
          </cell>
        </row>
        <row r="1106">
          <cell r="A1106" t="str">
            <v>0208a</v>
          </cell>
        </row>
        <row r="1107">
          <cell r="A1107" t="str">
            <v>0218a</v>
          </cell>
        </row>
        <row r="1108">
          <cell r="A1108" t="str">
            <v>0220a</v>
          </cell>
        </row>
        <row r="1109">
          <cell r="A1109" t="str">
            <v>0221a</v>
          </cell>
        </row>
        <row r="1110">
          <cell r="A1110" t="str">
            <v>0222a</v>
          </cell>
        </row>
        <row r="1111">
          <cell r="A1111" t="str">
            <v>0229a</v>
          </cell>
        </row>
        <row r="1112">
          <cell r="A1112" t="str">
            <v>0237a</v>
          </cell>
        </row>
        <row r="1113">
          <cell r="A1113" t="str">
            <v>0248a</v>
          </cell>
        </row>
        <row r="1114">
          <cell r="A1114" t="str">
            <v>0249a</v>
          </cell>
        </row>
        <row r="1115">
          <cell r="A1115" t="str">
            <v>0250a</v>
          </cell>
        </row>
        <row r="1116">
          <cell r="A1116" t="str">
            <v>0251a</v>
          </cell>
        </row>
        <row r="1117">
          <cell r="A1117" t="str">
            <v>0253a</v>
          </cell>
        </row>
        <row r="1118">
          <cell r="A1118" t="str">
            <v>0254a</v>
          </cell>
        </row>
        <row r="1119">
          <cell r="A1119" t="str">
            <v>0255a</v>
          </cell>
        </row>
        <row r="1120">
          <cell r="A1120" t="str">
            <v>0258a</v>
          </cell>
        </row>
        <row r="1121">
          <cell r="A1121" t="str">
            <v>0273a</v>
          </cell>
        </row>
        <row r="1122">
          <cell r="A1122" t="str">
            <v>0274a</v>
          </cell>
        </row>
        <row r="1123">
          <cell r="A1123" t="str">
            <v>0282a</v>
          </cell>
        </row>
        <row r="1124">
          <cell r="A1124" t="str">
            <v>0284a</v>
          </cell>
        </row>
        <row r="1125">
          <cell r="A1125" t="str">
            <v>0292a</v>
          </cell>
        </row>
        <row r="1126">
          <cell r="A1126" t="str">
            <v>0297a</v>
          </cell>
        </row>
        <row r="1127">
          <cell r="A1127" t="str">
            <v>0301a</v>
          </cell>
        </row>
        <row r="1128">
          <cell r="A1128" t="str">
            <v>0323a</v>
          </cell>
        </row>
        <row r="1129">
          <cell r="A1129" t="str">
            <v>0324a</v>
          </cell>
        </row>
        <row r="1130">
          <cell r="A1130" t="str">
            <v>0337a</v>
          </cell>
        </row>
        <row r="1131">
          <cell r="A1131" t="str">
            <v>0339a</v>
          </cell>
        </row>
        <row r="1132">
          <cell r="A1132" t="str">
            <v>0340a</v>
          </cell>
        </row>
        <row r="1133">
          <cell r="A1133" t="str">
            <v>0341a</v>
          </cell>
        </row>
        <row r="1134">
          <cell r="A1134" t="str">
            <v>0343a</v>
          </cell>
        </row>
        <row r="1135">
          <cell r="A1135" t="str">
            <v>0350a</v>
          </cell>
        </row>
        <row r="1136">
          <cell r="A1136" t="str">
            <v>0360a</v>
          </cell>
        </row>
        <row r="1137">
          <cell r="A1137" t="str">
            <v>0363a</v>
          </cell>
        </row>
        <row r="1138">
          <cell r="A1138" t="str">
            <v>0364a</v>
          </cell>
        </row>
        <row r="1139">
          <cell r="A1139" t="str">
            <v>0373a</v>
          </cell>
        </row>
        <row r="1140">
          <cell r="A1140" t="str">
            <v>0377a</v>
          </cell>
        </row>
        <row r="1141">
          <cell r="A1141" t="str">
            <v>0379a</v>
          </cell>
        </row>
        <row r="1142">
          <cell r="A1142" t="str">
            <v>0383a</v>
          </cell>
        </row>
        <row r="1143">
          <cell r="A1143" t="str">
            <v>0385a</v>
          </cell>
        </row>
        <row r="1144">
          <cell r="A1144" t="str">
            <v>0390a</v>
          </cell>
        </row>
        <row r="1145">
          <cell r="A1145" t="str">
            <v>0393a</v>
          </cell>
        </row>
        <row r="1146">
          <cell r="A1146" t="str">
            <v>0394a</v>
          </cell>
        </row>
        <row r="1147">
          <cell r="A1147" t="str">
            <v>0395a</v>
          </cell>
        </row>
        <row r="1148">
          <cell r="A1148" t="str">
            <v>0397a</v>
          </cell>
        </row>
        <row r="1149">
          <cell r="A1149" t="str">
            <v>0398a</v>
          </cell>
        </row>
        <row r="1150">
          <cell r="A1150" t="str">
            <v>0406a</v>
          </cell>
        </row>
        <row r="1151">
          <cell r="A1151" t="str">
            <v>0411a</v>
          </cell>
        </row>
        <row r="1152">
          <cell r="A1152" t="str">
            <v>0414a</v>
          </cell>
        </row>
        <row r="1153">
          <cell r="A1153" t="str">
            <v>0426a</v>
          </cell>
        </row>
        <row r="1154">
          <cell r="A1154" t="str">
            <v>0427a</v>
          </cell>
        </row>
        <row r="1155">
          <cell r="A1155" t="str">
            <v>0428a</v>
          </cell>
        </row>
        <row r="1156">
          <cell r="A1156" t="str">
            <v>0430a</v>
          </cell>
        </row>
        <row r="1157">
          <cell r="A1157" t="str">
            <v>0431a</v>
          </cell>
        </row>
        <row r="1158">
          <cell r="A1158" t="str">
            <v>0433a</v>
          </cell>
        </row>
        <row r="1159">
          <cell r="A1159" t="str">
            <v>0438a</v>
          </cell>
        </row>
        <row r="1160">
          <cell r="A1160" t="str">
            <v>0440a</v>
          </cell>
        </row>
        <row r="1161">
          <cell r="A1161" t="str">
            <v>0441a</v>
          </cell>
        </row>
        <row r="1162">
          <cell r="A1162" t="str">
            <v>0450a</v>
          </cell>
        </row>
        <row r="1163">
          <cell r="A1163" t="str">
            <v>0451a</v>
          </cell>
        </row>
        <row r="1164">
          <cell r="A1164" t="str">
            <v>0454a</v>
          </cell>
        </row>
        <row r="1165">
          <cell r="A1165" t="str">
            <v>0455a</v>
          </cell>
        </row>
        <row r="1166">
          <cell r="A1166" t="str">
            <v>0463a</v>
          </cell>
        </row>
        <row r="1167">
          <cell r="A1167" t="str">
            <v>0466a</v>
          </cell>
        </row>
        <row r="1168">
          <cell r="A1168" t="str">
            <v>0468a</v>
          </cell>
        </row>
        <row r="1169">
          <cell r="A1169" t="str">
            <v>0472a</v>
          </cell>
        </row>
        <row r="1170">
          <cell r="A1170" t="str">
            <v>0474a</v>
          </cell>
        </row>
        <row r="1171">
          <cell r="A1171" t="str">
            <v>0476a</v>
          </cell>
        </row>
        <row r="1172">
          <cell r="A1172" t="str">
            <v>0477a</v>
          </cell>
        </row>
        <row r="1173">
          <cell r="A1173" t="str">
            <v>0480a</v>
          </cell>
        </row>
        <row r="1174">
          <cell r="A1174" t="str">
            <v>0484a</v>
          </cell>
        </row>
        <row r="1175">
          <cell r="A1175" t="str">
            <v>0488a</v>
          </cell>
        </row>
        <row r="1176">
          <cell r="A1176" t="str">
            <v>0489a</v>
          </cell>
        </row>
        <row r="1177">
          <cell r="A1177" t="str">
            <v>0495a</v>
          </cell>
        </row>
        <row r="1178">
          <cell r="A1178" t="str">
            <v>0500a</v>
          </cell>
        </row>
        <row r="1179">
          <cell r="A1179" t="str">
            <v>0504a</v>
          </cell>
        </row>
        <row r="1180">
          <cell r="A1180" t="str">
            <v>0508a</v>
          </cell>
        </row>
        <row r="1181">
          <cell r="A1181" t="str">
            <v>0510a</v>
          </cell>
        </row>
        <row r="1182">
          <cell r="A1182" t="str">
            <v>0515a</v>
          </cell>
        </row>
        <row r="1183">
          <cell r="A1183" t="str">
            <v>0519a</v>
          </cell>
        </row>
        <row r="1184">
          <cell r="A1184" t="str">
            <v>0520a</v>
          </cell>
        </row>
        <row r="1185">
          <cell r="A1185" t="str">
            <v>0521a</v>
          </cell>
        </row>
        <row r="1186">
          <cell r="A1186" t="str">
            <v>0529a</v>
          </cell>
        </row>
        <row r="1187">
          <cell r="A1187" t="str">
            <v>0532a</v>
          </cell>
        </row>
        <row r="1188">
          <cell r="A1188" t="str">
            <v>0533a</v>
          </cell>
        </row>
        <row r="1189">
          <cell r="A1189" t="str">
            <v>0534a</v>
          </cell>
        </row>
        <row r="1190">
          <cell r="A1190" t="str">
            <v>0535a</v>
          </cell>
        </row>
        <row r="1191">
          <cell r="A1191" t="str">
            <v>0536a</v>
          </cell>
        </row>
        <row r="1192">
          <cell r="A1192" t="str">
            <v>0540a</v>
          </cell>
        </row>
        <row r="1193">
          <cell r="A1193" t="str">
            <v>0548a</v>
          </cell>
        </row>
        <row r="1194">
          <cell r="A1194" t="str">
            <v>0551a</v>
          </cell>
        </row>
        <row r="1195">
          <cell r="A1195" t="str">
            <v>0552a</v>
          </cell>
        </row>
        <row r="1196">
          <cell r="A1196" t="str">
            <v>0553a</v>
          </cell>
        </row>
        <row r="1197">
          <cell r="A1197" t="str">
            <v>0554a</v>
          </cell>
        </row>
        <row r="1198">
          <cell r="A1198" t="str">
            <v>0579a</v>
          </cell>
        </row>
        <row r="1199">
          <cell r="A1199" t="str">
            <v>0584a</v>
          </cell>
        </row>
        <row r="1200">
          <cell r="A1200" t="str">
            <v>0586a</v>
          </cell>
        </row>
        <row r="1201">
          <cell r="A1201" t="str">
            <v>0595a</v>
          </cell>
        </row>
        <row r="1202">
          <cell r="A1202" t="str">
            <v>0596a</v>
          </cell>
        </row>
        <row r="1203">
          <cell r="A1203" t="str">
            <v>0598a</v>
          </cell>
        </row>
        <row r="1204">
          <cell r="A1204" t="str">
            <v>0603a</v>
          </cell>
        </row>
        <row r="1205">
          <cell r="A1205" t="str">
            <v>0605a</v>
          </cell>
        </row>
        <row r="1206">
          <cell r="A1206" t="str">
            <v>0607a</v>
          </cell>
        </row>
        <row r="1207">
          <cell r="A1207" t="str">
            <v>0608a</v>
          </cell>
        </row>
        <row r="1208">
          <cell r="A1208" t="str">
            <v>0609a</v>
          </cell>
        </row>
        <row r="1209">
          <cell r="A1209" t="str">
            <v>0611a</v>
          </cell>
        </row>
        <row r="1210">
          <cell r="A1210" t="str">
            <v>0624a</v>
          </cell>
        </row>
        <row r="1211">
          <cell r="A1211" t="str">
            <v>0632a</v>
          </cell>
        </row>
        <row r="1212">
          <cell r="A1212" t="str">
            <v>0633a</v>
          </cell>
        </row>
        <row r="1213">
          <cell r="A1213" t="str">
            <v>0635a</v>
          </cell>
        </row>
        <row r="1214">
          <cell r="A1214" t="str">
            <v>0640a</v>
          </cell>
        </row>
        <row r="1215">
          <cell r="A1215" t="str">
            <v>0645a</v>
          </cell>
        </row>
        <row r="1216">
          <cell r="A1216" t="str">
            <v>0646a</v>
          </cell>
        </row>
        <row r="1217">
          <cell r="A1217" t="str">
            <v>0647a</v>
          </cell>
        </row>
        <row r="1218">
          <cell r="A1218" t="str">
            <v>0650a</v>
          </cell>
        </row>
        <row r="1219">
          <cell r="A1219" t="str">
            <v>0654a</v>
          </cell>
        </row>
        <row r="1220">
          <cell r="A1220" t="str">
            <v>0655a</v>
          </cell>
        </row>
        <row r="1221">
          <cell r="A1221" t="str">
            <v>0659a</v>
          </cell>
        </row>
        <row r="1222">
          <cell r="A1222" t="str">
            <v>0662a</v>
          </cell>
        </row>
        <row r="1223">
          <cell r="A1223" t="str">
            <v>0663a</v>
          </cell>
        </row>
        <row r="1224">
          <cell r="A1224" t="str">
            <v>0664a</v>
          </cell>
        </row>
        <row r="1225">
          <cell r="A1225" t="str">
            <v>0667a</v>
          </cell>
        </row>
        <row r="1226">
          <cell r="A1226" t="str">
            <v>0669a</v>
          </cell>
        </row>
        <row r="1227">
          <cell r="A1227" t="str">
            <v>0677a</v>
          </cell>
        </row>
        <row r="1228">
          <cell r="A1228" t="str">
            <v>0680a</v>
          </cell>
        </row>
        <row r="1229">
          <cell r="A1229" t="str">
            <v>0683a</v>
          </cell>
        </row>
        <row r="1230">
          <cell r="A1230" t="str">
            <v>0685a</v>
          </cell>
        </row>
        <row r="1231">
          <cell r="A1231" t="str">
            <v>0686a</v>
          </cell>
        </row>
        <row r="1232">
          <cell r="A1232" t="str">
            <v>0689a</v>
          </cell>
        </row>
        <row r="1233">
          <cell r="A1233" t="str">
            <v>0694a</v>
          </cell>
        </row>
        <row r="1234">
          <cell r="A1234" t="str">
            <v>0695a</v>
          </cell>
        </row>
        <row r="1235">
          <cell r="A1235" t="str">
            <v>0697a</v>
          </cell>
        </row>
        <row r="1236">
          <cell r="A1236" t="str">
            <v>0700a</v>
          </cell>
        </row>
        <row r="1237">
          <cell r="A1237" t="str">
            <v>0710a</v>
          </cell>
        </row>
        <row r="1238">
          <cell r="A1238" t="str">
            <v>0711a</v>
          </cell>
        </row>
        <row r="1239">
          <cell r="A1239" t="str">
            <v>0713a</v>
          </cell>
        </row>
        <row r="1240">
          <cell r="A1240" t="str">
            <v>0715a</v>
          </cell>
        </row>
        <row r="1241">
          <cell r="A1241" t="str">
            <v>0716a</v>
          </cell>
        </row>
        <row r="1242">
          <cell r="A1242" t="str">
            <v>0718a</v>
          </cell>
        </row>
        <row r="1243">
          <cell r="A1243" t="str">
            <v>0722a</v>
          </cell>
        </row>
        <row r="1244">
          <cell r="A1244" t="str">
            <v>0732a</v>
          </cell>
        </row>
        <row r="1245">
          <cell r="A1245" t="str">
            <v>0733a</v>
          </cell>
        </row>
        <row r="1246">
          <cell r="A1246" t="str">
            <v>0738a</v>
          </cell>
        </row>
        <row r="1247">
          <cell r="A1247" t="str">
            <v>0753a</v>
          </cell>
        </row>
        <row r="1248">
          <cell r="A1248" t="str">
            <v>0762a</v>
          </cell>
        </row>
        <row r="1249">
          <cell r="A1249" t="str">
            <v>0787a</v>
          </cell>
        </row>
        <row r="1250">
          <cell r="A1250" t="str">
            <v>0800a</v>
          </cell>
        </row>
        <row r="1251">
          <cell r="A1251" t="str">
            <v>0801a</v>
          </cell>
        </row>
        <row r="1252">
          <cell r="A1252" t="str">
            <v>0802a</v>
          </cell>
        </row>
        <row r="1253">
          <cell r="A1253" t="str">
            <v>0804a</v>
          </cell>
        </row>
        <row r="1254">
          <cell r="A1254" t="str">
            <v>0805a</v>
          </cell>
        </row>
        <row r="1255">
          <cell r="A1255" t="str">
            <v>0808a</v>
          </cell>
        </row>
        <row r="1256">
          <cell r="A1256" t="str">
            <v>0809a</v>
          </cell>
        </row>
        <row r="1257">
          <cell r="A1257" t="str">
            <v>0810a</v>
          </cell>
        </row>
        <row r="1258">
          <cell r="A1258" t="str">
            <v>0811a</v>
          </cell>
        </row>
        <row r="1259">
          <cell r="A1259" t="str">
            <v>0818a</v>
          </cell>
        </row>
        <row r="1260">
          <cell r="A1260" t="str">
            <v>0819a</v>
          </cell>
        </row>
        <row r="1261">
          <cell r="A1261" t="str">
            <v>0824a</v>
          </cell>
        </row>
        <row r="1262">
          <cell r="A1262" t="str">
            <v>0826a</v>
          </cell>
        </row>
        <row r="1263">
          <cell r="A1263" t="str">
            <v>0828a</v>
          </cell>
        </row>
        <row r="1264">
          <cell r="A1264" t="str">
            <v>0832a</v>
          </cell>
        </row>
        <row r="1265">
          <cell r="A1265" t="str">
            <v>0836a</v>
          </cell>
        </row>
        <row r="1266">
          <cell r="A1266" t="str">
            <v>0837a</v>
          </cell>
        </row>
        <row r="1267">
          <cell r="A1267" t="str">
            <v>0838a</v>
          </cell>
        </row>
        <row r="1268">
          <cell r="A1268" t="str">
            <v>0841a</v>
          </cell>
        </row>
        <row r="1269">
          <cell r="A1269" t="str">
            <v>0844a</v>
          </cell>
        </row>
        <row r="1270">
          <cell r="A1270" t="str">
            <v>0845a</v>
          </cell>
        </row>
        <row r="1271">
          <cell r="A1271" t="str">
            <v>0847a</v>
          </cell>
        </row>
        <row r="1272">
          <cell r="A1272" t="str">
            <v>0855a</v>
          </cell>
        </row>
        <row r="1273">
          <cell r="A1273" t="str">
            <v>0856a</v>
          </cell>
        </row>
        <row r="1274">
          <cell r="A1274" t="str">
            <v>0857a</v>
          </cell>
        </row>
        <row r="1275">
          <cell r="A1275" t="str">
            <v>0861a</v>
          </cell>
        </row>
        <row r="1276">
          <cell r="A1276" t="str">
            <v>0862a</v>
          </cell>
        </row>
        <row r="1277">
          <cell r="A1277" t="str">
            <v>0866a</v>
          </cell>
        </row>
        <row r="1278">
          <cell r="A1278" t="str">
            <v>0875a</v>
          </cell>
        </row>
        <row r="1279">
          <cell r="A1279" t="str">
            <v>0876a</v>
          </cell>
        </row>
        <row r="1280">
          <cell r="A1280" t="str">
            <v>0879a</v>
          </cell>
        </row>
        <row r="1281">
          <cell r="A1281" t="str">
            <v>0880a</v>
          </cell>
        </row>
        <row r="1282">
          <cell r="A1282" t="str">
            <v>0887a</v>
          </cell>
        </row>
        <row r="1283">
          <cell r="A1283" t="str">
            <v>0888a</v>
          </cell>
        </row>
        <row r="1284">
          <cell r="A1284" t="str">
            <v>0893a</v>
          </cell>
        </row>
        <row r="1285">
          <cell r="A1285" t="str">
            <v>0894a</v>
          </cell>
        </row>
        <row r="1286">
          <cell r="A1286" t="str">
            <v>0897a</v>
          </cell>
        </row>
        <row r="1287">
          <cell r="A1287" t="str">
            <v>0898a</v>
          </cell>
        </row>
        <row r="1288">
          <cell r="A1288" t="str">
            <v>0899a</v>
          </cell>
        </row>
        <row r="1289">
          <cell r="A1289" t="str">
            <v>0900a</v>
          </cell>
        </row>
        <row r="1290">
          <cell r="A1290" t="str">
            <v>0901a</v>
          </cell>
        </row>
        <row r="1291">
          <cell r="A1291" t="str">
            <v>0905a</v>
          </cell>
        </row>
        <row r="1292">
          <cell r="A1292" t="str">
            <v>0906a</v>
          </cell>
        </row>
        <row r="1293">
          <cell r="A1293" t="str">
            <v>0907a</v>
          </cell>
        </row>
        <row r="1294">
          <cell r="A1294" t="str">
            <v>0919a</v>
          </cell>
        </row>
        <row r="1295">
          <cell r="A1295" t="str">
            <v>0921a</v>
          </cell>
        </row>
        <row r="1296">
          <cell r="A1296" t="str">
            <v>0922a</v>
          </cell>
        </row>
        <row r="1297">
          <cell r="A1297" t="str">
            <v>0923a</v>
          </cell>
        </row>
        <row r="1298">
          <cell r="A1298" t="str">
            <v>0931a</v>
          </cell>
        </row>
        <row r="1299">
          <cell r="A1299" t="str">
            <v>0934a</v>
          </cell>
        </row>
        <row r="1300">
          <cell r="A1300" t="str">
            <v>0935a</v>
          </cell>
        </row>
        <row r="1301">
          <cell r="A1301" t="str">
            <v>0936a</v>
          </cell>
        </row>
        <row r="1302">
          <cell r="A1302" t="str">
            <v>0937a</v>
          </cell>
        </row>
        <row r="1303">
          <cell r="A1303" t="str">
            <v>0944a</v>
          </cell>
        </row>
        <row r="1304">
          <cell r="A1304" t="str">
            <v>0946a</v>
          </cell>
        </row>
        <row r="1305">
          <cell r="A1305" t="str">
            <v>0949a</v>
          </cell>
        </row>
        <row r="1306">
          <cell r="A1306" t="str">
            <v>0951a</v>
          </cell>
        </row>
        <row r="1307">
          <cell r="A1307" t="str">
            <v>0953a</v>
          </cell>
        </row>
        <row r="1308">
          <cell r="A1308" t="str">
            <v>0958a</v>
          </cell>
        </row>
        <row r="1309">
          <cell r="A1309" t="str">
            <v>0959a</v>
          </cell>
        </row>
        <row r="1310">
          <cell r="A1310" t="str">
            <v>0963a</v>
          </cell>
        </row>
        <row r="1311">
          <cell r="A1311" t="str">
            <v>0964a</v>
          </cell>
        </row>
        <row r="1312">
          <cell r="A1312" t="str">
            <v>0967a</v>
          </cell>
        </row>
        <row r="1313">
          <cell r="A1313" t="str">
            <v>0971a</v>
          </cell>
        </row>
        <row r="1314">
          <cell r="A1314" t="str">
            <v>0975a</v>
          </cell>
        </row>
        <row r="1315">
          <cell r="A1315" t="str">
            <v>0976a</v>
          </cell>
        </row>
        <row r="1316">
          <cell r="A1316" t="str">
            <v>0978a</v>
          </cell>
        </row>
        <row r="1317">
          <cell r="A1317" t="str">
            <v>0981a</v>
          </cell>
        </row>
        <row r="1318">
          <cell r="A1318" t="str">
            <v>1002a</v>
          </cell>
        </row>
        <row r="1319">
          <cell r="A1319" t="str">
            <v>1004a</v>
          </cell>
        </row>
        <row r="1320">
          <cell r="A1320" t="str">
            <v>1005a</v>
          </cell>
        </row>
        <row r="1321">
          <cell r="A1321" t="str">
            <v>1009a</v>
          </cell>
        </row>
        <row r="1322">
          <cell r="A1322" t="str">
            <v>1016a</v>
          </cell>
        </row>
        <row r="1323">
          <cell r="A1323" t="str">
            <v>3000a</v>
          </cell>
        </row>
        <row r="1324">
          <cell r="A1324" t="str">
            <v>3003a</v>
          </cell>
        </row>
        <row r="1325">
          <cell r="A1325" t="str">
            <v>3005a</v>
          </cell>
        </row>
        <row r="1326">
          <cell r="A1326" t="str">
            <v>3011a</v>
          </cell>
        </row>
        <row r="1327">
          <cell r="A1327" t="str">
            <v>3012a</v>
          </cell>
        </row>
        <row r="1328">
          <cell r="A1328" t="str">
            <v>3029a</v>
          </cell>
        </row>
        <row r="1329">
          <cell r="A1329" t="str">
            <v>3031a</v>
          </cell>
        </row>
        <row r="1330">
          <cell r="A1330" t="str">
            <v>3040a</v>
          </cell>
        </row>
        <row r="1331">
          <cell r="A1331" t="str">
            <v>3076a</v>
          </cell>
        </row>
        <row r="1332">
          <cell r="A1332" t="str">
            <v>6035a</v>
          </cell>
        </row>
        <row r="1333">
          <cell r="A1333" t="str">
            <v>6042a</v>
          </cell>
        </row>
        <row r="1334">
          <cell r="A1334" t="str">
            <v>8002a</v>
          </cell>
        </row>
        <row r="1335">
          <cell r="A1335" t="str">
            <v>8006a</v>
          </cell>
        </row>
        <row r="1336">
          <cell r="A1336" t="str">
            <v>8007a</v>
          </cell>
        </row>
        <row r="1337">
          <cell r="A1337" t="str">
            <v>8010a</v>
          </cell>
        </row>
        <row r="1338">
          <cell r="A1338" t="str">
            <v>8027a</v>
          </cell>
        </row>
        <row r="1339">
          <cell r="A1339" t="str">
            <v>8042a</v>
          </cell>
        </row>
        <row r="1340">
          <cell r="A1340" t="str">
            <v>8043a</v>
          </cell>
        </row>
        <row r="1341">
          <cell r="A1341" t="str">
            <v>8044a</v>
          </cell>
        </row>
        <row r="1342">
          <cell r="A1342" t="str">
            <v>8045a</v>
          </cell>
        </row>
        <row r="1343">
          <cell r="A1343" t="str">
            <v>8100a</v>
          </cell>
        </row>
        <row r="1344">
          <cell r="A1344" t="str">
            <v>9326a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60 Checklist"/>
      <sheetName val="3.60 Contribution Adjustment "/>
      <sheetName val="3.60 Fund Split"/>
      <sheetName val="BBA Instructions - General"/>
      <sheetName val="BBA Intructions - Forms"/>
      <sheetName val="Justification Questions"/>
      <sheetName val="Position Change Request"/>
      <sheetName val="Position Summary CY"/>
      <sheetName val="Position Summary BY0-4"/>
      <sheetName val="Category List"/>
      <sheetName val="Baseline Adjustments PY"/>
      <sheetName val="HCP Lookup"/>
      <sheetName val="Non Add Baseline Adjs PY"/>
      <sheetName val="Reimbursements CY"/>
      <sheetName val="Reimbursements BY"/>
      <sheetName val="Reimbursements BY1"/>
      <sheetName val="Reimbursements BY2"/>
      <sheetName val="Reimbursements BY3"/>
      <sheetName val="Reimbursements BY4"/>
      <sheetName val="Non Add Baseline Adjs CY"/>
      <sheetName val="Non Add Baseline Adjs BY"/>
      <sheetName val="Non Add Baseline Adjs BY1"/>
      <sheetName val="Non Add Baseline Adjs BY2"/>
      <sheetName val="Non Add Baseline Adjs BY3"/>
      <sheetName val="Non Add Baseline Adjs BY4"/>
      <sheetName val="3.60 Crossties"/>
      <sheetName val="UCM 7-6-18"/>
      <sheetName val="UCM 7-18-16"/>
      <sheetName val="UCM 7-25-17"/>
      <sheetName val="Budgetary Exp PY"/>
      <sheetName val="Budgetary Exp CY"/>
      <sheetName val="Budgetary Exp BY"/>
      <sheetName val="Non Add Budgetary Exp PY "/>
      <sheetName val="Non Add Budgetary Exp CY"/>
      <sheetName val="Non Add Budgetary Exp BY"/>
      <sheetName val="Reimbursements PY"/>
      <sheetName val="Dimension Lookup"/>
      <sheetName val="Smartlist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0001 - General Fund</v>
          </cell>
          <cell r="C2" t="str">
            <v>RF_001</v>
          </cell>
          <cell r="D2" t="str">
            <v>0100 - Senate</v>
          </cell>
          <cell r="F2" t="str">
            <v>ENY_2015</v>
          </cell>
          <cell r="H2" t="str">
            <v>5100000 - Earnings - Perm Civil Svc Empl</v>
          </cell>
          <cell r="J2" t="str">
            <v>4800000 - Intradept Reim - Oth Unit PGM</v>
          </cell>
          <cell r="K2" t="str">
            <v>5100000 - Earnings - Perm Civil Svc Empl</v>
          </cell>
          <cell r="L2" t="str">
            <v>New Position 1</v>
          </cell>
        </row>
        <row r="3">
          <cell r="B3" t="str">
            <v>0002 - Property Acquisition Law Money</v>
          </cell>
          <cell r="C3" t="str">
            <v>RF_002</v>
          </cell>
          <cell r="D3" t="str">
            <v>0105 - Assembly</v>
          </cell>
          <cell r="F3" t="str">
            <v>ENY_2014</v>
          </cell>
          <cell r="H3" t="str">
            <v>5100100 - Merit Salary Adjustments</v>
          </cell>
          <cell r="J3" t="str">
            <v>4810000 - Interdept Reim - Oth St Dept</v>
          </cell>
          <cell r="K3" t="str">
            <v>5100150 - Earnings - Temp Civil Svc Empl</v>
          </cell>
          <cell r="L3" t="str">
            <v>New Position 2</v>
          </cell>
        </row>
        <row r="4">
          <cell r="B4" t="str">
            <v>0003 - Motor Vehicle Parking Facil Mo</v>
          </cell>
          <cell r="C4" t="str">
            <v>RF_003</v>
          </cell>
          <cell r="D4" t="str">
            <v>0110 - Legislators Retirement System</v>
          </cell>
          <cell r="F4" t="str">
            <v>ENY_2013</v>
          </cell>
          <cell r="H4" t="str">
            <v>5100150 - Earnings - Temp Civil Svc Empl</v>
          </cell>
          <cell r="J4" t="str">
            <v>4820000 - Reimursements - Federal Gov</v>
          </cell>
          <cell r="K4" t="str">
            <v>5105000 - Earnings-Exempt Statutory Empl</v>
          </cell>
          <cell r="L4" t="str">
            <v>New Position 3</v>
          </cell>
        </row>
        <row r="5">
          <cell r="B5" t="str">
            <v>0004 - Breast Cancer Fund</v>
          </cell>
          <cell r="C5" t="str">
            <v>RF_004</v>
          </cell>
          <cell r="D5" t="str">
            <v>0120 - Support</v>
          </cell>
          <cell r="F5" t="str">
            <v>ENY_2012</v>
          </cell>
          <cell r="H5" t="str">
            <v>5105000 - Earnings-Exempt Statutory Empl</v>
          </cell>
          <cell r="J5" t="str">
            <v>4830000 - Reim - Local Gov-Within State</v>
          </cell>
          <cell r="K5" t="str">
            <v>5105100 - Board Members</v>
          </cell>
          <cell r="L5" t="str">
            <v>New Position 4</v>
          </cell>
        </row>
        <row r="6">
          <cell r="B6" t="str">
            <v>000500001 - SfeNghPksClnWtr Air-CstlPrtBd</v>
          </cell>
          <cell r="C6" t="str">
            <v>RF_005</v>
          </cell>
          <cell r="D6" t="str">
            <v>0130 - Supreme Court</v>
          </cell>
          <cell r="F6" t="str">
            <v>ENY_2011</v>
          </cell>
          <cell r="H6" t="str">
            <v>5105100 - Board Members</v>
          </cell>
          <cell r="J6" t="str">
            <v>4840000 - Reimursements -Private Sectors</v>
          </cell>
          <cell r="L6" t="str">
            <v>New Position 5</v>
          </cell>
        </row>
        <row r="7">
          <cell r="B7" t="str">
            <v>000500002 - SfeNghPksClnWtr Air-CstlPrtBd</v>
          </cell>
          <cell r="C7" t="str">
            <v>RF_006</v>
          </cell>
          <cell r="D7" t="str">
            <v>0135 - Courts Of Appeal</v>
          </cell>
          <cell r="F7" t="str">
            <v>ENY_2010</v>
          </cell>
          <cell r="H7" t="str">
            <v>5108000 - OT Earn Oth than to Temp Help</v>
          </cell>
          <cell r="J7" t="str">
            <v>4850000 - Reimbursements - Other</v>
          </cell>
          <cell r="L7" t="str">
            <v>New Position 6</v>
          </cell>
        </row>
        <row r="8">
          <cell r="B8" t="str">
            <v>000500003 - SfeNghPksClnWtr Air-CstlPrtBd</v>
          </cell>
          <cell r="C8" t="str">
            <v>RF_007</v>
          </cell>
          <cell r="D8" t="str">
            <v>0140010 - Judicial Council</v>
          </cell>
          <cell r="F8" t="str">
            <v>ENY_2009</v>
          </cell>
          <cell r="H8" t="str">
            <v>5108100 - Holiday Earnings</v>
          </cell>
          <cell r="L8" t="str">
            <v>New Position 7</v>
          </cell>
        </row>
        <row r="9">
          <cell r="B9" t="str">
            <v>000500004 - SfeNghPksClnWtr Air-CstlPrtBd</v>
          </cell>
          <cell r="C9" t="str">
            <v>RF_008</v>
          </cell>
          <cell r="D9" t="str">
            <v>0140019 - Trial Court Operations</v>
          </cell>
          <cell r="F9" t="str">
            <v>ENY_2008</v>
          </cell>
          <cell r="H9" t="str">
            <v>5108150 - 401k Plan Contributions</v>
          </cell>
          <cell r="L9" t="str">
            <v>New Position 8</v>
          </cell>
        </row>
        <row r="10">
          <cell r="B10" t="str">
            <v>000500005 - SfeNghPksClnWtr Air-CstlPrtBd</v>
          </cell>
          <cell r="C10" t="str">
            <v>RF_009</v>
          </cell>
          <cell r="D10" t="str">
            <v>0145 - Judicial Branch Facility Progr</v>
          </cell>
          <cell r="F10" t="str">
            <v>ENY_2007</v>
          </cell>
          <cell r="H10" t="str">
            <v>5108200 - Flex Elect Contributions</v>
          </cell>
          <cell r="L10" t="str">
            <v>New Position 9</v>
          </cell>
        </row>
        <row r="11">
          <cell r="B11" t="str">
            <v>000500006 - SfeNghPksClnWtr Air-CstlPrtBd</v>
          </cell>
          <cell r="C11" t="str">
            <v>RF_010</v>
          </cell>
          <cell r="D11" t="str">
            <v>0150010 - Support For Operation Of Trial</v>
          </cell>
          <cell r="F11" t="str">
            <v>ENY_2006</v>
          </cell>
          <cell r="H11" t="str">
            <v>5108250 - Employee Merit Award PGM Contr</v>
          </cell>
          <cell r="L11" t="str">
            <v>New Position 10</v>
          </cell>
        </row>
        <row r="12">
          <cell r="B12" t="str">
            <v>000500007 - SfeNghPksClnWtr Air-CstlPrtBd</v>
          </cell>
          <cell r="C12" t="str">
            <v>RF_011</v>
          </cell>
          <cell r="D12" t="str">
            <v>0150019 - Compensation Of Superior Court</v>
          </cell>
          <cell r="F12" t="str">
            <v>ENY_2005</v>
          </cell>
          <cell r="H12" t="str">
            <v>5108900 - Employee Payments - Other</v>
          </cell>
          <cell r="L12" t="str">
            <v>New Position 11</v>
          </cell>
        </row>
        <row r="13">
          <cell r="B13" t="str">
            <v>000500008 - SfeNghPksClnWtr Air-CstlPrtBd</v>
          </cell>
          <cell r="C13" t="str">
            <v>RF_012</v>
          </cell>
          <cell r="D13" t="str">
            <v>0150028 - Assigned Judges</v>
          </cell>
          <cell r="F13" t="str">
            <v>ENY_2004</v>
          </cell>
          <cell r="H13" t="str">
            <v>5109000 - Salary Wage Rate Recov Contra</v>
          </cell>
          <cell r="L13" t="str">
            <v>New Position 12</v>
          </cell>
        </row>
        <row r="14">
          <cell r="B14" t="str">
            <v>000500009 - SfeNghPksClnWtr Air-CstlPrtBd</v>
          </cell>
          <cell r="C14" t="str">
            <v>RF_013</v>
          </cell>
          <cell r="D14" t="str">
            <v>0150037 - Court Interpreters</v>
          </cell>
          <cell r="F14" t="str">
            <v>ENY_2003</v>
          </cell>
          <cell r="H14" t="str">
            <v>5109900 - Salaries and Wages - Other</v>
          </cell>
          <cell r="L14" t="str">
            <v>New Position 13</v>
          </cell>
        </row>
        <row r="15">
          <cell r="B15" t="str">
            <v>000500010 - SfeNghPksClnWtr Air-CstlPrtBd</v>
          </cell>
          <cell r="C15" t="str">
            <v>RF_014</v>
          </cell>
          <cell r="D15" t="str">
            <v>0150046 - Grants</v>
          </cell>
          <cell r="F15" t="str">
            <v>ENY_2002</v>
          </cell>
          <cell r="H15" t="str">
            <v>5150050 - Staff Bene Rate Recov -Contra-</v>
          </cell>
          <cell r="L15" t="str">
            <v>New Position 14</v>
          </cell>
        </row>
        <row r="16">
          <cell r="B16" t="str">
            <v>000500011 - SfeNghPksClnWtr Air-CstlPrtBd</v>
          </cell>
          <cell r="C16" t="str">
            <v>RF_015</v>
          </cell>
          <cell r="D16" t="str">
            <v>0150051 - AB 1058 Program</v>
          </cell>
          <cell r="F16" t="str">
            <v>ENY_2001</v>
          </cell>
          <cell r="H16" t="str">
            <v>5150100 - Admin Fee-PT Seasonal Temp Emp</v>
          </cell>
          <cell r="L16" t="str">
            <v>New Position 15</v>
          </cell>
        </row>
        <row r="17">
          <cell r="B17" t="str">
            <v>000500012 - SfeNghPksClnWtr Air-CstlPrtBd</v>
          </cell>
          <cell r="C17" t="str">
            <v>RF_016</v>
          </cell>
          <cell r="D17" t="str">
            <v>0150055 - CA Collaborative Drug Courts</v>
          </cell>
          <cell r="F17" t="str">
            <v>ENY_2000</v>
          </cell>
          <cell r="H17" t="str">
            <v>5150110 - Admin Fee-Alt Retire PGM -ARP-</v>
          </cell>
          <cell r="L17" t="str">
            <v>New Position 16</v>
          </cell>
        </row>
        <row r="18">
          <cell r="B18" t="str">
            <v>000500013 - SfeNghPks ClnCstlPtctBd</v>
          </cell>
          <cell r="C18" t="str">
            <v>RF_017</v>
          </cell>
          <cell r="D18" t="str">
            <v>0150059 - Fed Child Accs Visit Grnt Prog</v>
          </cell>
          <cell r="F18" t="str">
            <v>ENY_1999</v>
          </cell>
          <cell r="H18" t="str">
            <v>5150120 - Admin Fee - Health Benefits</v>
          </cell>
          <cell r="L18" t="str">
            <v>New Position 17</v>
          </cell>
        </row>
        <row r="19">
          <cell r="B19" t="str">
            <v>000500303 - SfeNghPksCln Air Cstl PrtBd</v>
          </cell>
          <cell r="C19" t="str">
            <v>RF_018</v>
          </cell>
          <cell r="D19" t="str">
            <v>0150063 - Federal Ct Imprvmnt Grant Prog</v>
          </cell>
          <cell r="F19" t="str">
            <v>ENY_1998</v>
          </cell>
          <cell r="H19" t="str">
            <v>5150150 - Dental Insurance</v>
          </cell>
          <cell r="L19" t="str">
            <v>New Position 18</v>
          </cell>
        </row>
        <row r="20">
          <cell r="B20" t="str">
            <v>000500305 - SfeNghPksCl Air CstlPrtBd</v>
          </cell>
          <cell r="C20" t="str">
            <v>RF_019</v>
          </cell>
          <cell r="D20" t="str">
            <v>0150067 - CASA Program</v>
          </cell>
          <cell r="F20" t="str">
            <v>ENY_1997</v>
          </cell>
          <cell r="H20" t="str">
            <v>5150200 - Disability Leave - Industrial</v>
          </cell>
          <cell r="L20" t="str">
            <v>New Position 19</v>
          </cell>
        </row>
        <row r="21">
          <cell r="B21" t="str">
            <v>000500306 - SfeNghPksCl Air CstlPrtBd</v>
          </cell>
          <cell r="C21" t="str">
            <v>RF_020</v>
          </cell>
          <cell r="D21" t="str">
            <v>0150071 - Model Self-Help Program</v>
          </cell>
          <cell r="F21" t="str">
            <v>ENY_1996</v>
          </cell>
          <cell r="H21" t="str">
            <v>5150210 - Disability Leave - Nonindustri</v>
          </cell>
          <cell r="L21" t="str">
            <v>New Position 20</v>
          </cell>
        </row>
        <row r="22">
          <cell r="B22" t="str">
            <v>000500307 - SfeNghPksCl Air CstlPrt</v>
          </cell>
          <cell r="C22" t="str">
            <v>RF_021</v>
          </cell>
          <cell r="D22" t="str">
            <v>0150075 - Grants-Other</v>
          </cell>
          <cell r="F22" t="str">
            <v>ENY_1995</v>
          </cell>
          <cell r="H22" t="str">
            <v>5150250 - Employee Assistance PGM Fee</v>
          </cell>
          <cell r="L22" t="str">
            <v>New Position 21</v>
          </cell>
        </row>
        <row r="23">
          <cell r="B23" t="str">
            <v>000500309 - Sfe Ngh Pks Wtr 2000</v>
          </cell>
          <cell r="C23" t="str">
            <v>RF_022</v>
          </cell>
          <cell r="D23" t="str">
            <v>0150079 - Federal Grants-Other</v>
          </cell>
          <cell r="F23" t="str">
            <v>ENY_1994</v>
          </cell>
          <cell r="H23" t="str">
            <v>5150300 - Employee Transit Subsidies</v>
          </cell>
          <cell r="L23" t="str">
            <v>New Position 22</v>
          </cell>
        </row>
        <row r="24">
          <cell r="B24" t="str">
            <v>000500310 - SfeNghPksWtrMar2009GoBnd Sale</v>
          </cell>
          <cell r="C24" t="str">
            <v>RF_023</v>
          </cell>
          <cell r="D24" t="str">
            <v>0150083 - Equal Access Fund</v>
          </cell>
          <cell r="F24" t="str">
            <v>ENY_1993</v>
          </cell>
          <cell r="H24" t="str">
            <v>5150350 - Health and Welfare Insurance</v>
          </cell>
          <cell r="L24" t="str">
            <v>New Position 23</v>
          </cell>
        </row>
        <row r="25">
          <cell r="B25" t="str">
            <v>000500311 - SfeNghPks Wtr 2000</v>
          </cell>
          <cell r="C25" t="str">
            <v>RF_024</v>
          </cell>
          <cell r="D25" t="str">
            <v>0150087 - Family Law Information Centers</v>
          </cell>
          <cell r="F25" t="str">
            <v>ENY_1992</v>
          </cell>
          <cell r="H25" t="str">
            <v>5150400 - Life Insurance</v>
          </cell>
          <cell r="L25" t="str">
            <v>New Position 24</v>
          </cell>
        </row>
        <row r="26">
          <cell r="B26" t="str">
            <v>000500322 - Safe Neighborhood Prks Water</v>
          </cell>
          <cell r="C26" t="str">
            <v>RF_025</v>
          </cell>
          <cell r="D26" t="str">
            <v>0150091 - Civil Case Coordination</v>
          </cell>
          <cell r="F26" t="str">
            <v>ENY_1991</v>
          </cell>
          <cell r="H26" t="str">
            <v>5150450 - Medicare Taxation</v>
          </cell>
          <cell r="L26" t="str">
            <v>New Position 25</v>
          </cell>
        </row>
        <row r="27">
          <cell r="B27" t="str">
            <v>000500323 - SfeNghPksWtrAug2009TaxExmptCp</v>
          </cell>
          <cell r="C27" t="str">
            <v>RF_026</v>
          </cell>
          <cell r="D27" t="str">
            <v>0155 - Habeas Corpus Resource Center</v>
          </cell>
          <cell r="F27" t="str">
            <v>ENY_1990</v>
          </cell>
          <cell r="H27" t="str">
            <v>5150500 - OASDI</v>
          </cell>
          <cell r="L27" t="str">
            <v>New Position 26</v>
          </cell>
        </row>
        <row r="28">
          <cell r="B28" t="str">
            <v>000500325 - SfeNghPksWtrAug2009TaxExmptCp</v>
          </cell>
          <cell r="C28" t="str">
            <v>RF_027</v>
          </cell>
          <cell r="D28" t="str">
            <v>0165 - Capital Outlay</v>
          </cell>
          <cell r="F28" t="str">
            <v>ENY_1989</v>
          </cell>
          <cell r="H28" t="str">
            <v>5150600 - Retirement - General</v>
          </cell>
          <cell r="L28" t="str">
            <v>New Position 27</v>
          </cell>
        </row>
        <row r="29">
          <cell r="B29" t="str">
            <v>000500326 - SfeNghPksWtrAug2009TaxExmptCp</v>
          </cell>
          <cell r="C29" t="str">
            <v>RF_028</v>
          </cell>
          <cell r="D29" t="str">
            <v>0170 - TBD</v>
          </cell>
          <cell r="F29" t="str">
            <v>ENY_1988</v>
          </cell>
          <cell r="H29" t="str">
            <v>5150610 - Retirement - Pub Empl Industri</v>
          </cell>
          <cell r="L29" t="str">
            <v>New Position 28</v>
          </cell>
        </row>
        <row r="30">
          <cell r="B30" t="str">
            <v>000500340 - SfeNghPksWtrAug2009TaxExmptCp</v>
          </cell>
          <cell r="C30" t="str">
            <v>RF_029</v>
          </cell>
          <cell r="D30" t="str">
            <v>0180 - Commission On Judicial Perform</v>
          </cell>
          <cell r="F30" t="str">
            <v>ENY_1987</v>
          </cell>
          <cell r="H30" t="str">
            <v>5150620 - Retirement - Pub Empl Safety</v>
          </cell>
          <cell r="L30" t="str">
            <v>New Position 29</v>
          </cell>
        </row>
        <row r="31">
          <cell r="B31" t="str">
            <v>000500379 - Safe Neighborhood Prks Water</v>
          </cell>
          <cell r="C31" t="str">
            <v>RF_030</v>
          </cell>
          <cell r="D31" t="str">
            <v>0190 - State Operations</v>
          </cell>
          <cell r="F31" t="str">
            <v>ENY_1986</v>
          </cell>
          <cell r="H31" t="str">
            <v>5150630 - Retirement - Pub Empl Misc</v>
          </cell>
          <cell r="L31" t="str">
            <v>New Position 30</v>
          </cell>
        </row>
        <row r="32">
          <cell r="B32" t="str">
            <v>000500700 - SfeNghPksCln CstlPrtBndAc</v>
          </cell>
          <cell r="C32" t="str">
            <v>RF_031</v>
          </cell>
          <cell r="D32" t="str">
            <v>0195 - Local Assistance</v>
          </cell>
          <cell r="F32" t="str">
            <v>ENY_1985</v>
          </cell>
          <cell r="H32" t="str">
            <v>5150640 - Retirement - Judges and Justic</v>
          </cell>
          <cell r="L32" t="str">
            <v>New Position 31</v>
          </cell>
        </row>
        <row r="33">
          <cell r="B33" t="str">
            <v>000500999 - SfeNghPksClnWtr AirCstlPrt</v>
          </cell>
          <cell r="C33" t="str">
            <v>RF_032</v>
          </cell>
          <cell r="D33" t="str">
            <v>0200 - Benefit Payments</v>
          </cell>
          <cell r="F33" t="str">
            <v>ENY_1984</v>
          </cell>
          <cell r="H33" t="str">
            <v>5150700 - Unemployment Insurance</v>
          </cell>
          <cell r="L33" t="str">
            <v>New Position 32</v>
          </cell>
        </row>
        <row r="34">
          <cell r="B34" t="str">
            <v>0006 - Disability Access Account</v>
          </cell>
          <cell r="C34" t="str">
            <v>RF_033</v>
          </cell>
          <cell r="D34" t="str">
            <v>0210 - GovernorS Office</v>
          </cell>
          <cell r="F34" t="str">
            <v>ENY_1983</v>
          </cell>
          <cell r="H34" t="str">
            <v>5150750 - Vision Care</v>
          </cell>
          <cell r="L34" t="str">
            <v>New Position 33</v>
          </cell>
        </row>
        <row r="35">
          <cell r="B35" t="str">
            <v>0007 - Breast Cancer Research Account</v>
          </cell>
          <cell r="C35" t="str">
            <v>RF_034</v>
          </cell>
          <cell r="D35" t="str">
            <v>0220 - Go-Biz</v>
          </cell>
          <cell r="F35" t="str">
            <v>ENY_1982</v>
          </cell>
          <cell r="H35" t="str">
            <v>5150800 - Workers Compensation</v>
          </cell>
          <cell r="L35" t="str">
            <v>New Position 34</v>
          </cell>
        </row>
        <row r="36">
          <cell r="B36" t="str">
            <v>0009 - Breast Cancer Control Account</v>
          </cell>
          <cell r="C36" t="str">
            <v>RF_035</v>
          </cell>
          <cell r="D36" t="str">
            <v>0225 - California Business Investment</v>
          </cell>
          <cell r="F36" t="str">
            <v>ENY_1981</v>
          </cell>
          <cell r="H36" t="str">
            <v>5150900 - Staff Benefits - Other</v>
          </cell>
          <cell r="L36" t="str">
            <v>New Position 35</v>
          </cell>
        </row>
        <row r="37">
          <cell r="B37" t="str">
            <v>0010 - Hazardous Mat Enforce Trn Acct</v>
          </cell>
          <cell r="C37" t="str">
            <v>RF_036</v>
          </cell>
          <cell r="D37" t="str">
            <v>0230 - Office Of The Small Business A</v>
          </cell>
          <cell r="F37" t="str">
            <v>ENY_1980</v>
          </cell>
          <cell r="H37" t="str">
            <v>5170000 - Salary Savings</v>
          </cell>
          <cell r="L37" t="str">
            <v>New Position 36</v>
          </cell>
        </row>
        <row r="38">
          <cell r="B38" t="str">
            <v>0012 - Attorney General Antitrust Acc</v>
          </cell>
          <cell r="C38" t="str">
            <v>RF_037</v>
          </cell>
          <cell r="D38" t="str">
            <v>0235010 - California Film Commission</v>
          </cell>
          <cell r="F38" t="str">
            <v>ENY_1979</v>
          </cell>
          <cell r="H38" t="str">
            <v>5190100 - Unallocated</v>
          </cell>
          <cell r="L38" t="str">
            <v>New Position 37</v>
          </cell>
        </row>
        <row r="39">
          <cell r="B39" t="str">
            <v>0014 - Hazardous Waste Control Accoun</v>
          </cell>
          <cell r="C39" t="str">
            <v>RF_038</v>
          </cell>
          <cell r="D39" t="str">
            <v>0235019 - Tourism</v>
          </cell>
          <cell r="F39" t="str">
            <v>ENY_1978</v>
          </cell>
          <cell r="H39" t="str">
            <v>5190200 - Special Adjustments</v>
          </cell>
          <cell r="L39" t="str">
            <v>New Position 38</v>
          </cell>
        </row>
        <row r="40">
          <cell r="B40" t="str">
            <v>0016 - Subsequent Injuries Benefits T</v>
          </cell>
          <cell r="C40" t="str">
            <v>RF_039</v>
          </cell>
          <cell r="D40" t="str">
            <v>0235028 - California Infrastructure And</v>
          </cell>
          <cell r="F40" t="str">
            <v>ENY_1977</v>
          </cell>
          <cell r="H40" t="str">
            <v>5301050 - Advertising</v>
          </cell>
          <cell r="L40" t="str">
            <v>New Position 39</v>
          </cell>
        </row>
        <row r="41">
          <cell r="B41" t="str">
            <v>0017 - Fingerprint Fees Account</v>
          </cell>
          <cell r="C41" t="str">
            <v>RF_040</v>
          </cell>
          <cell r="D41" t="str">
            <v>0235037 - Small Business Expansion</v>
          </cell>
          <cell r="F41" t="str">
            <v>ENY_1976</v>
          </cell>
          <cell r="H41" t="str">
            <v>5301100 - Clerical   Nonprofessional Svc</v>
          </cell>
          <cell r="L41" t="str">
            <v>New Position 40</v>
          </cell>
        </row>
        <row r="42">
          <cell r="B42" t="str">
            <v>0018 - Site Remediation Account</v>
          </cell>
          <cell r="C42" t="str">
            <v>RF_041</v>
          </cell>
          <cell r="D42" t="str">
            <v>0235046 - Welcome Center Program</v>
          </cell>
          <cell r="F42" t="str">
            <v>ENY_1975</v>
          </cell>
          <cell r="H42" t="str">
            <v>5301150 - Conferences</v>
          </cell>
          <cell r="L42" t="str">
            <v>New Position 41</v>
          </cell>
        </row>
        <row r="43">
          <cell r="B43" t="str">
            <v>0020 - Law Library Special AccountCa</v>
          </cell>
          <cell r="C43" t="str">
            <v>RF_042</v>
          </cell>
          <cell r="D43" t="str">
            <v>0250 - Admin of Gov Ops Agnecy</v>
          </cell>
          <cell r="F43" t="str">
            <v>ENY_1974</v>
          </cell>
          <cell r="H43" t="str">
            <v>5301200 - Dues and Memberships</v>
          </cell>
          <cell r="L43" t="str">
            <v>New Position 42</v>
          </cell>
        </row>
        <row r="44">
          <cell r="B44" t="str">
            <v>0021 - Enterprise Loan Fund State</v>
          </cell>
          <cell r="C44" t="str">
            <v>RF_043</v>
          </cell>
          <cell r="D44" t="str">
            <v>0260 - Support</v>
          </cell>
          <cell r="F44" t="str">
            <v>ENY_1973</v>
          </cell>
          <cell r="H44" t="str">
            <v>5301250 - Employee Relocation</v>
          </cell>
          <cell r="L44" t="str">
            <v>New Position 43</v>
          </cell>
        </row>
        <row r="45">
          <cell r="B45" t="str">
            <v>0022 - Emergency Telephone Number Acc</v>
          </cell>
          <cell r="C45" t="str">
            <v>RF_044</v>
          </cell>
          <cell r="D45" t="str">
            <v>0270 - Administration Of Transportati</v>
          </cell>
          <cell r="F45" t="str">
            <v>ENY_1972</v>
          </cell>
          <cell r="H45" t="str">
            <v>5301300 - Exhibits</v>
          </cell>
          <cell r="L45" t="str">
            <v>New Position 44</v>
          </cell>
        </row>
        <row r="46">
          <cell r="B46" t="str">
            <v>0023 - Farmworker Remedial Account</v>
          </cell>
          <cell r="C46" t="str">
            <v>RF_045</v>
          </cell>
          <cell r="D46" t="str">
            <v>0275 - California Traffic Safety Prog</v>
          </cell>
          <cell r="F46" t="str">
            <v>ENY_1971</v>
          </cell>
          <cell r="H46" t="str">
            <v>5301350 - Freight and Drayage</v>
          </cell>
          <cell r="L46" t="str">
            <v>New Position 45</v>
          </cell>
        </row>
        <row r="47">
          <cell r="B47" t="str">
            <v>0024 - Guide Dogs For The Blind Fund</v>
          </cell>
          <cell r="C47" t="str">
            <v>RF_046</v>
          </cell>
          <cell r="D47" t="str">
            <v>0280 - Secretary Of California Health</v>
          </cell>
          <cell r="F47" t="str">
            <v>ENY_1970</v>
          </cell>
          <cell r="H47" t="str">
            <v>5301400 - Goods - Other</v>
          </cell>
          <cell r="L47" t="str">
            <v>New Position 46</v>
          </cell>
        </row>
        <row r="48">
          <cell r="B48" t="str">
            <v>0025 - Leaking Undrgrnd Stor Tank Cos</v>
          </cell>
          <cell r="C48" t="str">
            <v>RF_047</v>
          </cell>
          <cell r="D48" t="str">
            <v>0285 - California Office Of Health In</v>
          </cell>
          <cell r="F48" t="str">
            <v>ENY_1969</v>
          </cell>
          <cell r="H48" t="str">
            <v>5301450 - Library Pur excl UC CSUC Oth E</v>
          </cell>
          <cell r="L48" t="str">
            <v>New Position 47</v>
          </cell>
        </row>
        <row r="49">
          <cell r="B49" t="str">
            <v>0026 - Motor Vehicle Insurance Accoun</v>
          </cell>
          <cell r="C49" t="str">
            <v>RF_048</v>
          </cell>
          <cell r="D49" t="str">
            <v>0290 - Office Of Systems Integration</v>
          </cell>
          <cell r="F49" t="str">
            <v>ENY_1968</v>
          </cell>
          <cell r="H49" t="str">
            <v>5301500 - Meetings</v>
          </cell>
          <cell r="L49" t="str">
            <v>New Position 48</v>
          </cell>
        </row>
        <row r="50">
          <cell r="B50" t="str">
            <v>0027 - Tax Relief And Refund Account</v>
          </cell>
          <cell r="C50" t="str">
            <v>RF_049</v>
          </cell>
          <cell r="D50" t="str">
            <v>0295 - Office Of The Patient Advocate</v>
          </cell>
          <cell r="F50" t="str">
            <v>ENY_1967</v>
          </cell>
          <cell r="H50" t="str">
            <v>5301620 - Office Equipment - Maintenance</v>
          </cell>
          <cell r="L50" t="str">
            <v>New Position 49</v>
          </cell>
        </row>
        <row r="51">
          <cell r="B51" t="str">
            <v>0028 - Unified Program Account</v>
          </cell>
          <cell r="C51" t="str">
            <v>RF_050</v>
          </cell>
          <cell r="D51" t="str">
            <v>0320 - Administration Of Natural Reso</v>
          </cell>
          <cell r="F51" t="str">
            <v>ENY_1966</v>
          </cell>
          <cell r="H51" t="str">
            <v>5301640 - Office Equipment - Rental</v>
          </cell>
          <cell r="L51" t="str">
            <v>New Position 50</v>
          </cell>
        </row>
        <row r="52">
          <cell r="B52" t="str">
            <v>0029 - Nuclear Planning Assessment Sp</v>
          </cell>
          <cell r="C52" t="str">
            <v>RF_051</v>
          </cell>
          <cell r="D52" t="str">
            <v>0330 - Office Of The Inspector Genera</v>
          </cell>
          <cell r="F52" t="str">
            <v>ENY_1965</v>
          </cell>
          <cell r="H52" t="str">
            <v>5301660 - Office Equipment - Repairs</v>
          </cell>
          <cell r="L52" t="str">
            <v>New Position 51</v>
          </cell>
        </row>
        <row r="53">
          <cell r="B53" t="str">
            <v>0030 - County School Service Fd Conti</v>
          </cell>
          <cell r="C53" t="str">
            <v>RF_052</v>
          </cell>
          <cell r="D53" t="str">
            <v>0340 - Support</v>
          </cell>
          <cell r="F53" t="str">
            <v>ENY_1964</v>
          </cell>
          <cell r="H53" t="str">
            <v>5301700 - Office Supplies - Misc</v>
          </cell>
          <cell r="L53" t="str">
            <v>New Position 52</v>
          </cell>
        </row>
        <row r="54">
          <cell r="B54" t="str">
            <v>0032 - Firearm Safety Account</v>
          </cell>
          <cell r="C54" t="str">
            <v>RF_053</v>
          </cell>
          <cell r="D54" t="str">
            <v>0350 - Labor   Workforce Development</v>
          </cell>
          <cell r="F54" t="str">
            <v>ENY_1963</v>
          </cell>
          <cell r="H54" t="str">
            <v>5301750 - Photography Supplies</v>
          </cell>
          <cell r="L54" t="str">
            <v>New Position 53</v>
          </cell>
        </row>
        <row r="55">
          <cell r="B55" t="str">
            <v>003300001 - St Energ Conserv Assist Acct</v>
          </cell>
          <cell r="C55" t="str">
            <v>RF_054</v>
          </cell>
          <cell r="D55" t="str">
            <v>0360 - State Planning   Policy Develo</v>
          </cell>
          <cell r="F55" t="str">
            <v>ENY_1962</v>
          </cell>
          <cell r="H55" t="str">
            <v>5301800 - Services   Rentals - Other</v>
          </cell>
          <cell r="L55" t="str">
            <v>New Position 54</v>
          </cell>
        </row>
        <row r="56">
          <cell r="B56" t="str">
            <v>003300002 - St Energ Conserv Assist Acct</v>
          </cell>
          <cell r="C56" t="str">
            <v>RF_055</v>
          </cell>
          <cell r="D56" t="str">
            <v>0365 - California Volunteers</v>
          </cell>
          <cell r="F56" t="str">
            <v>ENY_1961</v>
          </cell>
          <cell r="H56" t="str">
            <v>5301850 - Shows</v>
          </cell>
          <cell r="L56" t="str">
            <v>New Position 55</v>
          </cell>
        </row>
        <row r="57">
          <cell r="B57" t="str">
            <v>003300003 - St Energ Conserv Assist Acct</v>
          </cell>
          <cell r="C57" t="str">
            <v>RF_056</v>
          </cell>
          <cell r="D57" t="str">
            <v>0370 - Strategic Growth Council</v>
          </cell>
          <cell r="F57" t="str">
            <v>ENY_1960</v>
          </cell>
          <cell r="H57" t="str">
            <v>5301900 - Subscriptions</v>
          </cell>
          <cell r="L57" t="str">
            <v>New Position 56</v>
          </cell>
        </row>
        <row r="58">
          <cell r="B58" t="str">
            <v>003300004 - St Energ Conserv Assist Acct</v>
          </cell>
          <cell r="C58" t="str">
            <v>RF_057</v>
          </cell>
          <cell r="D58" t="str">
            <v>0380 - Emergency Management Services</v>
          </cell>
          <cell r="F58" t="str">
            <v>ENY_1959</v>
          </cell>
          <cell r="H58" t="str">
            <v>5302100 - Forms and Stationery</v>
          </cell>
          <cell r="L58" t="str">
            <v>New Position 57</v>
          </cell>
        </row>
        <row r="59">
          <cell r="B59" t="str">
            <v>003300005 - St Energ Conserv Assist Acct</v>
          </cell>
          <cell r="C59" t="str">
            <v>RF_058</v>
          </cell>
          <cell r="D59" t="str">
            <v>0385010 - Victim Services</v>
          </cell>
          <cell r="F59" t="str">
            <v>ENY_1958</v>
          </cell>
          <cell r="H59" t="str">
            <v>5302200 - Microform</v>
          </cell>
          <cell r="L59" t="str">
            <v>New Position 58</v>
          </cell>
        </row>
        <row r="60">
          <cell r="B60" t="str">
            <v>0034 - Geothermal Resources Developme</v>
          </cell>
          <cell r="C60" t="str">
            <v>RF_059</v>
          </cell>
          <cell r="D60" t="str">
            <v>0385019 - Public Safety</v>
          </cell>
          <cell r="F60" t="str">
            <v>ENY_1957</v>
          </cell>
          <cell r="H60" t="str">
            <v>5302300 - Office Copiers - Maintenance</v>
          </cell>
          <cell r="L60" t="str">
            <v>New Position 59</v>
          </cell>
        </row>
        <row r="61">
          <cell r="B61" t="str">
            <v>0035 - Surface Mining And Reclamation</v>
          </cell>
          <cell r="C61" t="str">
            <v>RF_060</v>
          </cell>
          <cell r="D61" t="str">
            <v>0395 - Public Safety Communications</v>
          </cell>
          <cell r="F61" t="str">
            <v>ENY_1956</v>
          </cell>
          <cell r="H61" t="str">
            <v>5302400 - Office Copiers - Rental</v>
          </cell>
          <cell r="L61" t="str">
            <v>New Position 60</v>
          </cell>
        </row>
        <row r="62">
          <cell r="B62" t="str">
            <v>0036 - Special Account For Capital Ou</v>
          </cell>
          <cell r="C62" t="str">
            <v>RF_061</v>
          </cell>
          <cell r="D62" t="str">
            <v>0405 - Capital Outlay</v>
          </cell>
          <cell r="F62" t="str">
            <v>ENY_1955</v>
          </cell>
          <cell r="H62" t="str">
            <v>5302500 - Office Copiers - Repairs</v>
          </cell>
          <cell r="L62" t="str">
            <v>New Position 61</v>
          </cell>
        </row>
        <row r="63">
          <cell r="B63" t="str">
            <v>0040 - Transportation Fund State 041</v>
          </cell>
          <cell r="C63" t="str">
            <v>RF_062</v>
          </cell>
          <cell r="D63" t="str">
            <v>0420010 - Governor-elect</v>
          </cell>
          <cell r="F63" t="str">
            <v>ENY_1954</v>
          </cell>
          <cell r="H63" t="str">
            <v>5302600 - Office Copiers - Supplies</v>
          </cell>
          <cell r="L63" t="str">
            <v>New Position 62</v>
          </cell>
        </row>
        <row r="64">
          <cell r="B64" t="str">
            <v>0041 - Aeronautics Account</v>
          </cell>
          <cell r="C64" t="str">
            <v>RF_063</v>
          </cell>
          <cell r="D64" t="str">
            <v>0420019 - Outgoing Governor</v>
          </cell>
          <cell r="F64" t="str">
            <v>ENY_1953</v>
          </cell>
          <cell r="H64" t="str">
            <v>5302700 - Pamphlets Leaflets Brochures</v>
          </cell>
          <cell r="L64" t="str">
            <v>New Position 63</v>
          </cell>
        </row>
        <row r="65">
          <cell r="B65" t="str">
            <v>0042 - State Highway Account Stf</v>
          </cell>
          <cell r="C65" t="str">
            <v>RF_064</v>
          </cell>
          <cell r="D65" t="str">
            <v>0430 - General Activities</v>
          </cell>
          <cell r="F65" t="str">
            <v>ENY_1952</v>
          </cell>
          <cell r="H65" t="str">
            <v>5302800 - Photocopy Paper</v>
          </cell>
          <cell r="L65" t="str">
            <v>New Position 64</v>
          </cell>
        </row>
        <row r="66">
          <cell r="B66" t="str">
            <v>0044 - Motor Vehicle Account Stf</v>
          </cell>
          <cell r="C66" t="str">
            <v>RF_065</v>
          </cell>
          <cell r="D66" t="str">
            <v>0435010 - Civil Law</v>
          </cell>
          <cell r="F66" t="str">
            <v>ENY_1951</v>
          </cell>
          <cell r="H66" t="str">
            <v>5302900 - Printing - Other</v>
          </cell>
          <cell r="L66" t="str">
            <v>New Position 65</v>
          </cell>
        </row>
        <row r="67">
          <cell r="B67" t="str">
            <v>0045 - Bicycle Transportation Account</v>
          </cell>
          <cell r="C67" t="str">
            <v>RF_066</v>
          </cell>
          <cell r="D67" t="str">
            <v>0435019 - Criminal Law</v>
          </cell>
          <cell r="F67" t="str">
            <v>ENY_1950</v>
          </cell>
          <cell r="H67" t="str">
            <v>5304100 - Cell Phones PDAs Pager Svcs</v>
          </cell>
          <cell r="L67" t="str">
            <v>New Position 66</v>
          </cell>
        </row>
        <row r="68">
          <cell r="B68" t="str">
            <v>0046 - Public Transportation Account</v>
          </cell>
          <cell r="C68" t="str">
            <v>RF_067</v>
          </cell>
          <cell r="D68" t="str">
            <v>0435028 - Public Rights</v>
          </cell>
          <cell r="F68" t="str">
            <v>ENY_1949</v>
          </cell>
          <cell r="H68" t="str">
            <v>5304200 - Central Communication - ATSS</v>
          </cell>
          <cell r="L68" t="str">
            <v>New Position 67</v>
          </cell>
        </row>
        <row r="69">
          <cell r="B69" t="str">
            <v>0048 - Transportation Revolving Accou</v>
          </cell>
          <cell r="C69" t="str">
            <v>RF_068</v>
          </cell>
          <cell r="D69" t="str">
            <v>0440010 - Investigation</v>
          </cell>
          <cell r="F69" t="str">
            <v>ENY_1948</v>
          </cell>
          <cell r="H69" t="str">
            <v>5304220 - Central Communication - CALNET</v>
          </cell>
          <cell r="L69" t="str">
            <v>New Position 68</v>
          </cell>
        </row>
        <row r="70">
          <cell r="B70" t="str">
            <v>0050 - Colorado River Management Acco</v>
          </cell>
          <cell r="C70" t="str">
            <v>RF_069</v>
          </cell>
          <cell r="D70" t="str">
            <v>0440019 - Office Of The Director</v>
          </cell>
          <cell r="F70" t="str">
            <v>ENY_1947</v>
          </cell>
          <cell r="H70" t="str">
            <v>5304240 - Central Communication -Centrex</v>
          </cell>
          <cell r="L70" t="str">
            <v>New Position 69</v>
          </cell>
        </row>
        <row r="71">
          <cell r="B71" t="str">
            <v>0051 - Propane Safety Inspection And</v>
          </cell>
          <cell r="C71" t="str">
            <v>RF_070</v>
          </cell>
          <cell r="D71" t="str">
            <v>0440028 - Forensic Services</v>
          </cell>
          <cell r="F71" t="str">
            <v>ENY_1946</v>
          </cell>
          <cell r="H71" t="str">
            <v>5304260 - Communications Equipment Maint</v>
          </cell>
          <cell r="L71" t="str">
            <v>New Position 70</v>
          </cell>
        </row>
        <row r="72">
          <cell r="B72" t="str">
            <v>0052 - Local Airport Loan Account</v>
          </cell>
          <cell r="C72" t="str">
            <v>RF_071</v>
          </cell>
          <cell r="D72" t="str">
            <v>0440037 - Gambling</v>
          </cell>
          <cell r="F72" t="str">
            <v>ENY_1945</v>
          </cell>
          <cell r="H72" t="str">
            <v>5304400 - Delivery Services - Couriers</v>
          </cell>
          <cell r="L72" t="str">
            <v>New Position 71</v>
          </cell>
        </row>
        <row r="73">
          <cell r="B73" t="str">
            <v>0053 - Highway Const Revolv Acct STF</v>
          </cell>
          <cell r="C73" t="str">
            <v>RF_072</v>
          </cell>
          <cell r="D73" t="str">
            <v>0440046 - Firearms</v>
          </cell>
          <cell r="F73" t="str">
            <v>ENY_1944</v>
          </cell>
          <cell r="H73" t="str">
            <v>5304450 - Delivery Services - Messenger</v>
          </cell>
          <cell r="L73" t="str">
            <v>New Position 72</v>
          </cell>
        </row>
        <row r="74">
          <cell r="B74" t="str">
            <v>0054 - New Motor Vehicle Board Accoun</v>
          </cell>
          <cell r="C74" t="str">
            <v>RF_073</v>
          </cell>
          <cell r="D74" t="str">
            <v>0445010 - O J Hawkins Data Center</v>
          </cell>
          <cell r="H74" t="str">
            <v>5304500 - Fax Services</v>
          </cell>
          <cell r="L74" t="str">
            <v>New Position 73</v>
          </cell>
        </row>
        <row r="75">
          <cell r="B75" t="str">
            <v>0055 - Mass Transit Revolving Account</v>
          </cell>
          <cell r="C75" t="str">
            <v>RF_074</v>
          </cell>
          <cell r="D75" t="str">
            <v>0445019 - Crim Info and Analysis</v>
          </cell>
          <cell r="H75" t="str">
            <v>5304600 - Radio and Microwave Services</v>
          </cell>
          <cell r="L75" t="str">
            <v>New Position 74</v>
          </cell>
        </row>
        <row r="76">
          <cell r="B76" t="str">
            <v>0056 - Seismic Safety Retro Acct STF</v>
          </cell>
          <cell r="C76" t="str">
            <v>RF_075</v>
          </cell>
          <cell r="D76" t="str">
            <v>0445028 - Crim ID and Investigation Srvc</v>
          </cell>
          <cell r="H76" t="str">
            <v>5304700 - Telephone Services</v>
          </cell>
          <cell r="L76" t="str">
            <v>New Position 75</v>
          </cell>
        </row>
        <row r="77">
          <cell r="B77" t="str">
            <v>0058 - Rail Accident Prevention   Res</v>
          </cell>
          <cell r="C77" t="str">
            <v>RF_076</v>
          </cell>
          <cell r="D77" t="str">
            <v>0445037 - Crim Justice Op Sup Prog</v>
          </cell>
          <cell r="H77" t="str">
            <v>5304800 - Communications - Other</v>
          </cell>
          <cell r="L77" t="str">
            <v>New Position 76</v>
          </cell>
        </row>
        <row r="78">
          <cell r="B78" t="str">
            <v>0059 - Hazardous Spill Prevention Acc</v>
          </cell>
          <cell r="C78" t="str">
            <v>RF_077</v>
          </cell>
          <cell r="D78" t="str">
            <v>0455 - Ntl Mortgage Stlmnt Ofst Prog</v>
          </cell>
          <cell r="H78" t="str">
            <v>5306100 - Postage - General</v>
          </cell>
          <cell r="L78" t="str">
            <v>New Position 77</v>
          </cell>
        </row>
        <row r="79">
          <cell r="B79" t="str">
            <v>0060 - Transportation Tax Fund 061 Th</v>
          </cell>
          <cell r="C79" t="str">
            <v>RF_078</v>
          </cell>
          <cell r="D79" t="str">
            <v>0500100 - Accounting and Reporting</v>
          </cell>
          <cell r="H79" t="str">
            <v>5306200 - Postage - Stamps Stamped Enve</v>
          </cell>
          <cell r="L79" t="str">
            <v>New Position 78</v>
          </cell>
        </row>
        <row r="80">
          <cell r="B80" t="str">
            <v>0061 - Motor Vehicle Fuel Account Tt</v>
          </cell>
          <cell r="C80" t="str">
            <v>RF_079</v>
          </cell>
          <cell r="D80" t="str">
            <v>0500200 - Audits</v>
          </cell>
          <cell r="H80" t="str">
            <v>5306300 - Postage - Registered and Certi</v>
          </cell>
          <cell r="L80" t="str">
            <v>New Position 79</v>
          </cell>
        </row>
        <row r="81">
          <cell r="B81" t="str">
            <v>0062 - Highway Users Tax Account Ttf</v>
          </cell>
          <cell r="C81" t="str">
            <v>RF_080</v>
          </cell>
          <cell r="D81" t="str">
            <v>0500300 - Personnel Payroll Services</v>
          </cell>
          <cell r="H81" t="str">
            <v>5306400 - Postage - Parcel Post</v>
          </cell>
          <cell r="L81" t="str">
            <v>New Position 80</v>
          </cell>
        </row>
        <row r="82">
          <cell r="B82" t="str">
            <v>0063 - Motor Vehicle Trans Tax Accoun</v>
          </cell>
          <cell r="C82" t="str">
            <v>RF_081</v>
          </cell>
          <cell r="D82" t="str">
            <v>0500400 - Unclaimed Property</v>
          </cell>
          <cell r="H82" t="str">
            <v>5306500 - Postage - Post Office Box Rent</v>
          </cell>
          <cell r="L82" t="str">
            <v>New Position 81</v>
          </cell>
        </row>
        <row r="83">
          <cell r="B83" t="str">
            <v>0064 - Motor Vehicle License Fee Acco</v>
          </cell>
          <cell r="C83" t="str">
            <v>RF_082</v>
          </cell>
          <cell r="D83" t="str">
            <v>0500500 - Disbursements</v>
          </cell>
          <cell r="H83" t="str">
            <v>5306600 - Postage Meters - Rental Repai</v>
          </cell>
          <cell r="L83" t="str">
            <v>New Position 82</v>
          </cell>
        </row>
        <row r="84">
          <cell r="B84" t="str">
            <v>0065 - Illegal Drug Lab Cleanup Accou</v>
          </cell>
          <cell r="C84" t="str">
            <v>RF_083</v>
          </cell>
          <cell r="D84" t="str">
            <v>0505 - Loan Repayments</v>
          </cell>
          <cell r="H84" t="str">
            <v>5306700 - Postage - Other</v>
          </cell>
          <cell r="L84" t="str">
            <v>New Position 83</v>
          </cell>
        </row>
        <row r="85">
          <cell r="B85" t="str">
            <v>0066 - Sale Of Tobacco To Minors Cont</v>
          </cell>
          <cell r="C85" t="str">
            <v>RF_084</v>
          </cell>
          <cell r="D85" t="str">
            <v>0520010 - Rate Regulation</v>
          </cell>
          <cell r="H85" t="str">
            <v>5308100 - Insurance - Aviation</v>
          </cell>
          <cell r="L85" t="str">
            <v>New Position 84</v>
          </cell>
        </row>
        <row r="86">
          <cell r="B86" t="str">
            <v>0067 - Corporations Fund State</v>
          </cell>
          <cell r="C86" t="str">
            <v>RF_085</v>
          </cell>
          <cell r="D86" t="str">
            <v>0520019 - Regulatory</v>
          </cell>
          <cell r="H86" t="str">
            <v>5308200 - Insurance - False Arrest</v>
          </cell>
          <cell r="L86" t="str">
            <v>New Position 85</v>
          </cell>
        </row>
        <row r="87">
          <cell r="B87" t="str">
            <v>0069 - Barbering Cosmetology Fd St B</v>
          </cell>
          <cell r="C87" t="str">
            <v>RF_086</v>
          </cell>
          <cell r="D87" t="str">
            <v>0520028 - Licensing</v>
          </cell>
          <cell r="H87" t="str">
            <v>5308300 - Insurance - General</v>
          </cell>
          <cell r="L87" t="str">
            <v>New Position 86</v>
          </cell>
        </row>
        <row r="88">
          <cell r="B88" t="str">
            <v>0070 - Occupational Lead Poisoning Pr</v>
          </cell>
          <cell r="C88" t="str">
            <v>RF_087</v>
          </cell>
          <cell r="D88" t="str">
            <v>0520037 - Special Programs</v>
          </cell>
          <cell r="H88" t="str">
            <v>5308400 - Insurance - Marine</v>
          </cell>
          <cell r="L88" t="str">
            <v>New Position 87</v>
          </cell>
        </row>
        <row r="89">
          <cell r="B89" t="str">
            <v>0071 - Yosemite Foundation Acct Elpf</v>
          </cell>
          <cell r="C89" t="str">
            <v>RF_088</v>
          </cell>
          <cell r="D89" t="str">
            <v>0525010 - Legal Compliance</v>
          </cell>
          <cell r="H89" t="str">
            <v>5308500 - Insurance - Medical Malpractic</v>
          </cell>
          <cell r="L89" t="str">
            <v>New Position 88</v>
          </cell>
        </row>
        <row r="90">
          <cell r="B90" t="str">
            <v>0072 - Collegiate License Plate Fund</v>
          </cell>
          <cell r="C90" t="str">
            <v>RF_089</v>
          </cell>
          <cell r="D90" t="str">
            <v>0525019 - Investigations</v>
          </cell>
          <cell r="H90" t="str">
            <v>5308600 - Insurance - Tort Liability</v>
          </cell>
          <cell r="L90" t="str">
            <v>New Position 89</v>
          </cell>
        </row>
        <row r="91">
          <cell r="B91" t="str">
            <v>0073 - Resources License Plate Fund</v>
          </cell>
          <cell r="C91" t="str">
            <v>RF_090</v>
          </cell>
          <cell r="D91" t="str">
            <v>0525028 - Consumer Services and Market C</v>
          </cell>
          <cell r="H91" t="str">
            <v>5308700 - Insurance - Vehicle</v>
          </cell>
          <cell r="L91" t="str">
            <v>New Position 90</v>
          </cell>
        </row>
        <row r="92">
          <cell r="B92" t="str">
            <v>0074 - Medical Waste Management Fund</v>
          </cell>
          <cell r="C92" t="str">
            <v>RF_091</v>
          </cell>
          <cell r="D92" t="str">
            <v>0530010 - Fraud - Auto</v>
          </cell>
          <cell r="H92" t="str">
            <v>5308800 - Surety Bonds - Individual and</v>
          </cell>
          <cell r="L92" t="str">
            <v>New Position 91</v>
          </cell>
        </row>
        <row r="93">
          <cell r="B93" t="str">
            <v>0075 - Radiation Control Fund</v>
          </cell>
          <cell r="C93" t="str">
            <v>RF_092</v>
          </cell>
          <cell r="D93" t="str">
            <v>0530019 - Fraud - Workers Compensation</v>
          </cell>
          <cell r="H93" t="str">
            <v>5308900 - Insurance - Other</v>
          </cell>
          <cell r="L93" t="str">
            <v>New Position 92</v>
          </cell>
        </row>
        <row r="94">
          <cell r="B94" t="str">
            <v>0076 - Tissue Bank License Fund</v>
          </cell>
          <cell r="C94" t="str">
            <v>RF_093</v>
          </cell>
          <cell r="D94" t="str">
            <v>0530028 - Fraud - General Assessment</v>
          </cell>
          <cell r="H94" t="str">
            <v>5320210 - Travel - In State - OT Meals</v>
          </cell>
          <cell r="L94" t="str">
            <v>New Position 93</v>
          </cell>
        </row>
        <row r="95">
          <cell r="B95" t="str">
            <v>0078 - Graphic Design License Plate A</v>
          </cell>
          <cell r="C95" t="str">
            <v>RF_094</v>
          </cell>
          <cell r="D95" t="str">
            <v>0530037 - Fraud - Disability and Healthc</v>
          </cell>
          <cell r="H95" t="str">
            <v>5320220 - Travel-In State-Per Diem Lodgi</v>
          </cell>
          <cell r="L95" t="str">
            <v>New Position 94</v>
          </cell>
        </row>
        <row r="96">
          <cell r="B96" t="str">
            <v>0080 - Childhood Lead Poisoning Preve</v>
          </cell>
          <cell r="C96" t="str">
            <v>RF_095</v>
          </cell>
          <cell r="D96" t="str">
            <v>0535 - General Fund Tax Collection an</v>
          </cell>
          <cell r="H96" t="str">
            <v>5320230 - Travel-In State-Per Diem Meals</v>
          </cell>
          <cell r="L96" t="str">
            <v>New Position 95</v>
          </cell>
        </row>
        <row r="97">
          <cell r="B97" t="str">
            <v>008100001 - Alcoh Bev Cntrl Subfd - State</v>
          </cell>
          <cell r="C97" t="str">
            <v>RF_096</v>
          </cell>
          <cell r="D97" t="str">
            <v>0540010 - Administration</v>
          </cell>
          <cell r="H97" t="str">
            <v>5320240 - Travel-In State-Per Diem Other</v>
          </cell>
          <cell r="L97" t="str">
            <v>New Position 96</v>
          </cell>
        </row>
        <row r="98">
          <cell r="B98" t="str">
            <v>008100002 - Alcoh Bev Cntrl Subfd - Local</v>
          </cell>
          <cell r="C98" t="str">
            <v>RF_097</v>
          </cell>
          <cell r="D98" t="str">
            <v>0540019 - Distributed Administration</v>
          </cell>
          <cell r="H98" t="str">
            <v>5320250 - Travel-In St-Taxa Reim Emp Exp</v>
          </cell>
          <cell r="L98" t="str">
            <v>New Position 97</v>
          </cell>
        </row>
        <row r="99">
          <cell r="B99" t="str">
            <v>0082 - Export Document Program Fund</v>
          </cell>
          <cell r="C99" t="str">
            <v>RF_098</v>
          </cell>
          <cell r="D99" t="str">
            <v>0560 - California Gambling Control Co</v>
          </cell>
          <cell r="H99" t="str">
            <v>5320260 - Travel-In St-Trav Agcy Mgt Fee</v>
          </cell>
          <cell r="L99" t="str">
            <v>New Position 98</v>
          </cell>
        </row>
        <row r="100">
          <cell r="B100" t="str">
            <v>0083 - Veterans Service Office Fund</v>
          </cell>
          <cell r="C100" t="str">
            <v>RF_099</v>
          </cell>
          <cell r="D100" t="str">
            <v>0570025 - County Assessment Standards</v>
          </cell>
          <cell r="H100" t="str">
            <v>5320400 - Travel-In State-Commercial Air</v>
          </cell>
          <cell r="L100" t="str">
            <v>New Position 99</v>
          </cell>
        </row>
        <row r="101">
          <cell r="B101" t="str">
            <v>0084 - Corporation Tax Fund</v>
          </cell>
          <cell r="C101" t="str">
            <v>RF_100</v>
          </cell>
          <cell r="D101" t="str">
            <v>0570050 - State - Assessed Property</v>
          </cell>
          <cell r="H101" t="str">
            <v>5320410 - Travel-In State - Rail   Bus</v>
          </cell>
          <cell r="L101" t="str">
            <v>New Position 100</v>
          </cell>
        </row>
        <row r="102">
          <cell r="B102" t="str">
            <v>0085 - Estate Tax Fund</v>
          </cell>
          <cell r="C102" t="str">
            <v>RF_101</v>
          </cell>
          <cell r="D102" t="str">
            <v>0570075 - Timber Tax</v>
          </cell>
          <cell r="H102" t="str">
            <v>5320420 - Travel-In State-Taxi   Shuttle</v>
          </cell>
        </row>
        <row r="103">
          <cell r="B103" t="str">
            <v>0086 - Cigarette Tax Fund</v>
          </cell>
          <cell r="C103" t="str">
            <v>RF_102</v>
          </cell>
          <cell r="D103" t="str">
            <v>0570100 - Sales and Use Tax</v>
          </cell>
          <cell r="H103" t="str">
            <v>5320430 - Travel-In State-Oth Transporta</v>
          </cell>
        </row>
        <row r="104">
          <cell r="B104" t="str">
            <v>0088 - Gift Tax Fund</v>
          </cell>
          <cell r="C104" t="str">
            <v>RF_103</v>
          </cell>
          <cell r="D104" t="str">
            <v>0570125 - Hazardous Substances Tax</v>
          </cell>
          <cell r="H104" t="str">
            <v>5320440 - Travel - In State -Private Car</v>
          </cell>
        </row>
        <row r="105">
          <cell r="B105" t="str">
            <v>0089 - Inheritance Tax Fund</v>
          </cell>
          <cell r="C105" t="str">
            <v>RF_104</v>
          </cell>
          <cell r="D105" t="str">
            <v>0570150 - Alcoholic Beverage Tax</v>
          </cell>
          <cell r="H105" t="str">
            <v>5320450 - Trav-In St-Pri Car Callback Mi</v>
          </cell>
        </row>
        <row r="106">
          <cell r="B106" t="str">
            <v>0090 - Insurance Tax Fund</v>
          </cell>
          <cell r="C106" t="str">
            <v>RF_105</v>
          </cell>
          <cell r="D106" t="str">
            <v>0570175 - Tire Recycling Fee</v>
          </cell>
          <cell r="H106" t="str">
            <v>5320460 - Trav-In St-Pri Car Reportable</v>
          </cell>
        </row>
        <row r="107">
          <cell r="B107" t="str">
            <v>0091 - Personal Income Tax Fund</v>
          </cell>
          <cell r="C107" t="str">
            <v>RF_106</v>
          </cell>
          <cell r="D107" t="str">
            <v>0570200 - Cigarette   Tobacco Prod Tax</v>
          </cell>
          <cell r="H107" t="str">
            <v>5320470 - Travel - In State - Rental Car</v>
          </cell>
        </row>
        <row r="108">
          <cell r="B108" t="str">
            <v>0093 - Construction Management Educat</v>
          </cell>
          <cell r="C108" t="str">
            <v>RF_107</v>
          </cell>
          <cell r="D108" t="str">
            <v>0570225 - Cigarette   Tobacco Licensing</v>
          </cell>
          <cell r="H108" t="str">
            <v>5320480 - Travel - In State - State Vehi</v>
          </cell>
        </row>
        <row r="109">
          <cell r="B109" t="str">
            <v>009400001 - Ret Sales TaxSt   Local Acct</v>
          </cell>
          <cell r="C109" t="str">
            <v>RF_108</v>
          </cell>
          <cell r="D109" t="str">
            <v>0570250 - Transportation Fund Tax</v>
          </cell>
          <cell r="H109" t="str">
            <v>5320490 - Travel - In State - Other</v>
          </cell>
        </row>
        <row r="110">
          <cell r="B110" t="str">
            <v>009400002 - Ret Sales Tax- Metro Tran Comm</v>
          </cell>
          <cell r="C110" t="str">
            <v>RF_109</v>
          </cell>
          <cell r="D110" t="str">
            <v>0570275 - Occ Lead Poisoning Prevntn Fee</v>
          </cell>
          <cell r="H110" t="str">
            <v>5320610 - Travel - OST-Per Diem -Lodging</v>
          </cell>
        </row>
        <row r="111">
          <cell r="B111" t="str">
            <v>009400005 - Ret Sales Tax- Impnd Acct- SF</v>
          </cell>
          <cell r="C111" t="str">
            <v>RF_110</v>
          </cell>
          <cell r="D111" t="str">
            <v>0570300 - Integrated Waste Management</v>
          </cell>
          <cell r="H111" t="str">
            <v>5320620 - Travel - OST-Per Diem - Meals</v>
          </cell>
        </row>
        <row r="112">
          <cell r="B112" t="str">
            <v>009400007 - Ret SalesTx-FresnoMetroPjtAuth</v>
          </cell>
          <cell r="C112" t="str">
            <v>RF_111</v>
          </cell>
          <cell r="D112" t="str">
            <v>0570325 - Underground Storage Tank Fee</v>
          </cell>
          <cell r="H112" t="str">
            <v>5320630 - Travel - OST-Per Diem - Other</v>
          </cell>
        </row>
        <row r="113">
          <cell r="B113" t="str">
            <v>0095 - Insurance Fund</v>
          </cell>
          <cell r="C113" t="str">
            <v>RF_112</v>
          </cell>
          <cell r="D113" t="str">
            <v>0570350 - Oil Spill Prevention</v>
          </cell>
          <cell r="H113" t="str">
            <v>5320640 - Travel -OST-Trav Agcy Mgt Fees</v>
          </cell>
        </row>
        <row r="114">
          <cell r="B114" t="str">
            <v>009600001 - Cal-OshaTargetInspec CnsltAcct</v>
          </cell>
          <cell r="C114" t="str">
            <v>RF_113</v>
          </cell>
          <cell r="D114" t="str">
            <v>0570375 - Energy Resource Surcharge</v>
          </cell>
          <cell r="H114" t="str">
            <v>5320800 - Travel - OST - Commercial Air</v>
          </cell>
        </row>
        <row r="115">
          <cell r="B115" t="str">
            <v>0097 - Highway Carriers Uniform Busin</v>
          </cell>
          <cell r="C115" t="str">
            <v>RF_114</v>
          </cell>
          <cell r="D115" t="str">
            <v>0570400 - Annual Water Rights Fee</v>
          </cell>
          <cell r="H115" t="str">
            <v>5320810 - Travel - OST - Rail Bus Taxi</v>
          </cell>
        </row>
        <row r="116">
          <cell r="B116" t="str">
            <v>0098 - Clinical Laboratory Improvemen</v>
          </cell>
          <cell r="C116" t="str">
            <v>RF_115</v>
          </cell>
          <cell r="D116" t="str">
            <v>0570425 - Child Lead Poisoning Prevntn</v>
          </cell>
          <cell r="H116" t="str">
            <v>5320820 - Travel - OST - Other Transport</v>
          </cell>
        </row>
        <row r="117">
          <cell r="B117" t="str">
            <v>0099 - Health Statistics Special Fund</v>
          </cell>
          <cell r="C117" t="str">
            <v>RF_116</v>
          </cell>
          <cell r="D117" t="str">
            <v>0570450 - Marine Invasive Species</v>
          </cell>
          <cell r="H117" t="str">
            <v>5320830 - Travel - OST - Private Car</v>
          </cell>
        </row>
        <row r="118">
          <cell r="B118" t="str">
            <v>0100 - California Used Oil Recycling</v>
          </cell>
          <cell r="C118" t="str">
            <v>RF_117</v>
          </cell>
          <cell r="D118" t="str">
            <v>0570475 - Fire Prevention Fee</v>
          </cell>
          <cell r="H118" t="str">
            <v>5320840 - Travel - OST - Rental Car</v>
          </cell>
        </row>
        <row r="119">
          <cell r="B119" t="str">
            <v>0101 - School Facilities Fee Assistan</v>
          </cell>
          <cell r="C119" t="str">
            <v>RF_118</v>
          </cell>
          <cell r="D119" t="str">
            <v>0570500 - Emergency Tel Users Surcharge</v>
          </cell>
          <cell r="H119" t="str">
            <v>5320890 - Travel - Out of State - Other</v>
          </cell>
        </row>
        <row r="120">
          <cell r="B120" t="str">
            <v>0102 - Fire Marshal Licensing   Cert</v>
          </cell>
          <cell r="C120" t="str">
            <v>RF_119</v>
          </cell>
          <cell r="D120" t="str">
            <v>0570525 - E-Waste Recycling Fee</v>
          </cell>
          <cell r="H120" t="str">
            <v>5322100 - Training Cntr-Interdept   Comm</v>
          </cell>
        </row>
        <row r="121">
          <cell r="B121" t="str">
            <v>0104 - San Joaquin River Conservancy</v>
          </cell>
          <cell r="C121" t="str">
            <v>RF_120</v>
          </cell>
          <cell r="D121" t="str">
            <v>0570550 - Lumber Fee</v>
          </cell>
          <cell r="H121" t="str">
            <v>5322200 - Training - Facility Rental</v>
          </cell>
        </row>
        <row r="122">
          <cell r="B122" t="str">
            <v>0106 - Department Of Pesticide Regula</v>
          </cell>
          <cell r="C122" t="str">
            <v>RF_121</v>
          </cell>
          <cell r="D122" t="str">
            <v>0570575 - Insurance Tax</v>
          </cell>
          <cell r="H122" t="str">
            <v>5322300 - Training - Films and Slides</v>
          </cell>
        </row>
        <row r="123">
          <cell r="B123" t="str">
            <v>0107 - Abandoned Vehicle Trust Fund</v>
          </cell>
          <cell r="C123" t="str">
            <v>RF_122</v>
          </cell>
          <cell r="D123" t="str">
            <v>0570600 - Natural Gas Surcharge</v>
          </cell>
          <cell r="H123" t="str">
            <v>5322400 - Training - Tuition   Registrat</v>
          </cell>
        </row>
        <row r="124">
          <cell r="B124" t="str">
            <v>0108 - Acupuncture Fund</v>
          </cell>
          <cell r="C124" t="str">
            <v>RF_123</v>
          </cell>
          <cell r="D124" t="str">
            <v>0570625 - Appeals from Other Govt Pgms</v>
          </cell>
          <cell r="H124" t="str">
            <v>5322500 - Training - Other -Goods-</v>
          </cell>
        </row>
        <row r="125">
          <cell r="B125" t="str">
            <v>0110 - Food and Ag Fund Dept of</v>
          </cell>
          <cell r="C125" t="str">
            <v>RF_124</v>
          </cell>
          <cell r="D125" t="str">
            <v>0700 - Filings And Registrations</v>
          </cell>
          <cell r="H125" t="str">
            <v>5322600 - Train-Oth-Svcs Excl Salary Tvl</v>
          </cell>
        </row>
        <row r="126">
          <cell r="B126" t="str">
            <v>0111 - Dept of Ag Acct Dept F  Ag Fd</v>
          </cell>
          <cell r="C126" t="str">
            <v>RF_125</v>
          </cell>
          <cell r="D126" t="str">
            <v>0705 - Elections</v>
          </cell>
          <cell r="H126" t="str">
            <v>5324050 - Alterations</v>
          </cell>
        </row>
        <row r="127">
          <cell r="B127" t="str">
            <v>0113 - Missing Children Reward Fund</v>
          </cell>
          <cell r="C127" t="str">
            <v>RF_126</v>
          </cell>
          <cell r="D127" t="str">
            <v>0710 - Archives</v>
          </cell>
          <cell r="H127" t="str">
            <v>5324100 - Facilities Maintenance Svcs</v>
          </cell>
        </row>
        <row r="128">
          <cell r="B128" t="str">
            <v>0115 - Air Pollution Control Fund</v>
          </cell>
          <cell r="C128" t="str">
            <v>RF_127</v>
          </cell>
          <cell r="D128" t="str">
            <v>0715 - Doj Legal Services</v>
          </cell>
          <cell r="H128" t="str">
            <v>5324150 - Facilities Ops -Other -Goods-</v>
          </cell>
        </row>
        <row r="129">
          <cell r="B129" t="str">
            <v>0116 - Wine Safety Fund</v>
          </cell>
          <cell r="C129" t="str">
            <v>RF_128</v>
          </cell>
          <cell r="D129" t="str">
            <v>0730 - Support</v>
          </cell>
          <cell r="H129" t="str">
            <v>5324200 - Facilities Ops - Other -Svcs-</v>
          </cell>
        </row>
        <row r="130">
          <cell r="B130" t="str">
            <v>0117 - Alcoholic Beverage Control App</v>
          </cell>
          <cell r="C130" t="str">
            <v>RF_129</v>
          </cell>
          <cell r="D130" t="str">
            <v>0740010 - Investment Services</v>
          </cell>
          <cell r="H130" t="str">
            <v>5324250 - Facilities Planning -Gen Svcs</v>
          </cell>
        </row>
        <row r="131">
          <cell r="B131" t="str">
            <v>011900001 - Public Ed Facils -K-12-  1998</v>
          </cell>
          <cell r="C131" t="str">
            <v>RF_130</v>
          </cell>
          <cell r="D131" t="str">
            <v>0740019 - Centralized Treas   Secs Mgmt</v>
          </cell>
          <cell r="H131" t="str">
            <v>5324300 - Janitorial Services</v>
          </cell>
        </row>
        <row r="132">
          <cell r="B132" t="str">
            <v>011900004 - SchFacFd1998Non-BndFdsGc13340</v>
          </cell>
          <cell r="C132" t="str">
            <v>RF_131</v>
          </cell>
          <cell r="D132" t="str">
            <v>0740028 - Public Finance</v>
          </cell>
          <cell r="H132" t="str">
            <v>5324350 - Rents and Leases</v>
          </cell>
        </row>
        <row r="133">
          <cell r="B133" t="str">
            <v>011900999 - Pub Ed Facil -K-12- 1998</v>
          </cell>
          <cell r="C133" t="str">
            <v>RF_132</v>
          </cell>
          <cell r="D133" t="str">
            <v>0745 - Centralized Treas   Secs Mgmt</v>
          </cell>
          <cell r="H133" t="str">
            <v>5324400 - Rent - Bldgs   Grounds -State-</v>
          </cell>
        </row>
        <row r="134">
          <cell r="B134" t="str">
            <v>0120 - Ca Mexican-American Veterans</v>
          </cell>
          <cell r="C134" t="str">
            <v>RF_133</v>
          </cell>
          <cell r="D134" t="str">
            <v>0750 - Public Finance</v>
          </cell>
          <cell r="H134" t="str">
            <v>5324450 - Rent -Bldgs Grounds-Non State-</v>
          </cell>
        </row>
        <row r="135">
          <cell r="B135" t="str">
            <v>0121 - Hospital Building Fund</v>
          </cell>
          <cell r="C135" t="str">
            <v>RF_134</v>
          </cell>
          <cell r="D135" t="str">
            <v>0780 - Golden State Scholarshare Trus</v>
          </cell>
          <cell r="H135" t="str">
            <v>5324500 - Security</v>
          </cell>
        </row>
        <row r="136">
          <cell r="B136" t="str">
            <v>0122 - Emergency Food Assistance Prog</v>
          </cell>
          <cell r="C136" t="str">
            <v>RF_135</v>
          </cell>
          <cell r="D136" t="str">
            <v>0785 - Governors Scholarship Program</v>
          </cell>
          <cell r="H136" t="str">
            <v>5324550 - Special Repairs   Defer Mainte</v>
          </cell>
        </row>
        <row r="137">
          <cell r="B137" t="str">
            <v>0124 - California Agricultural Expor</v>
          </cell>
          <cell r="C137" t="str">
            <v>RF_136</v>
          </cell>
          <cell r="D137" t="str">
            <v>0790 - California Memorial Scholarshi</v>
          </cell>
          <cell r="H137" t="str">
            <v>5324600 - Waste Removal</v>
          </cell>
        </row>
        <row r="138">
          <cell r="B138" t="str">
            <v>0125 - Assembly Operating Fund</v>
          </cell>
          <cell r="C138" t="str">
            <v>RF_137</v>
          </cell>
          <cell r="D138" t="str">
            <v>0800 - CA Debt and Invstmnt Advsy Com</v>
          </cell>
          <cell r="H138" t="str">
            <v>5326100 - Electricity</v>
          </cell>
        </row>
        <row r="139">
          <cell r="B139" t="str">
            <v>0126 - State Audit Fund</v>
          </cell>
          <cell r="C139" t="str">
            <v>RF_138</v>
          </cell>
          <cell r="D139" t="str">
            <v>0810 - CA Debt Limit Allocation Commi</v>
          </cell>
          <cell r="H139" t="str">
            <v>5326200 - Heating Oil</v>
          </cell>
        </row>
        <row r="140">
          <cell r="B140" t="str">
            <v>0127 - Channel Islands Site Authority</v>
          </cell>
          <cell r="C140" t="str">
            <v>RF_139</v>
          </cell>
          <cell r="D140" t="str">
            <v>0820 - CA Transportation Financing Au</v>
          </cell>
          <cell r="H140" t="str">
            <v>5326300 - Liquid Petroleum Gas</v>
          </cell>
        </row>
        <row r="141">
          <cell r="B141" t="str">
            <v>0129 - Water Device Certification Spe</v>
          </cell>
          <cell r="C141" t="str">
            <v>RF_140</v>
          </cell>
          <cell r="D141" t="str">
            <v>0830 - CA Industrial Development Fina</v>
          </cell>
          <cell r="H141" t="str">
            <v>5326400 - Natural Gas</v>
          </cell>
        </row>
        <row r="142">
          <cell r="B142" t="str">
            <v>0131 - Foster And Small Family Insura</v>
          </cell>
          <cell r="C142" t="str">
            <v>RF_141</v>
          </cell>
          <cell r="D142" t="str">
            <v>0840 - CA Tax Credit Allocation Commi</v>
          </cell>
          <cell r="H142" t="str">
            <v>5326500 - Propane Gas -Heating-</v>
          </cell>
        </row>
        <row r="143">
          <cell r="B143" t="str">
            <v>0132 - Workers Compensation Managed</v>
          </cell>
          <cell r="C143" t="str">
            <v>RF_142</v>
          </cell>
          <cell r="D143" t="str">
            <v>0850 - CAEATFA</v>
          </cell>
          <cell r="H143" t="str">
            <v>5326600 - Sewer</v>
          </cell>
        </row>
        <row r="144">
          <cell r="B144" t="str">
            <v>0133 - California Beverage Container</v>
          </cell>
          <cell r="C144" t="str">
            <v>RF_143</v>
          </cell>
          <cell r="D144" t="str">
            <v>0860 - Tax-Exempt Bond Program</v>
          </cell>
          <cell r="H144" t="str">
            <v>5326700 - Water</v>
          </cell>
        </row>
        <row r="145">
          <cell r="B145" t="str">
            <v>0135 - AIDS Vac Research Dev Grant Fd</v>
          </cell>
          <cell r="C145" t="str">
            <v>RF_144</v>
          </cell>
          <cell r="D145" t="str">
            <v>0865 - Capital Access Small Business</v>
          </cell>
          <cell r="H145" t="str">
            <v>5326900 - Utilities - Other</v>
          </cell>
        </row>
        <row r="146">
          <cell r="B146" t="str">
            <v>0139 - Driving Under-The-Influence Pr</v>
          </cell>
          <cell r="C146" t="str">
            <v>RF_145</v>
          </cell>
          <cell r="D146" t="str">
            <v>0870 - CA Recycle Underutilized Site</v>
          </cell>
          <cell r="H146" t="str">
            <v>5340210 - Accounting</v>
          </cell>
        </row>
        <row r="147">
          <cell r="B147" t="str">
            <v>0140 - California Environmental Licen</v>
          </cell>
          <cell r="C147" t="str">
            <v>RF_146</v>
          </cell>
          <cell r="D147" t="str">
            <v>0880 - Childrens Hospital Program</v>
          </cell>
          <cell r="H147" t="str">
            <v>5340220 - Administrative</v>
          </cell>
        </row>
        <row r="148">
          <cell r="B148" t="str">
            <v>0141 - Soil Conservation Fund</v>
          </cell>
          <cell r="C148" t="str">
            <v>RF_147</v>
          </cell>
          <cell r="D148" t="str">
            <v>0885 - Health Facilities Grants and L</v>
          </cell>
          <cell r="H148" t="str">
            <v>5340230 - Architectural</v>
          </cell>
        </row>
        <row r="149">
          <cell r="B149" t="str">
            <v>0142 - Department Of Justice Sexual H</v>
          </cell>
          <cell r="C149" t="str">
            <v>RF_148</v>
          </cell>
          <cell r="D149" t="str">
            <v>0890 - Mental Health Wellness Grants</v>
          </cell>
          <cell r="H149" t="str">
            <v>5340240 - Auditing</v>
          </cell>
        </row>
        <row r="150">
          <cell r="B150" t="str">
            <v>0143 - California Health Data And Pla</v>
          </cell>
          <cell r="C150" t="str">
            <v>RF_149</v>
          </cell>
          <cell r="D150" t="str">
            <v>0900 - CA Urbn Waterfrnt Restortn Prg</v>
          </cell>
          <cell r="H150" t="str">
            <v>5340250 - Collection Services</v>
          </cell>
        </row>
        <row r="151">
          <cell r="B151" t="str">
            <v>0144 - California Water Fund</v>
          </cell>
          <cell r="C151" t="str">
            <v>RF_150</v>
          </cell>
          <cell r="D151" t="str">
            <v>0910 - Secure Choice Retirement Svngs</v>
          </cell>
          <cell r="H151" t="str">
            <v>5340260 - Compliance Inspect   Investiga</v>
          </cell>
        </row>
        <row r="152">
          <cell r="B152" t="str">
            <v>0151 - Comm Services Develop Acct</v>
          </cell>
          <cell r="C152" t="str">
            <v>RF_151</v>
          </cell>
          <cell r="D152" t="str">
            <v>0918 - Smart Bonds</v>
          </cell>
          <cell r="H152" t="str">
            <v>5340270 - DPA Collective Bargaining</v>
          </cell>
        </row>
        <row r="153">
          <cell r="B153" t="str">
            <v>0152 - State Board Of Chiropractic Ex</v>
          </cell>
          <cell r="C153" t="str">
            <v>RF_152</v>
          </cell>
          <cell r="D153" t="str">
            <v>0920 - Charter School Facilities Prog</v>
          </cell>
          <cell r="H153" t="str">
            <v>5340280 - Engineering</v>
          </cell>
        </row>
        <row r="154">
          <cell r="B154" t="str">
            <v>0153 - San Gabriel Lower La Rivers Mo</v>
          </cell>
          <cell r="C154" t="str">
            <v>RF_153</v>
          </cell>
          <cell r="D154" t="str">
            <v>0925 - State Charter School Facilitie</v>
          </cell>
          <cell r="H154" t="str">
            <v>5340290 - Health and Medical</v>
          </cell>
        </row>
        <row r="155">
          <cell r="B155" t="str">
            <v>0156 - California Heritage Fund</v>
          </cell>
          <cell r="C155" t="str">
            <v>RF_154</v>
          </cell>
          <cell r="D155" t="str">
            <v>0930 - Charter School Facility Grant</v>
          </cell>
          <cell r="H155" t="str">
            <v>5340300 - Legal - Other Than Attorney Ge</v>
          </cell>
        </row>
        <row r="156">
          <cell r="B156" t="str">
            <v>0158 - Travel Seller Fund</v>
          </cell>
          <cell r="C156" t="str">
            <v>RF_155</v>
          </cell>
          <cell r="D156" t="str">
            <v>0935 - Charter School Revolving Loan</v>
          </cell>
          <cell r="H156" t="str">
            <v>5340310 - Legal - Attorney General</v>
          </cell>
        </row>
        <row r="157">
          <cell r="B157" t="str">
            <v>0159 - State Trial Court Improvement</v>
          </cell>
          <cell r="C157" t="str">
            <v>RF_156</v>
          </cell>
          <cell r="D157" t="str">
            <v>0940 - Bond Financing</v>
          </cell>
          <cell r="H157" t="str">
            <v>5340320 - Office of Adminis Hearings</v>
          </cell>
        </row>
        <row r="158">
          <cell r="B158" t="str">
            <v>016000001 - Expenses of Joint Rules Comm</v>
          </cell>
          <cell r="C158" t="str">
            <v>RF_157</v>
          </cell>
          <cell r="D158" t="str">
            <v>0945 - Student Loan Programs</v>
          </cell>
          <cell r="H158" t="str">
            <v>5340330 - Consult   Prof Svcs-Interdept</v>
          </cell>
        </row>
        <row r="159">
          <cell r="B159" t="str">
            <v>016000002 - Expenses of Joint Ethics Comm</v>
          </cell>
          <cell r="C159" t="str">
            <v>RF_158</v>
          </cell>
          <cell r="D159" t="str">
            <v>0950 - Debt Service - GO Bonds - LJE</v>
          </cell>
          <cell r="H159" t="str">
            <v>5340410 - Accounting</v>
          </cell>
        </row>
        <row r="160">
          <cell r="B160" t="str">
            <v>016000003 - Exp of Joint Bud Comm -Lao-</v>
          </cell>
          <cell r="C160" t="str">
            <v>RF_159</v>
          </cell>
          <cell r="D160" t="str">
            <v>0960 - Senate</v>
          </cell>
          <cell r="H160" t="str">
            <v>5340420 - Administrative</v>
          </cell>
        </row>
        <row r="161">
          <cell r="B161" t="str">
            <v>0161 - 0161</v>
          </cell>
          <cell r="C161" t="str">
            <v>RF_160</v>
          </cell>
          <cell r="D161" t="str">
            <v>0970 - Assembly</v>
          </cell>
          <cell r="H161" t="str">
            <v>5340430 - Architectural</v>
          </cell>
        </row>
        <row r="162">
          <cell r="B162" t="str">
            <v>0162 - 0162</v>
          </cell>
          <cell r="C162" t="str">
            <v>RF_161</v>
          </cell>
          <cell r="D162" t="str">
            <v>0980 - Legislative Analyst Office</v>
          </cell>
          <cell r="H162" t="str">
            <v>5340440 - Auditing</v>
          </cell>
        </row>
        <row r="163">
          <cell r="B163" t="str">
            <v>0163 - Continuing Care Provider Fee F</v>
          </cell>
          <cell r="C163" t="str">
            <v>RF_162</v>
          </cell>
          <cell r="D163" t="str">
            <v>1050 - State Lottery Commission</v>
          </cell>
          <cell r="H163" t="str">
            <v>5340450 - Collection Services</v>
          </cell>
        </row>
        <row r="164">
          <cell r="B164" t="str">
            <v>0166 - Certification Account Consume</v>
          </cell>
          <cell r="C164" t="str">
            <v>RF_163</v>
          </cell>
          <cell r="D164" t="str">
            <v>1100 - California Board Of Accountanc</v>
          </cell>
          <cell r="H164" t="str">
            <v>5340460 - Compliance Inspect   Investiga</v>
          </cell>
        </row>
        <row r="165">
          <cell r="B165" t="str">
            <v>0167 - Delinquent Tax Collection Fund</v>
          </cell>
          <cell r="C165" t="str">
            <v>RF_164</v>
          </cell>
          <cell r="D165" t="str">
            <v>1105010 - CA Architects Board-Dist</v>
          </cell>
          <cell r="H165" t="str">
            <v>5340470 - Engineering</v>
          </cell>
        </row>
        <row r="166">
          <cell r="B166" t="str">
            <v>0168 - Structural Pest Control Resear</v>
          </cell>
          <cell r="C166" t="str">
            <v>RF_165</v>
          </cell>
          <cell r="D166" t="str">
            <v>1105013 - CA Architects Board-Dist</v>
          </cell>
          <cell r="H166" t="str">
            <v>5340480 - Health and Medical</v>
          </cell>
        </row>
        <row r="167">
          <cell r="B167" t="str">
            <v>0169 - California Debt Limit Allocati</v>
          </cell>
          <cell r="C167" t="str">
            <v>RF_166</v>
          </cell>
          <cell r="D167" t="str">
            <v>1105016 - California Architects Board</v>
          </cell>
          <cell r="H167" t="str">
            <v>5340490 - Information Technology</v>
          </cell>
        </row>
        <row r="168">
          <cell r="B168" t="str">
            <v>0170 - Corrections Training Fund</v>
          </cell>
          <cell r="C168" t="str">
            <v>RF_167</v>
          </cell>
          <cell r="D168" t="str">
            <v>1105019 - California Architects Board</v>
          </cell>
          <cell r="H168" t="str">
            <v>5340500 - Interpreters</v>
          </cell>
        </row>
        <row r="169">
          <cell r="B169" t="str">
            <v>0171 - California Debt   Investment A</v>
          </cell>
          <cell r="C169" t="str">
            <v>RF_168</v>
          </cell>
          <cell r="D169" t="str">
            <v>1105020 - Landscape Architects Committee</v>
          </cell>
          <cell r="H169" t="str">
            <v>5340510 - Legal - Attorney Fees</v>
          </cell>
        </row>
        <row r="170">
          <cell r="B170" t="str">
            <v>0172 - Developmental Disabilities Pro</v>
          </cell>
          <cell r="C170" t="str">
            <v>RF_169</v>
          </cell>
          <cell r="D170" t="str">
            <v>1110010 - Athletic Commission - Support</v>
          </cell>
          <cell r="H170" t="str">
            <v>5340520 - Legal - Filing Fees</v>
          </cell>
        </row>
        <row r="171">
          <cell r="B171" t="str">
            <v>0174 - Clandestine Drug Lab Clean-Up</v>
          </cell>
          <cell r="C171" t="str">
            <v>RF_170</v>
          </cell>
          <cell r="D171" t="str">
            <v>1110020 - Athletic Commission - Neuro</v>
          </cell>
          <cell r="H171" t="str">
            <v>5340530 - Legal - Notary Fees</v>
          </cell>
        </row>
        <row r="172">
          <cell r="B172" t="str">
            <v>0175 - Dispensing Opticians Fund</v>
          </cell>
          <cell r="C172" t="str">
            <v>RF_171</v>
          </cell>
          <cell r="D172" t="str">
            <v>1110040 - Athletic Commission - Pension</v>
          </cell>
          <cell r="H172" t="str">
            <v>5340540 - Legal - Witness Fees</v>
          </cell>
        </row>
        <row r="173">
          <cell r="B173" t="str">
            <v>0176 - 0176</v>
          </cell>
          <cell r="C173" t="str">
            <v>RF_172</v>
          </cell>
          <cell r="D173" t="str">
            <v>1110045 - AC - Pension Cont Appropriated</v>
          </cell>
          <cell r="H173" t="str">
            <v>5340550 - Reim Exp -Nontaxable -Non Emp-</v>
          </cell>
        </row>
        <row r="174">
          <cell r="B174" t="str">
            <v>0177 - Food Safety Fund</v>
          </cell>
          <cell r="C174" t="str">
            <v>RF_173</v>
          </cell>
          <cell r="D174" t="str">
            <v>1120 - Board Of Chiropractic Examiner</v>
          </cell>
          <cell r="H174" t="str">
            <v>5340560 - Reim Exp - Taxable -Non Emp-</v>
          </cell>
        </row>
        <row r="175">
          <cell r="B175" t="str">
            <v>0178 - Driver Training Penalty Assess</v>
          </cell>
          <cell r="C175" t="str">
            <v>RF_174</v>
          </cell>
          <cell r="D175" t="str">
            <v>1125 - Board Of Barbering And Cosmeto</v>
          </cell>
          <cell r="H175" t="str">
            <v>5340570 - Transcribers</v>
          </cell>
        </row>
        <row r="176">
          <cell r="B176" t="str">
            <v>0179 - Environmental Laboratory Impro</v>
          </cell>
          <cell r="C176" t="str">
            <v>RF_175</v>
          </cell>
          <cell r="D176" t="str">
            <v>1130010 - Contractors State License Bd</v>
          </cell>
          <cell r="H176" t="str">
            <v>5340580 - Consult   Prof Svcs Extern Oth</v>
          </cell>
        </row>
        <row r="177">
          <cell r="B177" t="str">
            <v>0180 - Northern Ca Veterans Cemetery</v>
          </cell>
          <cell r="C177" t="str">
            <v>RF_176</v>
          </cell>
          <cell r="D177" t="str">
            <v>1130050 - Constr Mngment Ed Acct</v>
          </cell>
          <cell r="H177" t="str">
            <v>5342100 - Equipment Pool</v>
          </cell>
        </row>
        <row r="178">
          <cell r="B178" t="str">
            <v>0181 - Registered Nurse Education Fun</v>
          </cell>
          <cell r="C178" t="str">
            <v>RF_177</v>
          </cell>
          <cell r="D178" t="str">
            <v>1132 - CURES</v>
          </cell>
          <cell r="H178" t="str">
            <v>5342200 - EDP Services</v>
          </cell>
        </row>
        <row r="179">
          <cell r="B179" t="str">
            <v>0183 - Environmental Enhancement And</v>
          </cell>
          <cell r="C179" t="str">
            <v>RF_178</v>
          </cell>
          <cell r="D179" t="str">
            <v>1135010 - Dental Board Of California</v>
          </cell>
          <cell r="H179" t="str">
            <v>5342300 - Office Services</v>
          </cell>
        </row>
        <row r="180">
          <cell r="B180" t="str">
            <v>0184 - Employment Developmnt Dept Ben</v>
          </cell>
          <cell r="C180" t="str">
            <v>RF_179</v>
          </cell>
          <cell r="D180" t="str">
            <v>1135015 - Dentally Underserved</v>
          </cell>
          <cell r="H180" t="str">
            <v>5342400 - Technical Services</v>
          </cell>
        </row>
        <row r="181">
          <cell r="B181" t="str">
            <v>0185 - Employment Development Conting</v>
          </cell>
          <cell r="C181" t="str">
            <v>RF_180</v>
          </cell>
          <cell r="D181" t="str">
            <v>1135019 - State Dental Assistant Program</v>
          </cell>
          <cell r="H181" t="str">
            <v>5342500 - Indirect Distributed Cost</v>
          </cell>
        </row>
        <row r="182">
          <cell r="B182" t="str">
            <v>0186 - Energy Resources Surcharge Fun</v>
          </cell>
          <cell r="C182" t="str">
            <v>RF_181</v>
          </cell>
          <cell r="D182" t="str">
            <v>1140 - State Dental Hygiene Committee</v>
          </cell>
          <cell r="H182" t="str">
            <v>5342600 - Departmental Services - Other</v>
          </cell>
        </row>
        <row r="183">
          <cell r="B183" t="str">
            <v>0191 - Fair And Exposition Fund</v>
          </cell>
          <cell r="C183" t="str">
            <v>RF_182</v>
          </cell>
          <cell r="D183" t="str">
            <v>1145 - State Board Of Guide Dogs For</v>
          </cell>
          <cell r="H183" t="str">
            <v>5344000 - Consolidated Data Centers</v>
          </cell>
        </row>
        <row r="184">
          <cell r="B184" t="str">
            <v>0192 - Satellite Wagering Account</v>
          </cell>
          <cell r="C184" t="str">
            <v>RF_183</v>
          </cell>
          <cell r="D184" t="str">
            <v>1150010 - Medical Board - Dist</v>
          </cell>
          <cell r="H184" t="str">
            <v>5346100 - Data Lines -T1 DS3 etc-</v>
          </cell>
        </row>
        <row r="185">
          <cell r="B185" t="str">
            <v>0193 - Waste Discharge Permit Fund</v>
          </cell>
          <cell r="C185" t="str">
            <v>RF_184</v>
          </cell>
          <cell r="D185" t="str">
            <v>1150013 - Medical Board - Dist</v>
          </cell>
          <cell r="H185" t="str">
            <v>5346200 - IT equipment leases</v>
          </cell>
        </row>
        <row r="186">
          <cell r="B186" t="str">
            <v>0194 - Emergency Medical Services Tra</v>
          </cell>
          <cell r="C186" t="str">
            <v>RF_185</v>
          </cell>
          <cell r="D186" t="str">
            <v>1150016 - Medical Board Of California</v>
          </cell>
          <cell r="H186" t="str">
            <v>5346300 - IT Svcs -Interagency Agreement</v>
          </cell>
        </row>
        <row r="187">
          <cell r="B187" t="str">
            <v>0198 - California Fire And Arson Trai</v>
          </cell>
          <cell r="C187" t="str">
            <v>RF_186</v>
          </cell>
          <cell r="D187" t="str">
            <v>1150019 - Medical Board - Support</v>
          </cell>
          <cell r="H187" t="str">
            <v>5346320 - IT Services - Hardware Maint</v>
          </cell>
        </row>
        <row r="188">
          <cell r="B188" t="str">
            <v>0200 - Fish And Game Preservation Fun</v>
          </cell>
          <cell r="C188" t="str">
            <v>RF_187</v>
          </cell>
          <cell r="D188" t="str">
            <v>1150020 - Registered Dispensing Optician</v>
          </cell>
          <cell r="H188" t="str">
            <v>5346340 - IT Services - Software Maint</v>
          </cell>
        </row>
        <row r="189">
          <cell r="B189" t="str">
            <v>0201 - Medical Providers Interim Paym</v>
          </cell>
          <cell r="C189" t="str">
            <v>RF_188</v>
          </cell>
          <cell r="D189" t="str">
            <v>1150029 - Outpatient Setting</v>
          </cell>
          <cell r="H189" t="str">
            <v>5346390 - IT Svcs-Oth-Security Archival-</v>
          </cell>
        </row>
        <row r="190">
          <cell r="B190" t="str">
            <v>0203 - Genetic Disease Testing Fund</v>
          </cell>
          <cell r="C190" t="str">
            <v>RF_189</v>
          </cell>
          <cell r="D190" t="str">
            <v>1150038 - Licensed Midwifery Program</v>
          </cell>
          <cell r="H190" t="str">
            <v>5346500 - Internet Service</v>
          </cell>
        </row>
        <row r="191">
          <cell r="B191" t="str">
            <v>0205 - Geology And Geophysics Account</v>
          </cell>
          <cell r="C191" t="str">
            <v>RF_190</v>
          </cell>
          <cell r="D191" t="str">
            <v>1155 - Acupuncture Board</v>
          </cell>
          <cell r="H191" t="str">
            <v>5346700 - Supplies -Paper Toner etc-</v>
          </cell>
        </row>
        <row r="192">
          <cell r="B192" t="str">
            <v>0207 - Fish And Wildlife Pollution Ac</v>
          </cell>
          <cell r="C192" t="str">
            <v>RF_191</v>
          </cell>
          <cell r="D192" t="str">
            <v>1160 - Physical Therapy Board Of Cali</v>
          </cell>
          <cell r="H192" t="str">
            <v>5346800 - E-Waste Recycl   Disposal Fees</v>
          </cell>
        </row>
        <row r="193">
          <cell r="B193" t="str">
            <v>020900001 - Local Training Account</v>
          </cell>
          <cell r="C193" t="str">
            <v>RF_192</v>
          </cell>
          <cell r="D193" t="str">
            <v>1165 - Physician Assistant Board</v>
          </cell>
          <cell r="H193" t="str">
            <v>5348250 - Pro Rata</v>
          </cell>
        </row>
        <row r="194">
          <cell r="B194" t="str">
            <v>020900002 - Intrastate Pipeline Op Acct</v>
          </cell>
          <cell r="C194" t="str">
            <v>RF_193</v>
          </cell>
          <cell r="D194" t="str">
            <v>1170 - Ca Board Of Podiatric Medicine</v>
          </cell>
          <cell r="H194" t="str">
            <v>5348500 - Statewide Cost Allocation Plan</v>
          </cell>
        </row>
        <row r="195">
          <cell r="B195" t="str">
            <v>0210 - Outpatient Set Fd of Med Bd</v>
          </cell>
          <cell r="C195" t="str">
            <v>RF_194</v>
          </cell>
          <cell r="D195" t="str">
            <v>1175 - Board Of Psychology</v>
          </cell>
          <cell r="H195" t="str">
            <v>5360100 - Master Planning</v>
          </cell>
        </row>
        <row r="196">
          <cell r="B196" t="str">
            <v>0211 - California Waterfowl Habitat P</v>
          </cell>
          <cell r="C196" t="str">
            <v>RF_195</v>
          </cell>
          <cell r="D196" t="str">
            <v>1180 - Respiratory Care Board Of Ca</v>
          </cell>
          <cell r="H196" t="str">
            <v>5360150 - Acquisition</v>
          </cell>
        </row>
        <row r="197">
          <cell r="B197" t="str">
            <v>0212 - Marine Invasive Species Contro</v>
          </cell>
          <cell r="C197" t="str">
            <v>RF_196</v>
          </cell>
          <cell r="D197" t="str">
            <v>1185 - Speech-Language Pathology   Au</v>
          </cell>
          <cell r="H197" t="str">
            <v>5360200 - Programming</v>
          </cell>
        </row>
        <row r="198">
          <cell r="B198" t="str">
            <v>0213 - Native Species Conserv   Enhan</v>
          </cell>
          <cell r="C198" t="str">
            <v>RF_197</v>
          </cell>
          <cell r="D198" t="str">
            <v>1190 - California Board Of Occupation</v>
          </cell>
          <cell r="H198" t="str">
            <v>5360250 - Preliminary Plans</v>
          </cell>
        </row>
        <row r="199">
          <cell r="B199" t="str">
            <v>0214 - Restitution Fund</v>
          </cell>
          <cell r="C199" t="str">
            <v>RF_198</v>
          </cell>
          <cell r="D199" t="str">
            <v>1195 - State Board Of Optometry</v>
          </cell>
          <cell r="H199" t="str">
            <v>5360300 - Working Drawings</v>
          </cell>
        </row>
        <row r="200">
          <cell r="B200" t="str">
            <v>0215 - Industrial Development Fund</v>
          </cell>
          <cell r="C200" t="str">
            <v>RF_199</v>
          </cell>
          <cell r="D200" t="str">
            <v>1200010 - Osteopathic Medical Board</v>
          </cell>
          <cell r="H200" t="str">
            <v>5360350 - Construction</v>
          </cell>
        </row>
        <row r="201">
          <cell r="B201" t="str">
            <v>0216 - Industrial Relations Construc</v>
          </cell>
          <cell r="C201" t="str">
            <v>RF_200</v>
          </cell>
          <cell r="D201" t="str">
            <v>1200019 - Osteopathic Medical Bd - Dist</v>
          </cell>
          <cell r="H201" t="str">
            <v>5360400 - Construction Contractors</v>
          </cell>
        </row>
        <row r="202">
          <cell r="B202" t="str">
            <v>0217 - Insurance Fund</v>
          </cell>
          <cell r="C202" t="str">
            <v>RF_201</v>
          </cell>
          <cell r="D202" t="str">
            <v>1205 - Naturopathic Medicine Committe</v>
          </cell>
          <cell r="H202" t="str">
            <v>5360450 - Construction Fees</v>
          </cell>
        </row>
        <row r="203">
          <cell r="B203" t="str">
            <v>0219 - Lifetime License Trust Account</v>
          </cell>
          <cell r="C203" t="str">
            <v>RF_202</v>
          </cell>
          <cell r="D203" t="str">
            <v>1210 - Ca State Board Of Pharmacy</v>
          </cell>
          <cell r="H203" t="str">
            <v>5360500 - Service District Assessments</v>
          </cell>
        </row>
        <row r="204">
          <cell r="B204" t="str">
            <v>0223 - Workers Comp Administration R</v>
          </cell>
          <cell r="C204" t="str">
            <v>RF_203</v>
          </cell>
          <cell r="D204" t="str">
            <v>1215010 - Professional Engineers - Dist</v>
          </cell>
          <cell r="H204" t="str">
            <v>5360550 - Equipment</v>
          </cell>
        </row>
        <row r="205">
          <cell r="B205" t="str">
            <v>0225 - Environmental Protection Trust</v>
          </cell>
          <cell r="C205" t="str">
            <v>RF_204</v>
          </cell>
          <cell r="D205" t="str">
            <v>1215013 - Professional Engineers - Dist</v>
          </cell>
          <cell r="H205" t="str">
            <v>5360600 - Lease Purchase</v>
          </cell>
        </row>
        <row r="206">
          <cell r="B206" t="str">
            <v>0226 - California Tire Recycling Mana</v>
          </cell>
          <cell r="C206" t="str">
            <v>RF_205</v>
          </cell>
          <cell r="D206" t="str">
            <v>1215014 - Board For Professional Enginee</v>
          </cell>
          <cell r="H206" t="str">
            <v>5360650 - Minor Cap Asset Construc Cost</v>
          </cell>
        </row>
        <row r="207">
          <cell r="B207" t="str">
            <v>0228 - Secretary Of StateS Business</v>
          </cell>
          <cell r="C207" t="str">
            <v>RF_206</v>
          </cell>
          <cell r="D207" t="str">
            <v>1215023 - Geology And Geophysicists Prog</v>
          </cell>
          <cell r="H207" t="str">
            <v>5360900 - Unallocat Cap Asset Const Cost</v>
          </cell>
        </row>
        <row r="208">
          <cell r="B208" t="str">
            <v>0230 - Cigarette   Tobacco Products S</v>
          </cell>
          <cell r="C208" t="str">
            <v>RF_207</v>
          </cell>
          <cell r="D208" t="str">
            <v>1220 - Board Of Registered Nursing</v>
          </cell>
          <cell r="H208" t="str">
            <v>5362000 - Land Purchase   Non-Depre Impr</v>
          </cell>
        </row>
        <row r="209">
          <cell r="B209" t="str">
            <v>0231 - Health Education Account  Cig</v>
          </cell>
          <cell r="C209" t="str">
            <v>RF_208</v>
          </cell>
          <cell r="D209" t="str">
            <v>1225010 - Court Reporters Bd - Support</v>
          </cell>
          <cell r="H209" t="str">
            <v>5362029 - Cap Land Purc   Non-Depre Impr</v>
          </cell>
        </row>
        <row r="210">
          <cell r="B210" t="str">
            <v>0232 - Hospital Services Account Cig</v>
          </cell>
          <cell r="C210" t="str">
            <v>RF_209</v>
          </cell>
          <cell r="D210" t="str">
            <v>1225020 - Court Rprtr - Transcript Reimb</v>
          </cell>
          <cell r="H210" t="str">
            <v>5362030 - Building Purchases</v>
          </cell>
        </row>
        <row r="211">
          <cell r="B211" t="str">
            <v>0233 - Physician Services Account Ci</v>
          </cell>
          <cell r="C211" t="str">
            <v>RF_210</v>
          </cell>
          <cell r="D211" t="str">
            <v>1230010 - Structural Pest Control Board</v>
          </cell>
          <cell r="H211" t="str">
            <v>5362040 - Bldg Improvements - Interior</v>
          </cell>
        </row>
        <row r="212">
          <cell r="B212" t="str">
            <v>0234 - Research Account Cig   Tob Pr</v>
          </cell>
          <cell r="C212" t="str">
            <v>RF_211</v>
          </cell>
          <cell r="D212" t="str">
            <v>1230020 - SPCB - Education   Enforcement</v>
          </cell>
          <cell r="H212" t="str">
            <v>5362045 - Bldg Improvements - Exterior</v>
          </cell>
        </row>
        <row r="213">
          <cell r="B213" t="str">
            <v>0235 - Public Research Acct Cig   T</v>
          </cell>
          <cell r="C213" t="str">
            <v>RF_212</v>
          </cell>
          <cell r="D213" t="str">
            <v>1230090 - SPCB - Research</v>
          </cell>
          <cell r="H213" t="str">
            <v>5362049 - Cap Bldg Purchases   Improveme</v>
          </cell>
        </row>
        <row r="214">
          <cell r="B214" t="str">
            <v>0236 - Unallocated Acct Cig   Tob Pr</v>
          </cell>
          <cell r="C214" t="str">
            <v>RF_213</v>
          </cell>
          <cell r="D214" t="str">
            <v>1235 - Veterinary Medical Board</v>
          </cell>
          <cell r="H214" t="str">
            <v>5362050 - Improvements Other Than Bldg</v>
          </cell>
        </row>
        <row r="215">
          <cell r="B215" t="str">
            <v>0238 - Veterans Cemetery Perpetual Ma</v>
          </cell>
          <cell r="C215" t="str">
            <v>RF_214</v>
          </cell>
          <cell r="D215" t="str">
            <v>1240010 - Vocational Nurses-Dist</v>
          </cell>
          <cell r="H215" t="str">
            <v>5362099 - Cap Improveme Other Than Bldgs</v>
          </cell>
        </row>
        <row r="216">
          <cell r="B216" t="str">
            <v>0239 - Private Security Services Fund</v>
          </cell>
          <cell r="C216" t="str">
            <v>RF_215</v>
          </cell>
          <cell r="D216" t="str">
            <v>1240013 - Vocational Nurses-Dist</v>
          </cell>
          <cell r="H216" t="str">
            <v>5362100 - Leasehold Improve -Depreciable</v>
          </cell>
        </row>
        <row r="217">
          <cell r="B217" t="str">
            <v>0240 - Local Agency Deposit Security</v>
          </cell>
          <cell r="C217" t="str">
            <v>RF_216</v>
          </cell>
          <cell r="D217" t="str">
            <v>1240016 - Vocational Nurses Program</v>
          </cell>
          <cell r="H217" t="str">
            <v>5362149 - Cap Deprec Leaseho Improve Exp</v>
          </cell>
        </row>
        <row r="218">
          <cell r="B218" t="str">
            <v>0241 - Local Public Prosecutors And P</v>
          </cell>
          <cell r="C218" t="str">
            <v>RF_217</v>
          </cell>
          <cell r="D218" t="str">
            <v>1240019 - Vocational Nurses Program</v>
          </cell>
          <cell r="H218" t="str">
            <v>5362150 - Leasehold Improve - Non-Deprec</v>
          </cell>
        </row>
        <row r="219">
          <cell r="B219" t="str">
            <v>0242 - Court Collection Account</v>
          </cell>
          <cell r="C219" t="str">
            <v>RF_218</v>
          </cell>
          <cell r="D219" t="str">
            <v>1240020 - Psychiatric Technicians Progra</v>
          </cell>
          <cell r="H219" t="str">
            <v>5362199 - Cap Non-Deprec Lease Impro Exp</v>
          </cell>
        </row>
        <row r="220">
          <cell r="B220" t="str">
            <v>0243 - Narcotic Treatment Program Lic</v>
          </cell>
          <cell r="C220" t="str">
            <v>RF_219</v>
          </cell>
          <cell r="D220" t="str">
            <v>1400 - Arbitration Certification Prog</v>
          </cell>
          <cell r="H220" t="str">
            <v>5362210 - Agricultural Equipment</v>
          </cell>
        </row>
        <row r="221">
          <cell r="B221" t="str">
            <v>0244 - Environmental Water Fund</v>
          </cell>
          <cell r="C221" t="str">
            <v>RF_220</v>
          </cell>
          <cell r="D221" t="str">
            <v>1405010 - Prvt Security Services - Dist</v>
          </cell>
          <cell r="H221" t="str">
            <v>5362215 - Agricultural Vehicles</v>
          </cell>
        </row>
        <row r="222">
          <cell r="B222" t="str">
            <v>0245 - Mobilehome Parks   Special Occ</v>
          </cell>
          <cell r="C222" t="str">
            <v>RF_221</v>
          </cell>
          <cell r="D222" t="str">
            <v>1405013 - Distributed Private Security S</v>
          </cell>
          <cell r="H222" t="str">
            <v>5362220 - Aircraft</v>
          </cell>
        </row>
        <row r="223">
          <cell r="B223" t="str">
            <v>0247 - Drinking Water Operator Cert S</v>
          </cell>
          <cell r="C223" t="str">
            <v>RF_222</v>
          </cell>
          <cell r="D223" t="str">
            <v>1405016 - Bureau Of Security And Investi</v>
          </cell>
          <cell r="H223" t="str">
            <v>5362225 - Aircraft And Related Equipment</v>
          </cell>
        </row>
        <row r="224">
          <cell r="B224" t="str">
            <v>0252 - Natural Disaster Assistance Fu</v>
          </cell>
          <cell r="C224" t="str">
            <v>RF_223</v>
          </cell>
          <cell r="D224" t="str">
            <v>1405019 - Prvt Security Svcs - Support</v>
          </cell>
          <cell r="H224" t="str">
            <v>5362230 - Combat Vehicles</v>
          </cell>
        </row>
        <row r="225">
          <cell r="B225" t="str">
            <v>0256 - Sexual Predator Public Informa</v>
          </cell>
          <cell r="C225" t="str">
            <v>RF_224</v>
          </cell>
          <cell r="D225" t="str">
            <v>1405020 - Private Investigators Program</v>
          </cell>
          <cell r="H225" t="str">
            <v>5362235 - Communications Equipment</v>
          </cell>
        </row>
        <row r="226">
          <cell r="B226" t="str">
            <v>0257 - Earthquake Emergency Investiga</v>
          </cell>
          <cell r="C226" t="str">
            <v>RF_225</v>
          </cell>
          <cell r="D226" t="str">
            <v>1410010 - Bur for Prvt Postsecondary Ed</v>
          </cell>
          <cell r="H226" t="str">
            <v>5362240 - Computers   Computer Equipment</v>
          </cell>
        </row>
        <row r="227">
          <cell r="B227" t="str">
            <v>0259 - Supplemental Contributions Pro</v>
          </cell>
          <cell r="C227" t="str">
            <v>RF_226</v>
          </cell>
          <cell r="D227" t="str">
            <v>1410013 - Bureau For Private Postseconda</v>
          </cell>
          <cell r="H227" t="str">
            <v>5362245 - Engine Turbine Component Acces</v>
          </cell>
        </row>
        <row r="228">
          <cell r="B228" t="str">
            <v>0260 - Nursing Home AdministratorS S</v>
          </cell>
          <cell r="C228" t="str">
            <v>RF_227</v>
          </cell>
          <cell r="D228" t="str">
            <v>1410014 - Student Tuition Recovery Progr</v>
          </cell>
          <cell r="H228" t="str">
            <v>5362250 - Furniture</v>
          </cell>
        </row>
        <row r="229">
          <cell r="B229" t="str">
            <v>0261 - Off Highway License Fee Fund</v>
          </cell>
          <cell r="C229" t="str">
            <v>RF_228</v>
          </cell>
          <cell r="D229" t="str">
            <v>1415010 - BEAR HFTHI - Distributed</v>
          </cell>
          <cell r="H229" t="str">
            <v>5362255 - Kitchen And Laundry Equipment</v>
          </cell>
        </row>
        <row r="230">
          <cell r="B230" t="str">
            <v>0262 - Habitat Conservation Fund</v>
          </cell>
          <cell r="C230" t="str">
            <v>RF_229</v>
          </cell>
          <cell r="D230" t="str">
            <v>1415013 - BEAR HFTHI - Distributed</v>
          </cell>
          <cell r="H230" t="str">
            <v>5362260 - Locomotives</v>
          </cell>
        </row>
        <row r="231">
          <cell r="B231" t="str">
            <v>0263 - Off-Highway Vehicle Trust Fund</v>
          </cell>
          <cell r="C231" t="str">
            <v>RF_230</v>
          </cell>
          <cell r="D231" t="str">
            <v>1415014 - Electronic And Appliance Repai</v>
          </cell>
          <cell r="H231" t="str">
            <v>5362265 - Law Enforcement Equipment</v>
          </cell>
        </row>
        <row r="232">
          <cell r="B232" t="str">
            <v>0264 - Osteopathic Medical Bd Of Cali</v>
          </cell>
          <cell r="C232" t="str">
            <v>RF_231</v>
          </cell>
          <cell r="D232" t="str">
            <v>1415023 - Home Furnishings And Thermal I</v>
          </cell>
          <cell r="H232" t="str">
            <v>5362270 - Marine Equipment</v>
          </cell>
        </row>
        <row r="233">
          <cell r="B233" t="str">
            <v>0265 - 0265</v>
          </cell>
          <cell r="C233" t="str">
            <v>RF_232</v>
          </cell>
          <cell r="D233" t="str">
            <v>1420010 - Auto Rpr   Smog Prog - Dist</v>
          </cell>
          <cell r="H233" t="str">
            <v>5362275 - Marine Vessels</v>
          </cell>
        </row>
        <row r="234">
          <cell r="B234" t="str">
            <v>0266 - Inland Wetlands Conservation F</v>
          </cell>
          <cell r="C234" t="str">
            <v>RF_233</v>
          </cell>
          <cell r="D234" t="str">
            <v>1420013 - Auto Rpr   Smog Prog - Dist</v>
          </cell>
          <cell r="H234" t="str">
            <v>5362280 - Medical Equipment</v>
          </cell>
        </row>
        <row r="235">
          <cell r="B235" t="str">
            <v>0267 - Exposition Park Improvement Fu</v>
          </cell>
          <cell r="C235" t="str">
            <v>RF_234</v>
          </cell>
          <cell r="D235" t="str">
            <v>1420017 - Automotive Repair And Smog Che</v>
          </cell>
          <cell r="H235" t="str">
            <v>5362285 - Miscellaneous Machinery</v>
          </cell>
        </row>
        <row r="236">
          <cell r="B236" t="str">
            <v>0268 - Peace Officers Training Fund</v>
          </cell>
          <cell r="C236" t="str">
            <v>RF_235</v>
          </cell>
          <cell r="D236" t="str">
            <v>1420025 - Auto Rpr   Smog Prog - Support</v>
          </cell>
          <cell r="H236" t="str">
            <v>5362290 - Office Equipment</v>
          </cell>
        </row>
        <row r="237">
          <cell r="B237" t="str">
            <v>0269 - Glass Processing Fee Account</v>
          </cell>
          <cell r="C237" t="str">
            <v>RF_236</v>
          </cell>
          <cell r="D237" t="str">
            <v>1420029 - Vehicle Repair Assistance And</v>
          </cell>
          <cell r="H237" t="str">
            <v>5362295 - Other Land Vehicles</v>
          </cell>
        </row>
        <row r="238">
          <cell r="B238" t="str">
            <v>0270 - Technical Assistance Fund</v>
          </cell>
          <cell r="C238" t="str">
            <v>RF_237</v>
          </cell>
          <cell r="D238" t="str">
            <v>1420033 - HPRRA - Vehcl Rpr Assistance</v>
          </cell>
          <cell r="H238" t="str">
            <v>5362300 - Photo Project Microfilm Equip</v>
          </cell>
        </row>
        <row r="239">
          <cell r="B239" t="str">
            <v>0271 - Certification Fund</v>
          </cell>
          <cell r="C239" t="str">
            <v>RF_238</v>
          </cell>
          <cell r="D239" t="str">
            <v>1420037 - HPRRA - Vehicle Retirement</v>
          </cell>
          <cell r="H239" t="str">
            <v>5362305 - Public Safety Vehicles</v>
          </cell>
        </row>
        <row r="240">
          <cell r="B240" t="str">
            <v>0272 - Infant Botulism Treatment   Pr</v>
          </cell>
          <cell r="C240" t="str">
            <v>RF_239</v>
          </cell>
          <cell r="D240" t="str">
            <v>1420041 - HPRRA - Prog Admin</v>
          </cell>
          <cell r="H240" t="str">
            <v>5362310 - Recreation And Athletic Equip</v>
          </cell>
        </row>
        <row r="241">
          <cell r="B241" t="str">
            <v>0275 - Hazardous   Idle-Deserted Well</v>
          </cell>
          <cell r="C241" t="str">
            <v>RF_240</v>
          </cell>
          <cell r="D241" t="str">
            <v>1420045 - Enhanced Flt Modrnization Prog</v>
          </cell>
          <cell r="H241" t="str">
            <v>5362315 - Safety And Maintenance Equip</v>
          </cell>
        </row>
        <row r="242">
          <cell r="B242" t="str">
            <v>0276 - Penalty Acct Ca Bev Container</v>
          </cell>
          <cell r="C242" t="str">
            <v>RF_241</v>
          </cell>
          <cell r="D242" t="str">
            <v>1420049 - EFMP - Off-Cycle Vhcl Rtrmnt</v>
          </cell>
          <cell r="H242" t="str">
            <v>5362320 - Tools</v>
          </cell>
        </row>
        <row r="243">
          <cell r="B243" t="str">
            <v>0277 - Bimetal Processing Fee Acct B</v>
          </cell>
          <cell r="C243" t="str">
            <v>RF_242</v>
          </cell>
          <cell r="D243" t="str">
            <v>1420053 - EFMP - Vehicle Voucher Program</v>
          </cell>
          <cell r="H243" t="str">
            <v>5362325 - Transmission Equipment</v>
          </cell>
        </row>
        <row r="244">
          <cell r="B244" t="str">
            <v>0278 - Pet Processing Fee Acct Bev C</v>
          </cell>
          <cell r="C244" t="str">
            <v>RF_243</v>
          </cell>
          <cell r="D244" t="str">
            <v>1420057 - EFMP - Program Administration</v>
          </cell>
          <cell r="H244" t="str">
            <v>5362330 - Vehicular Equip And Components</v>
          </cell>
        </row>
        <row r="245">
          <cell r="B245" t="str">
            <v>0279 - Child Health And Safety Fund</v>
          </cell>
          <cell r="C245" t="str">
            <v>RF_244</v>
          </cell>
          <cell r="D245" t="str">
            <v>1430 - Telephone Medical Advice Servi</v>
          </cell>
          <cell r="H245" t="str">
            <v>5362399 - Capitalized Equipment Purchase</v>
          </cell>
        </row>
        <row r="246">
          <cell r="B246" t="str">
            <v>0280 - Physician Assistant Fund</v>
          </cell>
          <cell r="C246" t="str">
            <v>RF_245</v>
          </cell>
          <cell r="D246" t="str">
            <v>1435010 - Cemetery Program - Distributed</v>
          </cell>
          <cell r="H246" t="str">
            <v>5362400 - Bridges</v>
          </cell>
        </row>
        <row r="247">
          <cell r="B247" t="str">
            <v>0281 - Recycling Market Development R</v>
          </cell>
          <cell r="C247" t="str">
            <v>RF_246</v>
          </cell>
          <cell r="D247" t="str">
            <v>1435013 - Cemetery Program - Distributed</v>
          </cell>
          <cell r="H247" t="str">
            <v>5362410 - Roadways</v>
          </cell>
        </row>
        <row r="248">
          <cell r="B248" t="str">
            <v>0285 - 0285</v>
          </cell>
          <cell r="C248" t="str">
            <v>RF_247</v>
          </cell>
          <cell r="D248" t="str">
            <v>1435016 - Cemetery Program</v>
          </cell>
          <cell r="H248" t="str">
            <v>5362420 - State Highways</v>
          </cell>
        </row>
        <row r="249">
          <cell r="B249" t="str">
            <v>0286 - Lake Tahoe Conservancy Account</v>
          </cell>
          <cell r="C249" t="str">
            <v>RF_248</v>
          </cell>
          <cell r="D249" t="str">
            <v>1435019 - Cemetery Program</v>
          </cell>
          <cell r="H249" t="str">
            <v>5362429 - Capitalized State Highway Expe</v>
          </cell>
        </row>
        <row r="250">
          <cell r="B250" t="str">
            <v>0287 - Youth Pilot Program Fund</v>
          </cell>
          <cell r="C250" t="str">
            <v>RF_249</v>
          </cell>
          <cell r="D250" t="str">
            <v>1435020 - Funeral Directors And Embalmer</v>
          </cell>
          <cell r="H250" t="str">
            <v>5362430 - Water Recreation Infrastructur</v>
          </cell>
        </row>
        <row r="251">
          <cell r="B251" t="str">
            <v>0288 - International Student Exch Vis</v>
          </cell>
          <cell r="C251" t="str">
            <v>RF_250</v>
          </cell>
          <cell r="D251" t="str">
            <v>1440 - Bureau Of Real Estate Appraise</v>
          </cell>
          <cell r="H251" t="str">
            <v>5362435 - Water System Infrastructure</v>
          </cell>
        </row>
        <row r="252">
          <cell r="B252" t="str">
            <v>0289 - State Hicap Fund</v>
          </cell>
          <cell r="C252" t="str">
            <v>RF_251</v>
          </cell>
          <cell r="D252" t="str">
            <v>1445 - Bureau Of Real Estate</v>
          </cell>
          <cell r="H252" t="str">
            <v>5362440 - Other Infrastructure</v>
          </cell>
        </row>
        <row r="253">
          <cell r="B253" t="str">
            <v>0290 - Board Of Pilot Commissioners</v>
          </cell>
          <cell r="C253" t="str">
            <v>RF_252</v>
          </cell>
          <cell r="D253" t="str">
            <v>1450 - Professional Fiduciaries Burea</v>
          </cell>
          <cell r="H253" t="str">
            <v>5362449 - Capitalized Other Infrastr Exp</v>
          </cell>
        </row>
        <row r="254">
          <cell r="B254" t="str">
            <v>0293 - Motor Carriers Safety Improvem</v>
          </cell>
          <cell r="C254" t="str">
            <v>RF_253</v>
          </cell>
          <cell r="D254" t="str">
            <v>1470 - Alfred E Alquist Seismic Safe</v>
          </cell>
          <cell r="H254" t="str">
            <v>5362480 - Artworks and Paintings</v>
          </cell>
        </row>
        <row r="255">
          <cell r="B255" t="str">
            <v>0294 - Removal   Remedial Action Acct</v>
          </cell>
          <cell r="C255" t="str">
            <v>RF_254</v>
          </cell>
          <cell r="D255" t="str">
            <v>1475 - Earquake Research Projects</v>
          </cell>
          <cell r="H255" t="str">
            <v>5362484 - Books</v>
          </cell>
        </row>
        <row r="256">
          <cell r="B256" t="str">
            <v>0295 - Board Of Podiatric Medicine Fu</v>
          </cell>
          <cell r="C256" t="str">
            <v>RF_255</v>
          </cell>
          <cell r="D256" t="str">
            <v>1490 - Admin of Civil Rights Law</v>
          </cell>
          <cell r="H256" t="str">
            <v>5362488 - Manuscripts</v>
          </cell>
        </row>
        <row r="257">
          <cell r="B257" t="str">
            <v>0296 - Coachella Valley Mountains Con</v>
          </cell>
          <cell r="C257" t="str">
            <v>RF_256</v>
          </cell>
          <cell r="D257" t="str">
            <v>1495 - Fair Employment And Housing Co</v>
          </cell>
          <cell r="H257" t="str">
            <v>5362492 - Music</v>
          </cell>
        </row>
        <row r="258">
          <cell r="B258" t="str">
            <v>0298 - Financial Institutions Fund</v>
          </cell>
          <cell r="C258" t="str">
            <v>RF_257</v>
          </cell>
          <cell r="D258" t="str">
            <v>1500 - Department Of Justice Legal Se</v>
          </cell>
          <cell r="H258" t="str">
            <v>5362496 - Statues</v>
          </cell>
        </row>
        <row r="259">
          <cell r="B259" t="str">
            <v>0299 - Credit Union Fund</v>
          </cell>
          <cell r="C259" t="str">
            <v>RF_258</v>
          </cell>
          <cell r="D259" t="str">
            <v>1510010 - Corporate Securities Law</v>
          </cell>
          <cell r="H259" t="str">
            <v>5362499 - Capitalized Collections Purcha</v>
          </cell>
        </row>
        <row r="260">
          <cell r="B260" t="str">
            <v>0300 - Professional Forester Registra</v>
          </cell>
          <cell r="C260" t="str">
            <v>RF_259</v>
          </cell>
          <cell r="D260" t="str">
            <v>1510019 - Broker Dealers</v>
          </cell>
          <cell r="H260" t="str">
            <v>5362510 - Software - Amortizable</v>
          </cell>
        </row>
        <row r="261">
          <cell r="B261" t="str">
            <v>0305 - Private Postsecondary   Vocati</v>
          </cell>
          <cell r="C261" t="str">
            <v>RF_260</v>
          </cell>
          <cell r="D261" t="str">
            <v>1510028 - Investment Advisers</v>
          </cell>
          <cell r="H261" t="str">
            <v>5362520 - Patents - Amortizable</v>
          </cell>
        </row>
        <row r="262">
          <cell r="B262" t="str">
            <v>0306 - Safe Drinking Water Account</v>
          </cell>
          <cell r="C262" t="str">
            <v>RF_261</v>
          </cell>
          <cell r="D262" t="str">
            <v>1510037 - Agent Monitoring Law</v>
          </cell>
          <cell r="H262" t="str">
            <v>5362530 - Copyrights</v>
          </cell>
        </row>
        <row r="263">
          <cell r="B263" t="str">
            <v>0308 - Earthquake Risk Reduction Fund</v>
          </cell>
          <cell r="C263" t="str">
            <v>RF_262</v>
          </cell>
          <cell r="D263" t="str">
            <v>1510046 - California Commodity Law</v>
          </cell>
          <cell r="H263" t="str">
            <v>5362540 - Trademarks - Amortizable</v>
          </cell>
        </row>
        <row r="264">
          <cell r="B264" t="str">
            <v>0309 - Perinatal Insurance Fund</v>
          </cell>
          <cell r="C264" t="str">
            <v>RF_263</v>
          </cell>
          <cell r="D264" t="str">
            <v>1510055 - Franchise Investment Law</v>
          </cell>
          <cell r="H264" t="str">
            <v>5362545 - Oth Amortizable Intangi Assets</v>
          </cell>
        </row>
        <row r="265">
          <cell r="B265" t="str">
            <v>0310 - Psychology Fund</v>
          </cell>
          <cell r="C265" t="str">
            <v>RF_264</v>
          </cell>
          <cell r="D265" t="str">
            <v>1515010 - Deferred Deposit Transaction L</v>
          </cell>
          <cell r="H265" t="str">
            <v>5362549 - Cap Amortiza Intangi Asset Exp</v>
          </cell>
        </row>
        <row r="266">
          <cell r="B266" t="str">
            <v>0311 - Traumatic Brain Injury Fund</v>
          </cell>
          <cell r="C266" t="str">
            <v>RF_265</v>
          </cell>
          <cell r="D266" t="str">
            <v>1515019 - Escrow Law</v>
          </cell>
          <cell r="H266" t="str">
            <v>5362550 - Goodwill</v>
          </cell>
        </row>
        <row r="267">
          <cell r="B267" t="str">
            <v>0312 - Emergency Medical Services Per</v>
          </cell>
          <cell r="C267" t="str">
            <v>RF_266</v>
          </cell>
          <cell r="D267" t="str">
            <v>1515028 - California Mortgage Loan Origi</v>
          </cell>
          <cell r="H267" t="str">
            <v>5362560 - Use Rights - Non-Amortizable</v>
          </cell>
        </row>
        <row r="268">
          <cell r="B268" t="str">
            <v>0313 - Major Risk Medical Insurance F</v>
          </cell>
          <cell r="C268" t="str">
            <v>RF_267</v>
          </cell>
          <cell r="D268" t="str">
            <v>1515037 - California Finance Lenders Law</v>
          </cell>
          <cell r="H268" t="str">
            <v>5362570 - Patents - Non-Amortizable</v>
          </cell>
        </row>
        <row r="269">
          <cell r="B269" t="str">
            <v>0314 - Diesel Emission Reduction Fund</v>
          </cell>
          <cell r="C269" t="str">
            <v>RF_268</v>
          </cell>
          <cell r="D269" t="str">
            <v>1515046 - Mortgage Bankers Law</v>
          </cell>
          <cell r="H269" t="str">
            <v>5362580 - Trademarks - Non-Amortizable</v>
          </cell>
        </row>
        <row r="270">
          <cell r="B270" t="str">
            <v>031600001 - SF Bay Area Con Pgm Acct-St Fd</v>
          </cell>
          <cell r="C270" t="str">
            <v>RF_269</v>
          </cell>
          <cell r="D270" t="str">
            <v>1520 - Licensing And Supervision Of B</v>
          </cell>
          <cell r="H270" t="str">
            <v>5362590 - Oth Non-Amortiz Intangi Assets</v>
          </cell>
        </row>
        <row r="271">
          <cell r="B271" t="str">
            <v>0317 - Real Estate Fund</v>
          </cell>
          <cell r="C271" t="str">
            <v>RF_270</v>
          </cell>
          <cell r="D271" t="str">
            <v>1525 - Money Transmitters</v>
          </cell>
          <cell r="H271" t="str">
            <v>5362599 - Cap Non-Amort Intang Asset Exp</v>
          </cell>
        </row>
        <row r="272">
          <cell r="B272" t="str">
            <v>0318 - Collins-Dugan Calif Conserv Co</v>
          </cell>
          <cell r="C272" t="str">
            <v>RF_271</v>
          </cell>
          <cell r="D272" t="str">
            <v>1530 - Supervision Of California Busi</v>
          </cell>
          <cell r="H272" t="str">
            <v>5368005 - Agricultural Equipment</v>
          </cell>
        </row>
        <row r="273">
          <cell r="B273" t="str">
            <v>0319 - Respiratory Care Fund</v>
          </cell>
          <cell r="C273" t="str">
            <v>RF_272</v>
          </cell>
          <cell r="D273" t="str">
            <v>1535 - Savings And Loan</v>
          </cell>
          <cell r="H273" t="str">
            <v>5368015 - Communications Equipment</v>
          </cell>
        </row>
        <row r="274">
          <cell r="B274" t="str">
            <v>0320 - Oil Spill Prevention   Adminis</v>
          </cell>
          <cell r="C274" t="str">
            <v>RF_273</v>
          </cell>
          <cell r="D274" t="str">
            <v>1540 - Industrial Banks</v>
          </cell>
          <cell r="H274" t="str">
            <v>5368025 - Computers   Computer Equipment</v>
          </cell>
        </row>
        <row r="275">
          <cell r="B275" t="str">
            <v>0321 - Oil Spill Response Trust Fund</v>
          </cell>
          <cell r="C275" t="str">
            <v>RF_274</v>
          </cell>
          <cell r="D275" t="str">
            <v>1545 - Administration Of Local Agency</v>
          </cell>
          <cell r="H275" t="str">
            <v>5368035 - Fleet</v>
          </cell>
        </row>
        <row r="276">
          <cell r="B276" t="str">
            <v>0322 - Environmental Enhancement Fund</v>
          </cell>
          <cell r="C276" t="str">
            <v>RF_275</v>
          </cell>
          <cell r="D276" t="str">
            <v>1550 - Credit Unions</v>
          </cell>
          <cell r="H276" t="str">
            <v>5368045 - Furniture</v>
          </cell>
        </row>
        <row r="277">
          <cell r="B277" t="str">
            <v>0325 - Electronic And Appliance Repai</v>
          </cell>
          <cell r="C277" t="str">
            <v>RF_276</v>
          </cell>
          <cell r="D277" t="str">
            <v>1560 - Fair Employment   Housing Comm</v>
          </cell>
          <cell r="H277" t="str">
            <v>5368055 - Kitchen And Laundry Equipment</v>
          </cell>
        </row>
        <row r="278">
          <cell r="B278" t="str">
            <v>0326 - Athletic Commission Fund</v>
          </cell>
          <cell r="C278" t="str">
            <v>RF_277</v>
          </cell>
          <cell r="D278" t="str">
            <v>1575 - Political Reform Audit</v>
          </cell>
          <cell r="H278" t="str">
            <v>5368065 - Law Enforcement Equipment</v>
          </cell>
        </row>
        <row r="279">
          <cell r="B279" t="str">
            <v>0327 - Court Interpreters Fund</v>
          </cell>
          <cell r="C279" t="str">
            <v>RF_278</v>
          </cell>
          <cell r="D279" t="str">
            <v>1580 - Dmv Collections</v>
          </cell>
          <cell r="H279" t="str">
            <v>5368075 - Marine Equipment</v>
          </cell>
        </row>
        <row r="280">
          <cell r="B280" t="str">
            <v>0328 - Public School Planning Desgn</v>
          </cell>
          <cell r="C280" t="str">
            <v>RF_279</v>
          </cell>
          <cell r="D280" t="str">
            <v>1585 - Court Collections</v>
          </cell>
          <cell r="H280" t="str">
            <v>5368085 - Medical Equipment</v>
          </cell>
        </row>
        <row r="281">
          <cell r="B281" t="str">
            <v>0329 - Vehicle License Collection Acc</v>
          </cell>
          <cell r="C281" t="str">
            <v>RF_280</v>
          </cell>
          <cell r="D281" t="str">
            <v>1590 - Legal Services Program</v>
          </cell>
          <cell r="H281" t="str">
            <v>5368095 - Miscellaneous Equipment</v>
          </cell>
        </row>
        <row r="282">
          <cell r="B282" t="str">
            <v>0330 - Local Revenue Fund</v>
          </cell>
          <cell r="C282" t="str">
            <v>RF_281</v>
          </cell>
          <cell r="D282" t="str">
            <v>1595 - Contract Work</v>
          </cell>
          <cell r="H282" t="str">
            <v>5368105 - Miscellaneous Machinery</v>
          </cell>
        </row>
        <row r="283">
          <cell r="B283" t="str">
            <v>0331 - Sales Tax Account Local Reven</v>
          </cell>
          <cell r="C283" t="str">
            <v>RF_282</v>
          </cell>
          <cell r="D283" t="str">
            <v>1610010 - Licensing</v>
          </cell>
          <cell r="H283" t="str">
            <v>5368115 - Office Equipment</v>
          </cell>
        </row>
        <row r="284">
          <cell r="B284" t="str">
            <v>0332 - Vehicle License Fee Account</v>
          </cell>
          <cell r="C284" t="str">
            <v>RF_283</v>
          </cell>
          <cell r="D284" t="str">
            <v>1610019 - Enforcement</v>
          </cell>
          <cell r="H284" t="str">
            <v>5368125 - Photo Project Microfilm Equip</v>
          </cell>
        </row>
        <row r="285">
          <cell r="B285" t="str">
            <v>0333 - Sales Tax Growth Account</v>
          </cell>
          <cell r="C285" t="str">
            <v>RF_284</v>
          </cell>
          <cell r="D285" t="str">
            <v>1620 - Debt Service - GO Bonds - BCH</v>
          </cell>
          <cell r="H285" t="str">
            <v>5368135 - Recreation And Athletic Equip</v>
          </cell>
        </row>
        <row r="286">
          <cell r="B286" t="str">
            <v>0334 - Vehicle License Fee Growth Acc</v>
          </cell>
          <cell r="C286" t="str">
            <v>RF_285</v>
          </cell>
          <cell r="D286" t="str">
            <v>1640010 - Licensing</v>
          </cell>
          <cell r="H286" t="str">
            <v>5368145 - Safety And Maintenance Equip</v>
          </cell>
        </row>
        <row r="287">
          <cell r="B287" t="str">
            <v>0335 - Registered Environmental Healt</v>
          </cell>
          <cell r="C287" t="str">
            <v>RF_286</v>
          </cell>
          <cell r="D287" t="str">
            <v>1640019 - Compliance</v>
          </cell>
          <cell r="H287" t="str">
            <v>5368155 - Tools</v>
          </cell>
        </row>
        <row r="288">
          <cell r="B288" t="str">
            <v>0336 - Mine Reclamation Account</v>
          </cell>
          <cell r="C288" t="str">
            <v>RF_287</v>
          </cell>
          <cell r="D288" t="str">
            <v>1650 - Administrative Review</v>
          </cell>
          <cell r="H288" t="str">
            <v>5368900 - Copyrights</v>
          </cell>
        </row>
        <row r="289">
          <cell r="B289" t="str">
            <v>0338 - Strong-Motion Instrumentation</v>
          </cell>
          <cell r="C289" t="str">
            <v>RF_288</v>
          </cell>
          <cell r="D289" t="str">
            <v>1660 - Codes And Standards Program</v>
          </cell>
          <cell r="H289" t="str">
            <v>5368910 - Goodwill</v>
          </cell>
        </row>
        <row r="290">
          <cell r="B290" t="str">
            <v>0342 - State School Fund</v>
          </cell>
          <cell r="C290" t="str">
            <v>RF_289</v>
          </cell>
          <cell r="D290" t="str">
            <v>1665 - Financial Assistance Program</v>
          </cell>
          <cell r="H290" t="str">
            <v>5368920 - Patents</v>
          </cell>
        </row>
        <row r="291">
          <cell r="B291" t="str">
            <v>034400001 - St Sch Bldg Lease- Purch Acct</v>
          </cell>
          <cell r="C291" t="str">
            <v>RF_290</v>
          </cell>
          <cell r="D291" t="str">
            <v>1670 - Housing Policy Development Pro</v>
          </cell>
          <cell r="H291" t="str">
            <v>5368930 - Software</v>
          </cell>
        </row>
        <row r="292">
          <cell r="B292" t="str">
            <v>034400004 - St Sch Bldg Lease-PurcBdActJun</v>
          </cell>
          <cell r="C292" t="str">
            <v>RF_291</v>
          </cell>
          <cell r="D292" t="str">
            <v>1675 - California Housing Finance Age</v>
          </cell>
          <cell r="H292" t="str">
            <v>5368940 - Trademarks</v>
          </cell>
        </row>
        <row r="293">
          <cell r="B293" t="str">
            <v>034400005 - St Sch Bldg Lease-PurcBdActNov</v>
          </cell>
          <cell r="C293" t="str">
            <v>RF_292</v>
          </cell>
          <cell r="D293" t="str">
            <v>1680 - Loan Repayments Program</v>
          </cell>
          <cell r="H293" t="str">
            <v>5368950 - Use Rights Non-Depreciable</v>
          </cell>
        </row>
        <row r="294">
          <cell r="B294" t="str">
            <v>034400006 - St Sch Bldg Lease-PurcBdAct</v>
          </cell>
          <cell r="C294" t="str">
            <v>RF_293</v>
          </cell>
          <cell r="D294" t="str">
            <v>1800 - Administration Of California T</v>
          </cell>
          <cell r="H294" t="str">
            <v>5368990 - Other Intangible Assets</v>
          </cell>
        </row>
        <row r="295">
          <cell r="B295" t="str">
            <v>034400007 - St Sch Bldg Aid Pgm Acct</v>
          </cell>
          <cell r="C295" t="str">
            <v>RF_294</v>
          </cell>
          <cell r="D295" t="str">
            <v>1805 - Environmental Enhancement And</v>
          </cell>
          <cell r="H295" t="str">
            <v>5390050 - Agricultural Supplies</v>
          </cell>
        </row>
        <row r="296">
          <cell r="B296" t="str">
            <v>0345 - 0345</v>
          </cell>
          <cell r="C296" t="str">
            <v>RF_295</v>
          </cell>
          <cell r="D296" t="str">
            <v>1820 - Administration Of Transit Prog</v>
          </cell>
          <cell r="H296" t="str">
            <v>5390100 - Chemica Drugs Medic   Lab Supp</v>
          </cell>
        </row>
        <row r="297">
          <cell r="B297" t="str">
            <v>0347 - School Land Bank Fund</v>
          </cell>
          <cell r="C297" t="str">
            <v>RF_296</v>
          </cell>
          <cell r="D297" t="str">
            <v>1830010 - Refund to Revert Appropriation</v>
          </cell>
          <cell r="H297" t="str">
            <v>5390150 - Clothing and Personal Supplies</v>
          </cell>
        </row>
        <row r="298">
          <cell r="B298" t="str">
            <v>0348 - Senate Operating Fund</v>
          </cell>
          <cell r="C298" t="str">
            <v>RF_297</v>
          </cell>
          <cell r="D298" t="str">
            <v>1830019 - Safety And Local Assistance</v>
          </cell>
          <cell r="H298" t="str">
            <v>5390200 - Educational Supplies</v>
          </cell>
        </row>
        <row r="299">
          <cell r="B299" t="str">
            <v>0349 - Educational Telecommunication</v>
          </cell>
          <cell r="C299" t="str">
            <v>RF_298</v>
          </cell>
          <cell r="D299" t="str">
            <v>1830028 - Administration</v>
          </cell>
          <cell r="H299" t="str">
            <v>5390250 - Foodstuffs</v>
          </cell>
        </row>
        <row r="300">
          <cell r="B300" t="str">
            <v>0351 - Mental Health Subaccount Sale</v>
          </cell>
          <cell r="C300" t="str">
            <v>RF_299</v>
          </cell>
          <cell r="D300" t="str">
            <v>1830037 - Reimbursed Services</v>
          </cell>
          <cell r="H300" t="str">
            <v>5390300 - Foster Care-IRC Sec 131 Exempt</v>
          </cell>
        </row>
        <row r="301">
          <cell r="B301" t="str">
            <v>0352 - Social Services Subaccount Sa</v>
          </cell>
          <cell r="C301" t="str">
            <v>RF_300</v>
          </cell>
          <cell r="D301" t="str">
            <v>1830046 - Legal</v>
          </cell>
          <cell r="H301" t="str">
            <v>5390350 - Laundry Services</v>
          </cell>
        </row>
        <row r="302">
          <cell r="B302" t="str">
            <v>0353 - Health Subaccount Sales Tax A</v>
          </cell>
          <cell r="C302" t="str">
            <v>RF_301</v>
          </cell>
          <cell r="D302" t="str">
            <v>1835010 - Capital Outlay Support</v>
          </cell>
          <cell r="H302" t="str">
            <v>5390400 - Late Pymt Penalties - GC 927</v>
          </cell>
        </row>
        <row r="303">
          <cell r="B303" t="str">
            <v>0354 - Caseload Subacct Sales Tax Gr</v>
          </cell>
          <cell r="C303" t="str">
            <v>RF_302</v>
          </cell>
          <cell r="D303" t="str">
            <v>1835019 - Capital Outlay Projects</v>
          </cell>
          <cell r="H303" t="str">
            <v>5390450 - Law Enforcement Materials</v>
          </cell>
        </row>
        <row r="304">
          <cell r="B304" t="str">
            <v>0357 - Mental Health Equity Sub Sale</v>
          </cell>
          <cell r="C304" t="str">
            <v>RF_303</v>
          </cell>
          <cell r="D304" t="str">
            <v>1835020 - Local Assistance</v>
          </cell>
          <cell r="H304" t="str">
            <v>5390500 - Miscellaneous Client Services</v>
          </cell>
        </row>
        <row r="305">
          <cell r="B305" t="str">
            <v>0359 - County Medical Svc Subaccount</v>
          </cell>
          <cell r="C305" t="str">
            <v>RF_304</v>
          </cell>
          <cell r="D305" t="str">
            <v>1835029 - Program Development</v>
          </cell>
          <cell r="H305" t="str">
            <v>5390550 - Quartering   Housekeeping Supp</v>
          </cell>
        </row>
        <row r="306">
          <cell r="B306" t="str">
            <v>0361 - General Growth SubacctSales T</v>
          </cell>
          <cell r="C306" t="str">
            <v>RF_305</v>
          </cell>
          <cell r="D306" t="str">
            <v>1835038 - Legal</v>
          </cell>
          <cell r="H306" t="str">
            <v>5390600 - Recreation   Religion Supplies</v>
          </cell>
        </row>
        <row r="307">
          <cell r="B307" t="str">
            <v>0365 - Historic Property Maintenance</v>
          </cell>
          <cell r="C307" t="str">
            <v>RF_306</v>
          </cell>
          <cell r="D307" t="str">
            <v>1835047 - Operations</v>
          </cell>
          <cell r="H307" t="str">
            <v>5390650 - Structural Materials</v>
          </cell>
        </row>
        <row r="308">
          <cell r="B308" t="str">
            <v>0366 - Indian Gaming Revenue Sharing</v>
          </cell>
          <cell r="C308" t="str">
            <v>RF_307</v>
          </cell>
          <cell r="D308" t="str">
            <v>1835056 - Maintenance</v>
          </cell>
          <cell r="H308" t="str">
            <v>5390700 - Subsistence and Personal Care</v>
          </cell>
        </row>
        <row r="309">
          <cell r="B309" t="str">
            <v>0367 - Indian Gaming Special Distribu</v>
          </cell>
          <cell r="C309" t="str">
            <v>RF_308</v>
          </cell>
          <cell r="D309" t="str">
            <v>1840010 - Refund to Revert Appropriation</v>
          </cell>
          <cell r="H309" t="str">
            <v>5390750 - Uniform Allowances</v>
          </cell>
        </row>
        <row r="310">
          <cell r="B310" t="str">
            <v>0368 - Asbestos Consultant Certificat</v>
          </cell>
          <cell r="C310" t="str">
            <v>RF_309</v>
          </cell>
          <cell r="D310" t="str">
            <v>1840019 - State And Federal Mass Transit</v>
          </cell>
          <cell r="H310" t="str">
            <v>5390800 - Gasoline</v>
          </cell>
        </row>
        <row r="311">
          <cell r="B311" t="str">
            <v>0369 - Asbestos Training Approval Acc</v>
          </cell>
          <cell r="C311" t="str">
            <v>RF_310</v>
          </cell>
          <cell r="D311" t="str">
            <v>1840028 - Intercity Rail Passenger Progr</v>
          </cell>
          <cell r="H311" t="str">
            <v>5390810 - Oil and Lubrication</v>
          </cell>
        </row>
        <row r="312">
          <cell r="B312" t="str">
            <v>0371 - California Beach And Coastal E</v>
          </cell>
          <cell r="C312" t="str">
            <v>RF_311</v>
          </cell>
          <cell r="D312" t="str">
            <v>1840037 - Legal</v>
          </cell>
          <cell r="H312" t="str">
            <v>5390820 - Propane</v>
          </cell>
        </row>
        <row r="313">
          <cell r="B313" t="str">
            <v>0372 - Disaster Relief Fund</v>
          </cell>
          <cell r="C313" t="str">
            <v>RF_312</v>
          </cell>
          <cell r="D313" t="str">
            <v>1845003 - Payroll Variance Distribution</v>
          </cell>
          <cell r="H313" t="str">
            <v>5390830 - Tires and Tubes</v>
          </cell>
        </row>
        <row r="314">
          <cell r="B314" t="str">
            <v>0374 - Spec Fund For Economic Uncerta</v>
          </cell>
          <cell r="C314" t="str">
            <v>RF_313</v>
          </cell>
          <cell r="D314" t="str">
            <v>1845004 - Refund to Revert Appropriation</v>
          </cell>
          <cell r="H314" t="str">
            <v>5390840 - Towing</v>
          </cell>
        </row>
        <row r="315">
          <cell r="B315" t="str">
            <v>0375 - Disaster Response-Emerg Operat</v>
          </cell>
          <cell r="C315" t="str">
            <v>RF_314</v>
          </cell>
          <cell r="D315" t="str">
            <v>1845013 - Statewide Planning</v>
          </cell>
          <cell r="H315" t="str">
            <v>5390850 - Vehicle Maintena   Repair Svcs</v>
          </cell>
        </row>
        <row r="316">
          <cell r="B316" t="str">
            <v>0376 - Speech-Language Pathology   Au</v>
          </cell>
          <cell r="C316" t="str">
            <v>RF_315</v>
          </cell>
          <cell r="D316" t="str">
            <v>1845022 - Regional Planning</v>
          </cell>
          <cell r="H316" t="str">
            <v>5390860 - Washing</v>
          </cell>
        </row>
        <row r="317">
          <cell r="B317" t="str">
            <v>0378 - False Claims Act Fund</v>
          </cell>
          <cell r="C317" t="str">
            <v>RF_316</v>
          </cell>
          <cell r="D317" t="str">
            <v>1845031 - Program Administration</v>
          </cell>
          <cell r="H317" t="str">
            <v>5390870 - Other Vehicle Operations Svcs</v>
          </cell>
        </row>
        <row r="318">
          <cell r="B318" t="str">
            <v>0380 - State Dental Auxiliary Fund</v>
          </cell>
          <cell r="C318" t="str">
            <v>RF_317</v>
          </cell>
          <cell r="D318" t="str">
            <v>1845040 - Reimbursed Services</v>
          </cell>
          <cell r="H318" t="str">
            <v>5390900 - Other Items of Expense - Misce</v>
          </cell>
        </row>
        <row r="319">
          <cell r="B319" t="str">
            <v>0381 - Public Interest Research Devel</v>
          </cell>
          <cell r="C319" t="str">
            <v>RF_318</v>
          </cell>
          <cell r="D319" t="str">
            <v>1845049 - State Highway IIP</v>
          </cell>
          <cell r="H319" t="str">
            <v>5390880 - Other Items of Expense - Goods</v>
          </cell>
        </row>
        <row r="320">
          <cell r="B320" t="str">
            <v>0382 - Renewable Resource Trust Fund</v>
          </cell>
          <cell r="C320" t="str">
            <v>RF_319</v>
          </cell>
          <cell r="D320" t="str">
            <v>1845058 - Mitigation Monitoring</v>
          </cell>
          <cell r="H320" t="str">
            <v>5390890 - Other Items of Expense - Svcs</v>
          </cell>
        </row>
        <row r="321">
          <cell r="B321" t="str">
            <v>0384 - Salmon   Steelhead Trout Resto</v>
          </cell>
          <cell r="C321" t="str">
            <v>RF_320</v>
          </cell>
          <cell r="D321" t="str">
            <v>1850010 - Equipment Service Program Cost</v>
          </cell>
          <cell r="H321" t="str">
            <v>5395000 - Unallocated OE E</v>
          </cell>
        </row>
        <row r="322">
          <cell r="B322" t="str">
            <v>0386 - Solid Waste Disposal Site Clea</v>
          </cell>
          <cell r="C322" t="str">
            <v>RF_321</v>
          </cell>
          <cell r="D322" t="str">
            <v>1850019 - Distributed Equipment Service</v>
          </cell>
          <cell r="H322" t="str">
            <v>5399000 - OE E - Special Adjustments</v>
          </cell>
        </row>
        <row r="323">
          <cell r="B323" t="str">
            <v>0387 - Integrated Waste Management Ac</v>
          </cell>
          <cell r="C323" t="str">
            <v>RF_322</v>
          </cell>
          <cell r="D323" t="str">
            <v>1860 - Transfer Program</v>
          </cell>
          <cell r="H323" t="str">
            <v>5410000 - Attorney Pymts -no svcs provid</v>
          </cell>
        </row>
        <row r="324">
          <cell r="B324" t="str">
            <v>0389 - Integrated Waste Management Fu</v>
          </cell>
          <cell r="C324" t="str">
            <v>RF_323</v>
          </cell>
          <cell r="D324" t="str">
            <v>1865010 - Unallocated</v>
          </cell>
          <cell r="H324" t="str">
            <v>5410500 - Attorney Pymts - IRC 6045-f-</v>
          </cell>
        </row>
        <row r="325">
          <cell r="B325" t="str">
            <v>0392 - State Parks And Recreation Fun</v>
          </cell>
          <cell r="C325" t="str">
            <v>RF_324</v>
          </cell>
          <cell r="D325" t="str">
            <v>1865013 - Special Projects</v>
          </cell>
          <cell r="H325" t="str">
            <v>5415000 - Board of Control Claims</v>
          </cell>
        </row>
        <row r="326">
          <cell r="B326" t="str">
            <v>0396 - Self-Insurance Plans Fund</v>
          </cell>
          <cell r="C326" t="str">
            <v>RF_325</v>
          </cell>
          <cell r="D326" t="str">
            <v>1865014 - CBARS Fund Split</v>
          </cell>
          <cell r="H326" t="str">
            <v>5420000 - Debt Service - Interest</v>
          </cell>
        </row>
        <row r="327">
          <cell r="B327" t="str">
            <v>0399 - Structural Pest Cntrl Educ Enf</v>
          </cell>
          <cell r="C327" t="str">
            <v>RF_326</v>
          </cell>
          <cell r="D327" t="str">
            <v>1970 - Administration</v>
          </cell>
          <cell r="H327" t="str">
            <v>5420400 - Debt Service - Principal</v>
          </cell>
        </row>
        <row r="328">
          <cell r="B328" t="str">
            <v>0400 - Real Estate Appraisers Regulat</v>
          </cell>
          <cell r="C328" t="str">
            <v>RF_327</v>
          </cell>
          <cell r="D328" t="str">
            <v>1975 - Program Management And Oversig</v>
          </cell>
          <cell r="H328" t="str">
            <v>5420900 - Debt Service - Other</v>
          </cell>
        </row>
        <row r="329">
          <cell r="B329" t="str">
            <v>040200001 - SfeCleanReliWtr SupplyBndAct</v>
          </cell>
          <cell r="C329" t="str">
            <v>RF_328</v>
          </cell>
          <cell r="D329" t="str">
            <v>1980 - Public Information And Communi</v>
          </cell>
          <cell r="H329" t="str">
            <v>5422000 - Death Benefits</v>
          </cell>
        </row>
        <row r="330">
          <cell r="B330" t="str">
            <v>040200002 - SfeCleanReliWtr SupplyBndAct</v>
          </cell>
          <cell r="C330" t="str">
            <v>RF_329</v>
          </cell>
          <cell r="D330" t="str">
            <v>1985 - Fiscal And Other External Cont</v>
          </cell>
          <cell r="H330" t="str">
            <v>5424100 - Depreciation - Buildings</v>
          </cell>
        </row>
        <row r="331">
          <cell r="B331" t="str">
            <v>040200003 - SfeCleanReliWtr SupplyBndAct</v>
          </cell>
          <cell r="C331" t="str">
            <v>RF_330</v>
          </cell>
          <cell r="D331" t="str">
            <v>1990 - Blended System Projects</v>
          </cell>
          <cell r="H331" t="str">
            <v>5424200 - Deprec - Improve Oth Than Bldg</v>
          </cell>
        </row>
        <row r="332">
          <cell r="B332" t="str">
            <v>040200005 - SfeCleanReliWtr SupplyBndAct</v>
          </cell>
          <cell r="C332" t="str">
            <v>RF_331</v>
          </cell>
          <cell r="D332" t="str">
            <v>2030010 - Support</v>
          </cell>
          <cell r="H332" t="str">
            <v>5424300 - Deprec - Leasehold Improvement</v>
          </cell>
        </row>
        <row r="333">
          <cell r="B333" t="str">
            <v>040200006 - SfeCleanReliWtr SupplyBndAct</v>
          </cell>
          <cell r="C333" t="str">
            <v>RF_332</v>
          </cell>
          <cell r="D333" t="str">
            <v>2030019 - Training</v>
          </cell>
          <cell r="H333" t="str">
            <v>5424400 - Depreciation - Equipment</v>
          </cell>
        </row>
        <row r="334">
          <cell r="B334" t="str">
            <v>040200010 - SfeCleanReliWtr Supply1996</v>
          </cell>
          <cell r="C334" t="str">
            <v>RF_333</v>
          </cell>
          <cell r="D334" t="str">
            <v>2050010 - Ground Operations</v>
          </cell>
          <cell r="H334" t="str">
            <v>5424500 - Depreciation - Infrastructure</v>
          </cell>
        </row>
        <row r="335">
          <cell r="B335" t="str">
            <v>040200304 - SfeCleanReliWtrSuppBdAct1996</v>
          </cell>
          <cell r="C335" t="str">
            <v>RF_334</v>
          </cell>
          <cell r="D335" t="str">
            <v>2050019 - Flight Operations</v>
          </cell>
          <cell r="H335" t="str">
            <v>5424800 - Depreciation - Other</v>
          </cell>
        </row>
        <row r="336">
          <cell r="B336" t="str">
            <v>040200305 - SfeCleanReliWtrSuppBdAct1996</v>
          </cell>
          <cell r="C336" t="str">
            <v>RF_335</v>
          </cell>
          <cell r="D336" t="str">
            <v>2055010 - School Pupil Transportation Sa</v>
          </cell>
          <cell r="H336" t="str">
            <v>5424900 - Amortization -Intangible Asset</v>
          </cell>
        </row>
        <row r="337">
          <cell r="B337" t="str">
            <v>040200310 - SfeCleanReliWtrSuppBdAct1996</v>
          </cell>
          <cell r="C337" t="str">
            <v>RF_336</v>
          </cell>
          <cell r="D337" t="str">
            <v>2055019 - Regulated Special Purpose Vehi</v>
          </cell>
          <cell r="H337" t="str">
            <v>5426000 - Disability Benefits</v>
          </cell>
        </row>
        <row r="338">
          <cell r="B338" t="str">
            <v>040200312 - SfeCleanReliWtrSupMar2009GoBdS</v>
          </cell>
          <cell r="C338" t="str">
            <v>RF_337</v>
          </cell>
          <cell r="D338" t="str">
            <v>2055028 - Transportation Of Hazardous Ma</v>
          </cell>
          <cell r="H338" t="str">
            <v>5428000 - Distr Interest -not late penal</v>
          </cell>
        </row>
        <row r="339">
          <cell r="B339" t="str">
            <v>040200314 - SfeCleanReliWtrSupMar2009GoBdS</v>
          </cell>
          <cell r="C339" t="str">
            <v>RF_338</v>
          </cell>
          <cell r="D339" t="str">
            <v>2055037 - Farm Labor Transportation Safe</v>
          </cell>
          <cell r="H339" t="str">
            <v>5430000 - Evidence</v>
          </cell>
        </row>
        <row r="340">
          <cell r="B340" t="str">
            <v>040200315 - Sfe Clean Reli Wtr Supply</v>
          </cell>
          <cell r="C340" t="str">
            <v>RF_339</v>
          </cell>
          <cell r="D340" t="str">
            <v>2055046 - Commercial Vehicle Inspection</v>
          </cell>
          <cell r="H340" t="str">
            <v>5432000 - Grants and Subventions - Gov</v>
          </cell>
        </row>
        <row r="341">
          <cell r="B341" t="str">
            <v>040200316 - SafeCleanReliab Water Supp</v>
          </cell>
          <cell r="C341" t="str">
            <v>RF_340</v>
          </cell>
          <cell r="D341" t="str">
            <v>2055055 - Motor Carrier Safety Operation</v>
          </cell>
          <cell r="H341" t="str">
            <v>5432500 - Grants   Subventions - Non-Gov</v>
          </cell>
        </row>
        <row r="342">
          <cell r="B342" t="str">
            <v>040200318 - SafeCleanReliab Water Supp</v>
          </cell>
          <cell r="C342" t="str">
            <v>RF_341</v>
          </cell>
          <cell r="D342" t="str">
            <v>2060010 - Vehicle Theft Control</v>
          </cell>
          <cell r="H342" t="str">
            <v>5436000 - Interagency Passthrough Disbur</v>
          </cell>
        </row>
        <row r="343">
          <cell r="B343" t="str">
            <v>040200319 - SfeCleanReliWtrSupMar2010GoBdS</v>
          </cell>
          <cell r="C343" t="str">
            <v>RF_342</v>
          </cell>
          <cell r="D343" t="str">
            <v>2060019 - Vehicle Identification Numberi</v>
          </cell>
          <cell r="H343" t="str">
            <v>5438000 - Loans Transfers   Oth Disbur</v>
          </cell>
        </row>
        <row r="344">
          <cell r="B344" t="str">
            <v>040200326 - SafeCleanReliab Water Supp</v>
          </cell>
          <cell r="C344" t="str">
            <v>RF_343</v>
          </cell>
          <cell r="D344" t="str">
            <v>2065 - Capital Outlay</v>
          </cell>
          <cell r="H344" t="str">
            <v>5440000 - Local Administration</v>
          </cell>
        </row>
        <row r="345">
          <cell r="B345" t="str">
            <v>040200331 - SfeCleanReliWtrSupMar2010GoBdS</v>
          </cell>
          <cell r="C345" t="str">
            <v>RF_344</v>
          </cell>
          <cell r="D345" t="str">
            <v>2130 - Vehicle Vessel Identification</v>
          </cell>
          <cell r="H345" t="str">
            <v>5442000 - Medical   Health Care Payments</v>
          </cell>
        </row>
        <row r="346">
          <cell r="B346" t="str">
            <v>040200341 - SfeCleanReliWtrSupMar2010GoBdS</v>
          </cell>
          <cell r="C346" t="str">
            <v>RF_345</v>
          </cell>
          <cell r="D346" t="str">
            <v>2135 - Driver Licensing   Personal Id</v>
          </cell>
          <cell r="H346" t="str">
            <v>5444000 - Prize Payments</v>
          </cell>
        </row>
        <row r="347">
          <cell r="B347" t="str">
            <v>040200379 - SafeCleanReliab Water Supp</v>
          </cell>
          <cell r="C347" t="str">
            <v>RF_346</v>
          </cell>
          <cell r="D347" t="str">
            <v>2140 - Driver Safety</v>
          </cell>
          <cell r="H347" t="str">
            <v>5446000 - Purchase for Sale</v>
          </cell>
        </row>
        <row r="348">
          <cell r="B348" t="str">
            <v>040200700 - SafeClnReliab Wtr Sup1996</v>
          </cell>
          <cell r="C348" t="str">
            <v>RF_347</v>
          </cell>
          <cell r="D348" t="str">
            <v>2145 - Occupational Licensing   Inves</v>
          </cell>
          <cell r="H348" t="str">
            <v>5448000 - Retirement Disbursements</v>
          </cell>
        </row>
        <row r="349">
          <cell r="B349" t="str">
            <v>040200701 - SafeClnReliab Wtr Sup1996</v>
          </cell>
          <cell r="C349" t="str">
            <v>RF_348</v>
          </cell>
          <cell r="D349" t="str">
            <v>2150 - New Motor Vehicle Board</v>
          </cell>
          <cell r="H349" t="str">
            <v>5450000 - Sales Discounts</v>
          </cell>
        </row>
        <row r="350">
          <cell r="B350" t="str">
            <v>040200703 - SafeClnReliab Wtr Sup1996</v>
          </cell>
          <cell r="C350" t="str">
            <v>RF_349</v>
          </cell>
          <cell r="D350" t="str">
            <v>2155 - Capital Outlay</v>
          </cell>
          <cell r="H350" t="str">
            <v>5452000 - Scholar Grant Fellow-Svc Perf-</v>
          </cell>
        </row>
        <row r="351">
          <cell r="B351" t="str">
            <v>040200704 - SafeClnReliab Wtr Sup1996</v>
          </cell>
          <cell r="C351" t="str">
            <v>RF_350</v>
          </cell>
          <cell r="D351" t="str">
            <v>2300 - Education</v>
          </cell>
          <cell r="H351" t="str">
            <v>5454000 - Schol Grant Fell-Svc not Perf-</v>
          </cell>
        </row>
        <row r="352">
          <cell r="B352" t="str">
            <v>040200706 - SafeClnReliab Wtr Sup1996</v>
          </cell>
          <cell r="C352" t="str">
            <v>RF_351</v>
          </cell>
          <cell r="D352" t="str">
            <v>2305 - Exposition Park Management</v>
          </cell>
          <cell r="H352" t="str">
            <v>5456000 - Special Demonstration Projects</v>
          </cell>
        </row>
        <row r="353">
          <cell r="B353" t="str">
            <v>040200710 - SafeClnReliab Wtr Sup1996</v>
          </cell>
          <cell r="C353" t="str">
            <v>RF_352</v>
          </cell>
          <cell r="D353" t="str">
            <v>2310 - California African American Mu</v>
          </cell>
          <cell r="H353" t="str">
            <v>5458000 - State Mandates</v>
          </cell>
        </row>
        <row r="354">
          <cell r="B354" t="str">
            <v>040200711 - SafeClnReliable Wtr Supp</v>
          </cell>
          <cell r="C354" t="str">
            <v>RF_353</v>
          </cell>
          <cell r="D354" t="str">
            <v>2315 - Capital Outlay</v>
          </cell>
          <cell r="H354" t="str">
            <v>5460000 - Taxes and Assessments</v>
          </cell>
        </row>
        <row r="355">
          <cell r="B355" t="str">
            <v>040200999 - Safe Clean Water Supply</v>
          </cell>
          <cell r="C355" t="str">
            <v>RF_354</v>
          </cell>
          <cell r="D355" t="str">
            <v>2320 - Tahoe Regional Planning Agency</v>
          </cell>
          <cell r="H355" t="str">
            <v>5470000 - Tort Pymt-Damage not Phys Inju</v>
          </cell>
        </row>
        <row r="356">
          <cell r="B356" t="str">
            <v>0403 - Delta Improvement Account</v>
          </cell>
          <cell r="C356" t="str">
            <v>RF_355</v>
          </cell>
          <cell r="D356" t="str">
            <v>2325 - Yosemite Foundation</v>
          </cell>
          <cell r="H356" t="str">
            <v>5475000 - Tort Pymt-Comp Award Phys Inju</v>
          </cell>
        </row>
        <row r="357">
          <cell r="B357" t="str">
            <v>0404 - Central Valley Project Improve</v>
          </cell>
          <cell r="C357" t="str">
            <v>RF_356</v>
          </cell>
          <cell r="D357" t="str">
            <v>2330 - Sea Grant Program</v>
          </cell>
          <cell r="H357" t="str">
            <v>5490000 - Other Special Items of Expense</v>
          </cell>
        </row>
        <row r="358">
          <cell r="B358" t="str">
            <v>0405 - Bay-Delta Agreement Subaccount</v>
          </cell>
          <cell r="C358" t="str">
            <v>RF_357</v>
          </cell>
          <cell r="D358" t="str">
            <v>2340 - Tahoe Conservancy</v>
          </cell>
          <cell r="H358" t="str">
            <v>5520000 - Cost of Living Adjustments</v>
          </cell>
        </row>
        <row r="359">
          <cell r="B359" t="str">
            <v>0407 - Teacher Credentials Fund</v>
          </cell>
          <cell r="C359" t="str">
            <v>RF_358</v>
          </cell>
          <cell r="D359" t="str">
            <v>2345010 - Land Acquistion</v>
          </cell>
          <cell r="H359" t="str">
            <v>5540000 - Unclassified Exp - Unallocated</v>
          </cell>
        </row>
        <row r="360">
          <cell r="B360" t="str">
            <v>0408 - Test Development And Admin Acc</v>
          </cell>
          <cell r="C360" t="str">
            <v>RF_359</v>
          </cell>
          <cell r="D360" t="str">
            <v>2360010 - Training And Work Program--Bas</v>
          </cell>
          <cell r="H360" t="str">
            <v>5560000 - Special Adjustments</v>
          </cell>
        </row>
        <row r="361">
          <cell r="B361" t="str">
            <v>0409 - Delta Levee Rehabilitation Sub</v>
          </cell>
          <cell r="C361" t="str">
            <v>RF_360</v>
          </cell>
          <cell r="D361" t="str">
            <v>2360019 - Training And Work Program--Loc</v>
          </cell>
          <cell r="H361" t="str">
            <v>5700000 - Internal Cost Recovery</v>
          </cell>
        </row>
        <row r="362">
          <cell r="B362" t="str">
            <v>0410 - Transcript Reimbursement Fund</v>
          </cell>
          <cell r="C362" t="str">
            <v>RF_361</v>
          </cell>
          <cell r="D362" t="str">
            <v>2380010 - Power Plant Site Certification</v>
          </cell>
          <cell r="H362" t="str">
            <v>5800000 - Prior Year Appropriation Adjus</v>
          </cell>
        </row>
        <row r="363">
          <cell r="B363" t="str">
            <v>0412 - Transportation Rate Fund</v>
          </cell>
          <cell r="C363" t="str">
            <v>RF_362</v>
          </cell>
          <cell r="D363" t="str">
            <v>2380019 - Electricity Resource Planning</v>
          </cell>
          <cell r="H363" t="str">
            <v>6230000 - Loans to Other Funds</v>
          </cell>
        </row>
        <row r="364">
          <cell r="B364" t="str">
            <v>0413 - South Delta Barriers Subaccoun</v>
          </cell>
          <cell r="C364" t="str">
            <v>RF_363</v>
          </cell>
          <cell r="D364" t="str">
            <v>2380028 - Electricity Supply And Analysi</v>
          </cell>
          <cell r="H364" t="str">
            <v>6240000 - Revenue Transfers To Oth Funds</v>
          </cell>
        </row>
        <row r="365">
          <cell r="B365" t="str">
            <v>0415 - Calfed Subaccount</v>
          </cell>
          <cell r="C365" t="str">
            <v>RF_364</v>
          </cell>
          <cell r="D365" t="str">
            <v>2380037 - Management And Support</v>
          </cell>
        </row>
        <row r="366">
          <cell r="B366" t="str">
            <v>0416 - Clean Water And Water Recyclin</v>
          </cell>
          <cell r="C366" t="str">
            <v>RF_365</v>
          </cell>
          <cell r="D366" t="str">
            <v>2385010 - Buildings</v>
          </cell>
        </row>
        <row r="367">
          <cell r="B367" t="str">
            <v>0417 - State Revolving Fund Loan Suba</v>
          </cell>
          <cell r="C367" t="str">
            <v>RF_366</v>
          </cell>
          <cell r="D367" t="str">
            <v>2385019 - Energy Projects Evaluation And</v>
          </cell>
        </row>
        <row r="368">
          <cell r="B368" t="str">
            <v>0418 - Small Communities Grant Subacc</v>
          </cell>
          <cell r="C368" t="str">
            <v>RF_367</v>
          </cell>
          <cell r="D368" t="str">
            <v>2385028 - Demand Side Program Evaluation</v>
          </cell>
        </row>
        <row r="369">
          <cell r="B369" t="str">
            <v>0419 - Water Recycling Subaccount</v>
          </cell>
          <cell r="C369" t="str">
            <v>RF_368</v>
          </cell>
          <cell r="D369" t="str">
            <v>2385037 - Management And Support</v>
          </cell>
        </row>
        <row r="370">
          <cell r="B370" t="str">
            <v>0421 - Vehicle Inspection And Repair</v>
          </cell>
          <cell r="C370" t="str">
            <v>RF_369</v>
          </cell>
          <cell r="D370" t="str">
            <v>2390010 - Transportation Technology And</v>
          </cell>
        </row>
        <row r="371">
          <cell r="B371" t="str">
            <v>0422 - Drainage Management Subaccount</v>
          </cell>
          <cell r="C371" t="str">
            <v>RF_370</v>
          </cell>
          <cell r="D371" t="str">
            <v>2390019 - Research And Development</v>
          </cell>
        </row>
        <row r="372">
          <cell r="B372" t="str">
            <v>0423 - Delta Tributary Watershed Suba</v>
          </cell>
          <cell r="C372" t="str">
            <v>RF_371</v>
          </cell>
          <cell r="D372" t="str">
            <v>2390028 - Technology Evaluation</v>
          </cell>
        </row>
        <row r="373">
          <cell r="B373" t="str">
            <v>0424 - Seawater Intrusion Control Sub</v>
          </cell>
          <cell r="C373" t="str">
            <v>RF_372</v>
          </cell>
          <cell r="D373" t="str">
            <v>2390037 - Management And Support</v>
          </cell>
        </row>
        <row r="374">
          <cell r="B374" t="str">
            <v>0425 - Victim - Witness Assistance Fu</v>
          </cell>
          <cell r="C374" t="str">
            <v>RF_373</v>
          </cell>
          <cell r="D374" t="str">
            <v>2395 - Loan Repayments</v>
          </cell>
        </row>
        <row r="375">
          <cell r="B375" t="str">
            <v>0429 - Local Jurisdiction Energy Assi</v>
          </cell>
          <cell r="C375" t="str">
            <v>RF_374</v>
          </cell>
          <cell r="D375" t="str">
            <v>2410 - Protection of Cas Col River</v>
          </cell>
        </row>
        <row r="376">
          <cell r="B376" t="str">
            <v>0434 - Air Toxics Inventory And Asses</v>
          </cell>
          <cell r="C376" t="str">
            <v>RF_375</v>
          </cell>
          <cell r="D376" t="str">
            <v>2420010 - Mineral Resources Development</v>
          </cell>
        </row>
        <row r="377">
          <cell r="B377" t="str">
            <v>0436 - Underground Storage Tank Teste</v>
          </cell>
          <cell r="C377" t="str">
            <v>RF_376</v>
          </cell>
          <cell r="D377" t="str">
            <v>2420019 - Envl Review and Reclamation</v>
          </cell>
        </row>
        <row r="378">
          <cell r="B378" t="str">
            <v>0437 - Assistance For Fire Equipment</v>
          </cell>
          <cell r="C378" t="str">
            <v>RF_377</v>
          </cell>
          <cell r="D378" t="str">
            <v>2420028 - Geohazards Assessment</v>
          </cell>
        </row>
        <row r="379">
          <cell r="B379" t="str">
            <v>0439 - Underground Storage Tank Clean</v>
          </cell>
          <cell r="C379" t="str">
            <v>RF_378</v>
          </cell>
          <cell r="D379" t="str">
            <v>2420037 - Earthquake Engineering</v>
          </cell>
        </row>
        <row r="380">
          <cell r="B380" t="str">
            <v>0442 - Californai Olympic Training Ac</v>
          </cell>
          <cell r="C380" t="str">
            <v>RF_379</v>
          </cell>
          <cell r="D380" t="str">
            <v>2420046 - Geologic Information Support</v>
          </cell>
        </row>
        <row r="381">
          <cell r="B381" t="str">
            <v>0443 - Lake Tahoe Water Quality Subac</v>
          </cell>
          <cell r="C381" t="str">
            <v>RF_380</v>
          </cell>
          <cell r="D381" t="str">
            <v>2425010 - Reg of Oil and Gas Ops</v>
          </cell>
        </row>
        <row r="382">
          <cell r="B382" t="str">
            <v>0444 - Water Supply Reliability Accou</v>
          </cell>
          <cell r="C382" t="str">
            <v>RF_381</v>
          </cell>
          <cell r="D382" t="str">
            <v>2425019 - Reg of Geothermal Ops</v>
          </cell>
        </row>
        <row r="383">
          <cell r="B383" t="str">
            <v>0445 - Feasibility Projects Subaccoun</v>
          </cell>
          <cell r="C383" t="str">
            <v>RF_382</v>
          </cell>
          <cell r="D383" t="str">
            <v>2430010 - Open-Space Subvention Admin</v>
          </cell>
        </row>
        <row r="384">
          <cell r="B384" t="str">
            <v>0446 - Water Conservation   Groundwat</v>
          </cell>
          <cell r="C384" t="str">
            <v>RF_383</v>
          </cell>
          <cell r="D384" t="str">
            <v>2430019 - Farmland Mapping and Mntrg</v>
          </cell>
        </row>
        <row r="385">
          <cell r="B385" t="str">
            <v>0447 - Wildlife Restoration Fund</v>
          </cell>
          <cell r="C385" t="str">
            <v>RF_384</v>
          </cell>
          <cell r="D385" t="str">
            <v>2430028 - Soil Resource Protection</v>
          </cell>
        </row>
        <row r="386">
          <cell r="B386" t="str">
            <v>0448 - Occupancy Compliance Monitorin</v>
          </cell>
          <cell r="C386" t="str">
            <v>RF_385</v>
          </cell>
          <cell r="D386" t="str">
            <v>2435 - Office Of Mine Reclamation</v>
          </cell>
        </row>
        <row r="387">
          <cell r="B387" t="str">
            <v>0449 - Winter Recreation Fund</v>
          </cell>
          <cell r="C387" t="str">
            <v>RF_386</v>
          </cell>
          <cell r="D387" t="str">
            <v>2440 - State Mining And Geology Board</v>
          </cell>
        </row>
        <row r="388">
          <cell r="B388" t="str">
            <v>0452 - Elevator Safety Account</v>
          </cell>
          <cell r="C388" t="str">
            <v>RF_387</v>
          </cell>
          <cell r="D388" t="str">
            <v>2460 - Office Of The State Fire Marsh</v>
          </cell>
        </row>
        <row r="389">
          <cell r="B389" t="str">
            <v>0453 - Pressure Vessel Account</v>
          </cell>
          <cell r="C389" t="str">
            <v>RF_388</v>
          </cell>
          <cell r="D389" t="str">
            <v>2465010 - Fire Prevention</v>
          </cell>
        </row>
        <row r="390">
          <cell r="B390" t="str">
            <v>0456 - Expedited Site Remediation Tru</v>
          </cell>
          <cell r="C390" t="str">
            <v>RF_389</v>
          </cell>
          <cell r="D390" t="str">
            <v>2465019 - Fire Control</v>
          </cell>
        </row>
        <row r="391">
          <cell r="B391" t="str">
            <v>0457 - Tax Credit Allocation Fee Acco</v>
          </cell>
          <cell r="C391" t="str">
            <v>RF_390</v>
          </cell>
          <cell r="D391" t="str">
            <v>2465028 - Cooperative Fire Protection</v>
          </cell>
        </row>
        <row r="392">
          <cell r="B392" t="str">
            <v>0458 - Site Operation And Maintenance</v>
          </cell>
          <cell r="C392" t="str">
            <v>RF_391</v>
          </cell>
          <cell r="D392" t="str">
            <v>2465037 - Conservation Camps</v>
          </cell>
        </row>
        <row r="393">
          <cell r="B393" t="str">
            <v>0459 - Telephone Medical Advice Servi</v>
          </cell>
          <cell r="C393" t="str">
            <v>RF_392</v>
          </cell>
          <cell r="D393" t="str">
            <v>2465046 - Emergency Fire Suppression</v>
          </cell>
        </row>
        <row r="394">
          <cell r="B394" t="str">
            <v>0460 - Dealers Record Of Sale Specia</v>
          </cell>
          <cell r="C394" t="str">
            <v>RF_393</v>
          </cell>
          <cell r="D394" t="str">
            <v>2470010 - Resources Protection And Impro</v>
          </cell>
        </row>
        <row r="395">
          <cell r="B395" t="str">
            <v>0461 - Public Utilities Comm Transpor</v>
          </cell>
          <cell r="C395" t="str">
            <v>RF_394</v>
          </cell>
          <cell r="D395" t="str">
            <v>2470019 - Forest Practice Regulations</v>
          </cell>
        </row>
        <row r="396">
          <cell r="B396" t="str">
            <v>0462 - Public Utilities Comm Utilitie</v>
          </cell>
          <cell r="C396" t="str">
            <v>RF_395</v>
          </cell>
          <cell r="D396" t="str">
            <v>2470028 - Forest Resources Inventory And</v>
          </cell>
        </row>
        <row r="397">
          <cell r="B397" t="str">
            <v>0464 - Ca High-Cost Fund-A Admin Comm</v>
          </cell>
          <cell r="C397" t="str">
            <v>RF_396</v>
          </cell>
          <cell r="D397" t="str">
            <v>2470037 - Forest Licensing</v>
          </cell>
        </row>
        <row r="398">
          <cell r="B398" t="str">
            <v>0465 - Energy Resources Programs Acco</v>
          </cell>
          <cell r="C398" t="str">
            <v>RF_397</v>
          </cell>
          <cell r="D398" t="str">
            <v>2475 - Board Of Forestry And Fire Pro</v>
          </cell>
        </row>
        <row r="399">
          <cell r="B399" t="str">
            <v>0467 - State Notes Expense Account</v>
          </cell>
          <cell r="C399" t="str">
            <v>RF_398</v>
          </cell>
          <cell r="D399" t="str">
            <v>2480 - Department Of Justice Legal Se</v>
          </cell>
        </row>
        <row r="400">
          <cell r="B400" t="str">
            <v>0470 - High-Cost Fund-B Admin Committ</v>
          </cell>
          <cell r="C400" t="str">
            <v>RF_399</v>
          </cell>
          <cell r="D400" t="str">
            <v>2485 - Capital Outlay</v>
          </cell>
        </row>
        <row r="401">
          <cell r="B401" t="str">
            <v>0471 - Universal Lifeline Telephone S</v>
          </cell>
          <cell r="C401" t="str">
            <v>RF_400</v>
          </cell>
          <cell r="D401" t="str">
            <v>2560010 - Mineral Resources Management -</v>
          </cell>
        </row>
        <row r="402">
          <cell r="B402" t="str">
            <v>0473 - Vietnam Veterans Memorial Acco</v>
          </cell>
          <cell r="C402" t="str">
            <v>RF_401</v>
          </cell>
          <cell r="D402" t="str">
            <v>2560019 - Mineral Resources Management -</v>
          </cell>
        </row>
        <row r="403">
          <cell r="B403" t="str">
            <v>0475 - Underground Storage Tank Fund</v>
          </cell>
          <cell r="C403" t="str">
            <v>RF_402</v>
          </cell>
          <cell r="D403" t="str">
            <v>2565010 - Ownership Determination</v>
          </cell>
        </row>
        <row r="404">
          <cell r="B404" t="str">
            <v>0478 - Vectorborne Disease Account</v>
          </cell>
          <cell r="C404" t="str">
            <v>RF_403</v>
          </cell>
          <cell r="D404" t="str">
            <v>2565019 - Land Management</v>
          </cell>
        </row>
        <row r="405">
          <cell r="B405" t="str">
            <v>0479 - Energy Tech Research Developm</v>
          </cell>
          <cell r="C405" t="str">
            <v>RF_404</v>
          </cell>
          <cell r="D405" t="str">
            <v>2570 - Marine Facilities Division</v>
          </cell>
        </row>
        <row r="406">
          <cell r="B406" t="str">
            <v>0481 - Garment Manufacturers Special</v>
          </cell>
          <cell r="C406" t="str">
            <v>RF_405</v>
          </cell>
          <cell r="D406" t="str">
            <v>2590 - Biodiversity Conservation Prog</v>
          </cell>
        </row>
        <row r="407">
          <cell r="B407" t="str">
            <v>0482 - Surface Impoundment Assessment</v>
          </cell>
          <cell r="C407" t="str">
            <v>RF_406</v>
          </cell>
          <cell r="D407" t="str">
            <v>2595010 - Sport Hunting</v>
          </cell>
        </row>
        <row r="408">
          <cell r="B408" t="str">
            <v>0483 - Deaf   Disabled Telecomm Prg A</v>
          </cell>
          <cell r="C408" t="str">
            <v>RF_407</v>
          </cell>
          <cell r="D408" t="str">
            <v>2595019 - Commercial Fisheries Managemen</v>
          </cell>
        </row>
        <row r="409">
          <cell r="B409" t="str">
            <v>0485 - Armory Discretionary Improveme</v>
          </cell>
          <cell r="C409" t="str">
            <v>RF_408</v>
          </cell>
          <cell r="D409" t="str">
            <v>2595028 - Sport Fishing</v>
          </cell>
        </row>
        <row r="410">
          <cell r="B410" t="str">
            <v>0487 - Financial Responsibility Penal</v>
          </cell>
          <cell r="C410" t="str">
            <v>RF_409</v>
          </cell>
          <cell r="D410" t="str">
            <v>2600010 - Lands</v>
          </cell>
        </row>
        <row r="411">
          <cell r="B411" t="str">
            <v>0491 - Payphone Service Providers Com</v>
          </cell>
          <cell r="C411" t="str">
            <v>RF_410</v>
          </cell>
          <cell r="D411" t="str">
            <v>2600019 - Hatcheries And Fish Planting F</v>
          </cell>
        </row>
        <row r="412">
          <cell r="B412" t="str">
            <v>0492 - Athletic Commission Neurologic</v>
          </cell>
          <cell r="C412" t="str">
            <v>RF_411</v>
          </cell>
          <cell r="D412" t="str">
            <v>2605 - Enforcement</v>
          </cell>
        </row>
        <row r="413">
          <cell r="B413" t="str">
            <v>0493 - Teleconnect Fd Admin Comm Fd</v>
          </cell>
          <cell r="C413" t="str">
            <v>RF_412</v>
          </cell>
          <cell r="D413" t="str">
            <v>2610 - Communications Education And</v>
          </cell>
        </row>
        <row r="414">
          <cell r="B414" t="str">
            <v>0494 - Other - Unallocated Special Fu</v>
          </cell>
          <cell r="C414" t="str">
            <v>RF_413</v>
          </cell>
          <cell r="D414" t="str">
            <v>2615010 - Prevention</v>
          </cell>
        </row>
        <row r="415">
          <cell r="B415" t="str">
            <v>0496 - Developmental Disabilities Ser</v>
          </cell>
          <cell r="C415" t="str">
            <v>RF_414</v>
          </cell>
          <cell r="D415" t="str">
            <v>2615019 - Readiness</v>
          </cell>
        </row>
        <row r="416">
          <cell r="B416" t="str">
            <v>0497 - Local Govt Geothermal Resource</v>
          </cell>
          <cell r="C416" t="str">
            <v>RF_415</v>
          </cell>
          <cell r="D416" t="str">
            <v>2615028 - Response</v>
          </cell>
        </row>
        <row r="417">
          <cell r="B417" t="str">
            <v>0499 - Pending New Special Funds</v>
          </cell>
          <cell r="C417" t="str">
            <v>RF_416</v>
          </cell>
          <cell r="D417" t="str">
            <v>2615037 - Restoration And Remediation</v>
          </cell>
        </row>
        <row r="418">
          <cell r="B418" t="str">
            <v>050100001 - California Housing Finance Fd</v>
          </cell>
          <cell r="C418" t="str">
            <v>RF_417</v>
          </cell>
          <cell r="D418" t="str">
            <v>2615046 - Administrative Support</v>
          </cell>
        </row>
        <row r="419">
          <cell r="B419" t="str">
            <v>050100002 - California Housing Finance Fd</v>
          </cell>
          <cell r="C419" t="str">
            <v>RF_418</v>
          </cell>
          <cell r="D419" t="str">
            <v>2620 - Fish And Game Commission</v>
          </cell>
        </row>
        <row r="420">
          <cell r="B420" t="str">
            <v>050100003 - California Housing Finance Fd</v>
          </cell>
          <cell r="C420" t="str">
            <v>RF_419</v>
          </cell>
          <cell r="D420" t="str">
            <v>2625 - Capital Outlay</v>
          </cell>
        </row>
        <row r="421">
          <cell r="B421" t="str">
            <v>050100004 - California Housing Finance Fd</v>
          </cell>
          <cell r="C421" t="str">
            <v>RF_420</v>
          </cell>
          <cell r="D421" t="str">
            <v>2710 - Wildlife Conservation Board</v>
          </cell>
        </row>
        <row r="422">
          <cell r="B422" t="str">
            <v>050100005 - California Housing Finance Fd</v>
          </cell>
          <cell r="C422" t="str">
            <v>RF_421</v>
          </cell>
          <cell r="D422" t="str">
            <v>2715 - Capital Outlay</v>
          </cell>
        </row>
        <row r="423">
          <cell r="B423" t="str">
            <v>050100006 - California Housing Finance Fd</v>
          </cell>
          <cell r="C423" t="str">
            <v>RF_422</v>
          </cell>
          <cell r="D423" t="str">
            <v>2730010 - Regulation Of Coastal Developm</v>
          </cell>
        </row>
        <row r="424">
          <cell r="B424" t="str">
            <v>050100007 - California Housing Finance Fd</v>
          </cell>
          <cell r="C424" t="str">
            <v>RF_423</v>
          </cell>
          <cell r="D424" t="str">
            <v>2730019 - Local Coastal Program</v>
          </cell>
        </row>
        <row r="425">
          <cell r="B425" t="str">
            <v>050100008 - California Housing Finance Fd</v>
          </cell>
          <cell r="C425" t="str">
            <v>RF_424</v>
          </cell>
          <cell r="D425" t="str">
            <v>2730028 - Planning And Support Studies</v>
          </cell>
        </row>
        <row r="426">
          <cell r="B426" t="str">
            <v>050100009 - California Housing Finance Fd</v>
          </cell>
          <cell r="C426" t="str">
            <v>RF_425</v>
          </cell>
          <cell r="D426" t="str">
            <v>2730037 - Federal Coastal Management Pro</v>
          </cell>
        </row>
        <row r="427">
          <cell r="B427" t="str">
            <v>050100015 - California Housing Finance Fd</v>
          </cell>
          <cell r="C427" t="str">
            <v>RF_426</v>
          </cell>
          <cell r="D427" t="str">
            <v>2730046 - Coastal Access Program</v>
          </cell>
        </row>
        <row r="428">
          <cell r="B428" t="str">
            <v>050100017 - California Housing Finance Fd</v>
          </cell>
          <cell r="C428" t="str">
            <v>RF_427</v>
          </cell>
          <cell r="D428" t="str">
            <v>2730055 - Coastal Resources Information</v>
          </cell>
        </row>
        <row r="429">
          <cell r="B429" t="str">
            <v>050100020 - California Housing Finance Fd</v>
          </cell>
          <cell r="C429" t="str">
            <v>RF_428</v>
          </cell>
          <cell r="D429" t="str">
            <v>2735 - Coastal Energy Program</v>
          </cell>
        </row>
        <row r="430">
          <cell r="B430" t="str">
            <v>050100021 - California Housing Finance Fd</v>
          </cell>
          <cell r="C430" t="str">
            <v>RF_429</v>
          </cell>
          <cell r="D430" t="str">
            <v>2790 - Coastal Conservancy Programs</v>
          </cell>
        </row>
        <row r="431">
          <cell r="B431" t="str">
            <v>050100022 - California Housing Finance Fd</v>
          </cell>
          <cell r="C431" t="str">
            <v>RF_430</v>
          </cell>
          <cell r="D431" t="str">
            <v>2795010 - Public Access And Waterfronts</v>
          </cell>
        </row>
        <row r="432">
          <cell r="B432" t="str">
            <v>050100023 - California Housing Finance Fd</v>
          </cell>
          <cell r="C432" t="str">
            <v>RF_431</v>
          </cell>
          <cell r="D432" t="str">
            <v>2795019 - Land Use Conservation</v>
          </cell>
        </row>
        <row r="433">
          <cell r="B433" t="str">
            <v>050100024 - California Housing Finance Fd</v>
          </cell>
          <cell r="C433" t="str">
            <v>RF_432</v>
          </cell>
          <cell r="D433" t="str">
            <v>2800 - Coastal Resource Enhancement</v>
          </cell>
        </row>
        <row r="434">
          <cell r="B434" t="str">
            <v>050100025 - California Housing Finance Fd</v>
          </cell>
          <cell r="C434" t="str">
            <v>RF_433</v>
          </cell>
          <cell r="D434" t="str">
            <v>2805010 - Watershed Qlty   Enhance Prgm</v>
          </cell>
        </row>
        <row r="435">
          <cell r="B435" t="str">
            <v>050100026 - California Housing Finance Fd</v>
          </cell>
          <cell r="C435" t="str">
            <v>RF_434</v>
          </cell>
          <cell r="D435" t="str">
            <v>2805013 - Ocean Protection Council</v>
          </cell>
        </row>
        <row r="436">
          <cell r="B436" t="str">
            <v>050100027 - California Housing Finance Fd</v>
          </cell>
          <cell r="C436" t="str">
            <v>RF_435</v>
          </cell>
          <cell r="D436" t="str">
            <v>2805014 - Public Access</v>
          </cell>
        </row>
        <row r="437">
          <cell r="B437" t="str">
            <v>050100028 - California Housing Finance Fd</v>
          </cell>
          <cell r="C437" t="str">
            <v>RF_436</v>
          </cell>
          <cell r="D437" t="str">
            <v>2805023 - Coastal Resource Enhancement</v>
          </cell>
        </row>
        <row r="438">
          <cell r="B438" t="str">
            <v>050100029 - California Housing Finance Fd</v>
          </cell>
          <cell r="C438" t="str">
            <v>RF_437</v>
          </cell>
          <cell r="D438" t="str">
            <v>2805032 - Conservancy Programs</v>
          </cell>
        </row>
        <row r="439">
          <cell r="B439" t="str">
            <v>050100030 - California Housing Finance Fd</v>
          </cell>
          <cell r="C439" t="str">
            <v>RF_438</v>
          </cell>
          <cell r="D439" t="str">
            <v>2810 - Capital Outlay</v>
          </cell>
        </row>
        <row r="440">
          <cell r="B440" t="str">
            <v>050100031 - California Housing Finance Fd</v>
          </cell>
          <cell r="C440" t="str">
            <v>RF_439</v>
          </cell>
          <cell r="D440" t="str">
            <v>2830 - Native American Heritage</v>
          </cell>
        </row>
        <row r="441">
          <cell r="B441" t="str">
            <v>050100032 - California Housing Finance Fd</v>
          </cell>
          <cell r="C441" t="str">
            <v>RF_440</v>
          </cell>
          <cell r="D441" t="str">
            <v>2840 - Support Of The Department Of P</v>
          </cell>
        </row>
        <row r="442">
          <cell r="B442" t="str">
            <v>050100034 - California Housing Finance Fd</v>
          </cell>
          <cell r="C442" t="str">
            <v>RF_441</v>
          </cell>
          <cell r="D442" t="str">
            <v>2845 - Department Of Justice Legal Se</v>
          </cell>
        </row>
        <row r="443">
          <cell r="B443" t="str">
            <v>050100037 - California Housing Finance Fd</v>
          </cell>
          <cell r="C443" t="str">
            <v>RF_442</v>
          </cell>
          <cell r="D443" t="str">
            <v>2850010 - Riverside Acquisition</v>
          </cell>
        </row>
        <row r="444">
          <cell r="B444" t="str">
            <v>050100038 - California Housing Finance Fd</v>
          </cell>
          <cell r="C444" t="str">
            <v>RF_443</v>
          </cell>
          <cell r="D444" t="str">
            <v>2855010 - Off Highway Vehicle Grants</v>
          </cell>
        </row>
        <row r="445">
          <cell r="B445" t="str">
            <v>050100041 - California Housing Finance Fd</v>
          </cell>
          <cell r="C445" t="str">
            <v>RF_444</v>
          </cell>
          <cell r="D445" t="str">
            <v>2855015 - Boating And Waterways Grants A</v>
          </cell>
        </row>
        <row r="446">
          <cell r="B446" t="str">
            <v>050100042 - California Housing Finance Fd</v>
          </cell>
          <cell r="C446" t="str">
            <v>RF_445</v>
          </cell>
          <cell r="D446" t="str">
            <v>2855019 - Boating Facilities</v>
          </cell>
        </row>
        <row r="447">
          <cell r="B447" t="str">
            <v>050100043 - California Housing Finance Fd</v>
          </cell>
          <cell r="C447" t="str">
            <v>RF_446</v>
          </cell>
          <cell r="D447" t="str">
            <v>2855023 - Boating Operations</v>
          </cell>
        </row>
        <row r="448">
          <cell r="B448" t="str">
            <v>050100044 - California Housing Finance Fd</v>
          </cell>
          <cell r="C448" t="str">
            <v>RF_447</v>
          </cell>
          <cell r="D448" t="str">
            <v>2855027 - Beach Erosion Control</v>
          </cell>
        </row>
        <row r="449">
          <cell r="B449" t="str">
            <v>050100046 - California Housing Finance Fd</v>
          </cell>
          <cell r="C449" t="str">
            <v>RF_448</v>
          </cell>
          <cell r="D449" t="str">
            <v>2855036 - Recreational Grants</v>
          </cell>
        </row>
        <row r="450">
          <cell r="B450" t="str">
            <v>050100047 - California Housing Finance Fd</v>
          </cell>
          <cell r="C450" t="str">
            <v>RF_449</v>
          </cell>
          <cell r="D450" t="str">
            <v>2855039 - Recreational Grants-Per Capita</v>
          </cell>
        </row>
        <row r="451">
          <cell r="B451" t="str">
            <v>050100049 - California Housing Finance Fd</v>
          </cell>
          <cell r="C451" t="str">
            <v>RF_450</v>
          </cell>
          <cell r="D451" t="str">
            <v>2855041 - Recreational Grants-ZBerg</v>
          </cell>
        </row>
        <row r="452">
          <cell r="B452" t="str">
            <v>050100051 - California Housing Finance Fd</v>
          </cell>
          <cell r="C452" t="str">
            <v>RF_451</v>
          </cell>
          <cell r="D452" t="str">
            <v>2855043 - Acquisition Tijuana Riv Valley</v>
          </cell>
        </row>
        <row r="453">
          <cell r="B453" t="str">
            <v>050100055 - California Housing Finance Fd</v>
          </cell>
          <cell r="C453" t="str">
            <v>RF_452</v>
          </cell>
          <cell r="D453" t="str">
            <v>2855045 - CA Citrus Hist Park GC 16304</v>
          </cell>
        </row>
        <row r="454">
          <cell r="B454" t="str">
            <v>050100056 - California Housing Finance Fd</v>
          </cell>
          <cell r="C454" t="str">
            <v>RF_453</v>
          </cell>
          <cell r="D454" t="str">
            <v>2855047 - Local Grants</v>
          </cell>
        </row>
        <row r="455">
          <cell r="B455" t="str">
            <v>050100057 - California Housing Finance Fd</v>
          </cell>
          <cell r="C455" t="str">
            <v>RF_454</v>
          </cell>
          <cell r="D455" t="str">
            <v>2855056 - Historic Preservation Grants</v>
          </cell>
        </row>
        <row r="456">
          <cell r="B456" t="str">
            <v>050100059 - California Housing Finance Fd</v>
          </cell>
          <cell r="C456" t="str">
            <v>RF_455</v>
          </cell>
          <cell r="D456" t="str">
            <v>2860 - Capital Outlay</v>
          </cell>
        </row>
        <row r="457">
          <cell r="B457" t="str">
            <v>050100060 - California Housing Finance Fd</v>
          </cell>
          <cell r="C457" t="str">
            <v>RF_456</v>
          </cell>
          <cell r="D457" t="str">
            <v>2940 - Santa Monica Mountains Conserv</v>
          </cell>
        </row>
        <row r="458">
          <cell r="B458" t="str">
            <v>050100062 - California Housing Finance Fd</v>
          </cell>
          <cell r="C458" t="str">
            <v>RF_457</v>
          </cell>
          <cell r="D458" t="str">
            <v>2945 - Local Assistance Grants</v>
          </cell>
        </row>
        <row r="459">
          <cell r="B459" t="str">
            <v>050100063 - California Housing Finance Fd</v>
          </cell>
          <cell r="C459" t="str">
            <v>RF_458</v>
          </cell>
          <cell r="D459" t="str">
            <v>2950 - Capital Outlay</v>
          </cell>
        </row>
        <row r="460">
          <cell r="B460" t="str">
            <v>050100065 - California Housing Finance Fd</v>
          </cell>
          <cell r="C460" t="str">
            <v>RF_459</v>
          </cell>
          <cell r="D460" t="str">
            <v>2980 - Bay Conservation And Developme</v>
          </cell>
        </row>
        <row r="461">
          <cell r="B461" t="str">
            <v>050100066 - California Housing Finance Fd</v>
          </cell>
          <cell r="C461" t="str">
            <v>RF_460</v>
          </cell>
          <cell r="D461" t="str">
            <v>2990 - River   Mtn Conservancy</v>
          </cell>
        </row>
        <row r="462">
          <cell r="B462" t="str">
            <v>050100067 - California Housing Finance Fd</v>
          </cell>
          <cell r="C462" t="str">
            <v>RF_461</v>
          </cell>
          <cell r="D462" t="str">
            <v>2995 - Capital Outlay</v>
          </cell>
        </row>
        <row r="463">
          <cell r="B463" t="str">
            <v>050100068 - California Housing Finance Fd</v>
          </cell>
          <cell r="C463" t="str">
            <v>RF_462</v>
          </cell>
          <cell r="D463" t="str">
            <v>3050 - San Joaquin River Conservancy</v>
          </cell>
        </row>
        <row r="464">
          <cell r="B464" t="str">
            <v>050100071 - California Housing Finance Fd</v>
          </cell>
          <cell r="C464" t="str">
            <v>RF_463</v>
          </cell>
          <cell r="D464" t="str">
            <v>3055 - Capital Outlay</v>
          </cell>
        </row>
        <row r="465">
          <cell r="B465" t="str">
            <v>050100072 - Insur Hous Rev BndFd1991SerB C</v>
          </cell>
          <cell r="C465" t="str">
            <v>RF_464</v>
          </cell>
          <cell r="D465" t="str">
            <v>3090 - Baldwin Hills Conservancy</v>
          </cell>
        </row>
        <row r="466">
          <cell r="B466" t="str">
            <v>050100075 - California Housing Finance Fd</v>
          </cell>
          <cell r="C466" t="str">
            <v>RF_465</v>
          </cell>
          <cell r="D466" t="str">
            <v>3095 - Capital Outlay</v>
          </cell>
        </row>
        <row r="467">
          <cell r="B467" t="str">
            <v>050100076 - California Housing Finance Fd</v>
          </cell>
          <cell r="C467" t="str">
            <v>RF_466</v>
          </cell>
          <cell r="D467" t="str">
            <v>3130 - Delta Protection</v>
          </cell>
        </row>
        <row r="468">
          <cell r="B468" t="str">
            <v>050100077 - California Housing Finance Fd</v>
          </cell>
          <cell r="C468" t="str">
            <v>RF_467</v>
          </cell>
          <cell r="D468" t="str">
            <v>3140 - San Diego River Conservancy</v>
          </cell>
        </row>
        <row r="469">
          <cell r="B469" t="str">
            <v>050100078 - California Housing Finance Fd</v>
          </cell>
          <cell r="C469" t="str">
            <v>RF_468</v>
          </cell>
          <cell r="D469" t="str">
            <v>3145 - Capital Outlay</v>
          </cell>
        </row>
        <row r="470">
          <cell r="B470" t="str">
            <v>050100079 - California Housing Finance Fd</v>
          </cell>
          <cell r="C470" t="str">
            <v>RF_469</v>
          </cell>
          <cell r="D470" t="str">
            <v>3180 - Coachella Valley Mountains Con</v>
          </cell>
        </row>
        <row r="471">
          <cell r="B471" t="str">
            <v>050100080 - California Housing Finance Fd</v>
          </cell>
          <cell r="C471" t="str">
            <v>RF_470</v>
          </cell>
          <cell r="D471" t="str">
            <v>3185 - Capital Outlay</v>
          </cell>
        </row>
        <row r="472">
          <cell r="B472" t="str">
            <v>050100087 - California Housing Finance Fd</v>
          </cell>
          <cell r="C472" t="str">
            <v>RF_471</v>
          </cell>
          <cell r="D472" t="str">
            <v>3220 - Sierra Nevada Conservancy</v>
          </cell>
        </row>
        <row r="473">
          <cell r="B473" t="str">
            <v>050100089 - California Housing Finance Fd</v>
          </cell>
          <cell r="C473" t="str">
            <v>RF_472</v>
          </cell>
          <cell r="D473" t="str">
            <v>3225 - Capital Outlay</v>
          </cell>
        </row>
        <row r="474">
          <cell r="B474" t="str">
            <v>050100090 - California Housing Finance Fd</v>
          </cell>
          <cell r="C474" t="str">
            <v>RF_473</v>
          </cell>
          <cell r="D474" t="str">
            <v>3230010 - Water Management Planning</v>
          </cell>
        </row>
        <row r="475">
          <cell r="B475" t="str">
            <v>050100091 - California Housing Finance Fd</v>
          </cell>
          <cell r="C475" t="str">
            <v>RF_474</v>
          </cell>
          <cell r="D475" t="str">
            <v>3230046 - Cnt Frml of the CA Wtr Plan</v>
          </cell>
        </row>
        <row r="476">
          <cell r="B476" t="str">
            <v>050100092 - California Housing Finance Fd</v>
          </cell>
          <cell r="C476" t="str">
            <v>RF_475</v>
          </cell>
          <cell r="D476" t="str">
            <v>3240 - Implementation Of The State Wa</v>
          </cell>
        </row>
        <row r="477">
          <cell r="B477" t="str">
            <v>050100093 - California Housing Finance Fd</v>
          </cell>
          <cell r="C477" t="str">
            <v>RF_476</v>
          </cell>
          <cell r="D477" t="str">
            <v>3245098 - Pblc Sfty   Prvtn of Dmg - CO</v>
          </cell>
        </row>
        <row r="478">
          <cell r="B478" t="str">
            <v>050100094 - California Housing Finance Fd</v>
          </cell>
          <cell r="C478" t="str">
            <v>RF_477</v>
          </cell>
          <cell r="D478" t="str">
            <v>3250 - Cntrl Valley Flood Prtn Board</v>
          </cell>
        </row>
        <row r="479">
          <cell r="B479" t="str">
            <v>050100095 - California Housing Finance Fd</v>
          </cell>
          <cell r="C479" t="str">
            <v>RF_478</v>
          </cell>
          <cell r="D479" t="str">
            <v>3255 - Services</v>
          </cell>
        </row>
        <row r="480">
          <cell r="B480" t="str">
            <v>050100096 - California Housing Finance Fd</v>
          </cell>
          <cell r="C480" t="str">
            <v>RF_479</v>
          </cell>
          <cell r="D480" t="str">
            <v>3260 - CA Energy Resources Scheduling</v>
          </cell>
        </row>
        <row r="481">
          <cell r="B481" t="str">
            <v>050100097 - California Housing Finance Fd</v>
          </cell>
          <cell r="C481" t="str">
            <v>RF_480</v>
          </cell>
          <cell r="D481" t="str">
            <v>3265 - Loan Repayment Program</v>
          </cell>
        </row>
        <row r="482">
          <cell r="B482" t="str">
            <v>050100098 - California Housing Finance Fd</v>
          </cell>
          <cell r="C482" t="str">
            <v>RF_481</v>
          </cell>
          <cell r="D482" t="str">
            <v>3350 - Sacramento-San Joaquin Delta C</v>
          </cell>
        </row>
        <row r="483">
          <cell r="B483" t="str">
            <v>050100099 - California Housing Finance Fd</v>
          </cell>
          <cell r="C483" t="str">
            <v>RF_482</v>
          </cell>
          <cell r="D483" t="str">
            <v>3370 - Delta Stewardship Council</v>
          </cell>
        </row>
        <row r="484">
          <cell r="B484" t="str">
            <v>050100100 - California Housing Finance Fd</v>
          </cell>
          <cell r="C484" t="str">
            <v>RF_483</v>
          </cell>
          <cell r="D484" t="str">
            <v>3500 - Mobile Source</v>
          </cell>
        </row>
        <row r="485">
          <cell r="B485" t="str">
            <v>050100102 - HousingRev Bnd Insur1994SerC D</v>
          </cell>
          <cell r="C485" t="str">
            <v>RF_484</v>
          </cell>
          <cell r="D485" t="str">
            <v>3505 - Stationary Source</v>
          </cell>
        </row>
        <row r="486">
          <cell r="B486" t="str">
            <v>050100103 - HousingRev Bnd Insur1994SerE F</v>
          </cell>
          <cell r="C486" t="str">
            <v>RF_485</v>
          </cell>
          <cell r="D486" t="str">
            <v>3510 - Climate Change</v>
          </cell>
        </row>
        <row r="487">
          <cell r="B487" t="str">
            <v>050100104 - Multi-FamHousRevBdFnma1994SerA</v>
          </cell>
          <cell r="C487" t="str">
            <v>RF_486</v>
          </cell>
          <cell r="D487" t="str">
            <v>3515 - Subvention</v>
          </cell>
        </row>
        <row r="488">
          <cell r="B488" t="str">
            <v>050100105 - Multi-UnitHousRevBd1994SerB</v>
          </cell>
          <cell r="C488" t="str">
            <v>RF_487</v>
          </cell>
          <cell r="D488" t="str">
            <v>3520 - ARB Capital Outlay</v>
          </cell>
        </row>
        <row r="489">
          <cell r="B489" t="str">
            <v>050100106 - Muli-fam Bnd-Fha Risk Shar Pgm</v>
          </cell>
          <cell r="C489" t="str">
            <v>RF_488</v>
          </cell>
          <cell r="D489" t="str">
            <v>3540010 - Pesticide Registration</v>
          </cell>
        </row>
        <row r="490">
          <cell r="B490" t="str">
            <v>050100107 - MultFamHousRevBd1995SerAB   C</v>
          </cell>
          <cell r="C490" t="str">
            <v>RF_489</v>
          </cell>
          <cell r="D490" t="str">
            <v>3540019 - Human Health   Env Assessments</v>
          </cell>
        </row>
        <row r="491">
          <cell r="B491" t="str">
            <v>050100108 - Multi-FamHousRevBnd1995SerC</v>
          </cell>
          <cell r="C491" t="str">
            <v>RF_490</v>
          </cell>
          <cell r="D491" t="str">
            <v>3540028 - Licensing And Certification</v>
          </cell>
        </row>
        <row r="492">
          <cell r="B492" t="str">
            <v>050100109 - California Housing Finance Fd</v>
          </cell>
          <cell r="C492" t="str">
            <v>RF_491</v>
          </cell>
          <cell r="D492" t="str">
            <v>3540037 - Pesticide Use Reporting</v>
          </cell>
        </row>
        <row r="493">
          <cell r="B493" t="str">
            <v>050100110 - Multi-FamHousRevBnd1997SerA</v>
          </cell>
          <cell r="C493" t="str">
            <v>RF_492</v>
          </cell>
          <cell r="D493" t="str">
            <v>3540046 - Monitoring And Surveillance</v>
          </cell>
        </row>
        <row r="494">
          <cell r="B494" t="str">
            <v>050100111 - Multi-FamHousRevBnd1997SerB</v>
          </cell>
          <cell r="C494" t="str">
            <v>RF_493</v>
          </cell>
          <cell r="D494" t="str">
            <v>3540055 - Mitigation Of Human Health Ris</v>
          </cell>
        </row>
        <row r="495">
          <cell r="B495" t="str">
            <v>050100112 - California Housing Finance Fd</v>
          </cell>
          <cell r="C495" t="str">
            <v>RF_494</v>
          </cell>
          <cell r="D495" t="str">
            <v>3540064 - Mitigation Of Environmental Ha</v>
          </cell>
        </row>
        <row r="496">
          <cell r="B496" t="str">
            <v>050100113 - California Housing Finance Fd</v>
          </cell>
          <cell r="C496" t="str">
            <v>RF_495</v>
          </cell>
          <cell r="D496" t="str">
            <v>3540073 - Pest Management</v>
          </cell>
        </row>
        <row r="497">
          <cell r="B497" t="str">
            <v>050100114 - Multi-FamHousRevBd1998SerABC</v>
          </cell>
          <cell r="C497" t="str">
            <v>RF_496</v>
          </cell>
          <cell r="D497" t="str">
            <v>3540082 - Enforcement</v>
          </cell>
        </row>
        <row r="498">
          <cell r="B498" t="str">
            <v>050100115 - California Housing Finance Fd</v>
          </cell>
          <cell r="C498" t="str">
            <v>RF_497</v>
          </cell>
          <cell r="D498" t="str">
            <v>3540091 - Mill Assessment</v>
          </cell>
        </row>
        <row r="499">
          <cell r="B499" t="str">
            <v>050100116 - California Housing Finance Fd</v>
          </cell>
          <cell r="C499" t="str">
            <v>RF_498</v>
          </cell>
          <cell r="D499" t="str">
            <v>3540100 - Structural Pest Control</v>
          </cell>
        </row>
        <row r="500">
          <cell r="B500" t="str">
            <v>050100117 - California Housing Finance Fd</v>
          </cell>
          <cell r="C500" t="str">
            <v>RF_499</v>
          </cell>
          <cell r="D500" t="str">
            <v>3560 - Water Quality</v>
          </cell>
        </row>
        <row r="501">
          <cell r="B501" t="str">
            <v>050100118 - California Housing Finance Fd</v>
          </cell>
          <cell r="C501" t="str">
            <v>RF_500</v>
          </cell>
          <cell r="D501" t="str">
            <v>3565 - Drinking Water Quality</v>
          </cell>
        </row>
        <row r="502">
          <cell r="B502" t="str">
            <v>050100120 - California Housing Finance Fd</v>
          </cell>
          <cell r="C502" t="str">
            <v>RF_501</v>
          </cell>
          <cell r="D502" t="str">
            <v>3570 - Water Rights</v>
          </cell>
        </row>
        <row r="503">
          <cell r="B503" t="str">
            <v>050100121 - California Housing Finance Fd</v>
          </cell>
          <cell r="C503" t="str">
            <v>RF_502</v>
          </cell>
          <cell r="D503" t="str">
            <v>3575 - Department Of Justice Legal Se</v>
          </cell>
        </row>
        <row r="504">
          <cell r="B504" t="str">
            <v>050100122 - California Housing Finance Fd</v>
          </cell>
          <cell r="C504" t="str">
            <v>RF_503</v>
          </cell>
          <cell r="D504" t="str">
            <v>3620010 - Stringfellow RRA</v>
          </cell>
        </row>
        <row r="505">
          <cell r="B505" t="str">
            <v>050100123 - California Housing Finance Fd</v>
          </cell>
          <cell r="C505" t="str">
            <v>RF_504</v>
          </cell>
          <cell r="D505" t="str">
            <v>3620011 - Other Site Mitigation</v>
          </cell>
        </row>
        <row r="506">
          <cell r="B506" t="str">
            <v>050100124 - California Housing Finance Fd</v>
          </cell>
          <cell r="C506" t="str">
            <v>RF_505</v>
          </cell>
          <cell r="D506" t="str">
            <v>3625 - Hazardous Waste Management</v>
          </cell>
        </row>
        <row r="507">
          <cell r="B507" t="str">
            <v>050100125 - California Housing Finance Fd</v>
          </cell>
          <cell r="C507" t="str">
            <v>RF_506</v>
          </cell>
          <cell r="D507" t="str">
            <v>3630 - Pollution Prevention And Green</v>
          </cell>
        </row>
        <row r="508">
          <cell r="B508" t="str">
            <v>050100126 - California Housing Finance Fd</v>
          </cell>
          <cell r="C508" t="str">
            <v>RF_507</v>
          </cell>
          <cell r="D508" t="str">
            <v>3635 - State Certified Unified Progra</v>
          </cell>
        </row>
        <row r="509">
          <cell r="B509" t="str">
            <v>050100127 - California Housing Finance Fd</v>
          </cell>
          <cell r="C509" t="str">
            <v>RF_508</v>
          </cell>
          <cell r="D509" t="str">
            <v>3700 - Waste Reduction And Management</v>
          </cell>
        </row>
        <row r="510">
          <cell r="B510" t="str">
            <v>050100128 - California Housing Finance Fd</v>
          </cell>
          <cell r="C510" t="str">
            <v>RF_509</v>
          </cell>
          <cell r="D510" t="str">
            <v>3705 - Loan Repayments</v>
          </cell>
        </row>
        <row r="511">
          <cell r="B511" t="str">
            <v>050100129 - Ca Housing Finance Fd Gc13340</v>
          </cell>
          <cell r="C511" t="str">
            <v>RF_510</v>
          </cell>
          <cell r="D511" t="str">
            <v>3710 - Education And Environment Init</v>
          </cell>
        </row>
        <row r="512">
          <cell r="B512" t="str">
            <v>050100130 - California Housing Finance Fd</v>
          </cell>
          <cell r="C512" t="str">
            <v>RF_511</v>
          </cell>
          <cell r="D512" t="str">
            <v>3715 - Beverage Container Recycling A</v>
          </cell>
        </row>
        <row r="513">
          <cell r="B513" t="str">
            <v>050100131 - California Housing Finance Fd</v>
          </cell>
          <cell r="C513" t="str">
            <v>RF_512</v>
          </cell>
          <cell r="D513" t="str">
            <v>3730 - Health Risk Assessment</v>
          </cell>
        </row>
        <row r="514">
          <cell r="B514" t="str">
            <v>050100132 - California Housing Finance Fd</v>
          </cell>
          <cell r="C514" t="str">
            <v>RF_513</v>
          </cell>
          <cell r="D514" t="str">
            <v>3800 - State Council Planning And Adm</v>
          </cell>
        </row>
        <row r="515">
          <cell r="B515" t="str">
            <v>050100133 - California Housing Finance Fd</v>
          </cell>
          <cell r="C515" t="str">
            <v>RF_514</v>
          </cell>
          <cell r="D515" t="str">
            <v>3805 - Community Program Development</v>
          </cell>
        </row>
        <row r="516">
          <cell r="B516" t="str">
            <v>050100134 - California Housing Finance Fd</v>
          </cell>
          <cell r="C516" t="str">
            <v>RF_515</v>
          </cell>
          <cell r="D516" t="str">
            <v>3810 - Regional Offices And Local Are</v>
          </cell>
        </row>
        <row r="517">
          <cell r="B517" t="str">
            <v>050100135 - California Housing Finance Fd</v>
          </cell>
          <cell r="C517" t="str">
            <v>RF_516</v>
          </cell>
          <cell r="D517" t="str">
            <v>3820 - Emergency Med Svcs Authority</v>
          </cell>
        </row>
        <row r="518">
          <cell r="B518" t="str">
            <v>050100136 - California Housing Finance Fd</v>
          </cell>
          <cell r="C518" t="str">
            <v>RF_517</v>
          </cell>
          <cell r="D518" t="str">
            <v>3830 - Health Care Quality And Analys</v>
          </cell>
        </row>
        <row r="519">
          <cell r="B519" t="str">
            <v>050100137 - California Housing Finance Fd</v>
          </cell>
          <cell r="C519" t="str">
            <v>RF_518</v>
          </cell>
          <cell r="D519" t="str">
            <v>3835 - Health Care Workforce</v>
          </cell>
        </row>
        <row r="520">
          <cell r="B520" t="str">
            <v>050100138 - California Housing Finance Fd</v>
          </cell>
          <cell r="C520" t="str">
            <v>RF_519</v>
          </cell>
          <cell r="D520" t="str">
            <v>3840 - Facilities Development</v>
          </cell>
        </row>
        <row r="521">
          <cell r="B521" t="str">
            <v>050100139 - California Housing Finance Fd</v>
          </cell>
          <cell r="C521" t="str">
            <v>RF_520</v>
          </cell>
          <cell r="D521" t="str">
            <v>3845 - Cal-Mortgage Loan Insurance</v>
          </cell>
        </row>
        <row r="522">
          <cell r="B522" t="str">
            <v>050100140 - California Housing Finance Fd</v>
          </cell>
          <cell r="C522" t="str">
            <v>RF_521</v>
          </cell>
          <cell r="D522" t="str">
            <v>3850 - Health Care Information</v>
          </cell>
        </row>
        <row r="523">
          <cell r="B523" t="str">
            <v>050100141 - California Housing Finance Fd</v>
          </cell>
          <cell r="C523" t="str">
            <v>RF_522</v>
          </cell>
          <cell r="D523" t="str">
            <v>3870 - Health Plan Program</v>
          </cell>
        </row>
        <row r="524">
          <cell r="B524" t="str">
            <v>050100142 - California Housing Finance Fd</v>
          </cell>
          <cell r="C524" t="str">
            <v>RF_523</v>
          </cell>
          <cell r="D524" t="str">
            <v>3890100 - Congregate Nutrition</v>
          </cell>
        </row>
        <row r="525">
          <cell r="B525" t="str">
            <v>050100143 - California Housing Finance Fd</v>
          </cell>
          <cell r="C525" t="str">
            <v>RF_524</v>
          </cell>
          <cell r="D525" t="str">
            <v>3890200 - Home Delivered Nutrition</v>
          </cell>
        </row>
        <row r="526">
          <cell r="B526" t="str">
            <v>050100144 - California Housing Finance Fd</v>
          </cell>
          <cell r="C526" t="str">
            <v>RF_525</v>
          </cell>
          <cell r="D526" t="str">
            <v>3895 - Senior Community Employment Se</v>
          </cell>
        </row>
        <row r="527">
          <cell r="B527" t="str">
            <v>050100145 - California Housing Finance Fd</v>
          </cell>
          <cell r="C527" t="str">
            <v>RF_526</v>
          </cell>
          <cell r="D527" t="str">
            <v>3900100 - Supportive Services</v>
          </cell>
        </row>
        <row r="528">
          <cell r="B528" t="str">
            <v>050100146 - California Housing Finance Fd</v>
          </cell>
          <cell r="C528" t="str">
            <v>RF_527</v>
          </cell>
          <cell r="D528" t="str">
            <v>3900200 - Ombudsman And Elder Abuse</v>
          </cell>
        </row>
        <row r="529">
          <cell r="B529" t="str">
            <v>050100147 - California Housing Finance Fd</v>
          </cell>
          <cell r="C529" t="str">
            <v>RF_528</v>
          </cell>
          <cell r="D529" t="str">
            <v>3905100 - Health Insurance Counseling</v>
          </cell>
        </row>
        <row r="530">
          <cell r="B530" t="str">
            <v>050100149 - California Housing Finance Fd</v>
          </cell>
          <cell r="C530" t="str">
            <v>RF_529</v>
          </cell>
          <cell r="D530" t="str">
            <v>3905200 - Alzheimers Grants</v>
          </cell>
        </row>
        <row r="531">
          <cell r="B531" t="str">
            <v>050100176 - California Housing Finance Fd</v>
          </cell>
          <cell r="C531" t="str">
            <v>RF_530</v>
          </cell>
          <cell r="D531" t="str">
            <v>3905300 - MIPPA</v>
          </cell>
        </row>
        <row r="532">
          <cell r="B532" t="str">
            <v>050100200 - California Housing Finance Fd</v>
          </cell>
          <cell r="C532" t="str">
            <v>RF_531</v>
          </cell>
          <cell r="D532" t="str">
            <v>3910100 - Multipurpose Senior Services P</v>
          </cell>
        </row>
        <row r="533">
          <cell r="B533" t="str">
            <v>050100201 - California Housing Finance Fd</v>
          </cell>
          <cell r="C533" t="str">
            <v>RF_532</v>
          </cell>
          <cell r="D533" t="str">
            <v>3910300 - Community Based Adult Services</v>
          </cell>
        </row>
        <row r="534">
          <cell r="B534" t="str">
            <v>050100202 - California Housing Finance Fd</v>
          </cell>
          <cell r="C534" t="str">
            <v>RF_533</v>
          </cell>
          <cell r="D534" t="str">
            <v>3930 - Commission On Aging</v>
          </cell>
        </row>
        <row r="535">
          <cell r="B535" t="str">
            <v>050100203 - California Housing Finance Fd</v>
          </cell>
          <cell r="C535" t="str">
            <v>RF_534</v>
          </cell>
          <cell r="D535" t="str">
            <v>3940 - California Senior Legislature</v>
          </cell>
        </row>
        <row r="536">
          <cell r="B536" t="str">
            <v>050100204 - California Housing Finance Fd</v>
          </cell>
          <cell r="C536" t="str">
            <v>RF_535</v>
          </cell>
          <cell r="D536" t="str">
            <v>3950 - California Children And Famili</v>
          </cell>
        </row>
        <row r="537">
          <cell r="B537" t="str">
            <v>050100205 - California Housing Finance Fd</v>
          </cell>
          <cell r="C537" t="str">
            <v>RF_536</v>
          </cell>
          <cell r="D537" t="str">
            <v>3960010 - Medical Care Services</v>
          </cell>
        </row>
        <row r="538">
          <cell r="B538" t="str">
            <v>050100207 - California Housing Finance Fd</v>
          </cell>
          <cell r="C538" t="str">
            <v>RF_537</v>
          </cell>
          <cell r="D538" t="str">
            <v>3960014 - Eligibility -County Admin-</v>
          </cell>
        </row>
        <row r="539">
          <cell r="B539" t="str">
            <v>050100208 - California Housing Finance Fd</v>
          </cell>
          <cell r="C539" t="str">
            <v>RF_538</v>
          </cell>
          <cell r="D539" t="str">
            <v>3960018 - Fiscal Intermediary Management</v>
          </cell>
        </row>
        <row r="540">
          <cell r="B540" t="str">
            <v>050100209 - California Housing Finance Fd</v>
          </cell>
          <cell r="C540" t="str">
            <v>RF_539</v>
          </cell>
          <cell r="D540" t="str">
            <v>3960022 - Benefits -Medical Care   Serv-</v>
          </cell>
        </row>
        <row r="541">
          <cell r="B541" t="str">
            <v>050100210 - California Housing Finance Fd</v>
          </cell>
          <cell r="C541" t="str">
            <v>RF_540</v>
          </cell>
          <cell r="D541" t="str">
            <v>3960023 - ChildrenS Medical Services</v>
          </cell>
        </row>
        <row r="542">
          <cell r="B542" t="str">
            <v>050100211 - Housing Mort Rev Bnds 1994SerG</v>
          </cell>
          <cell r="C542" t="str">
            <v>RF_541</v>
          </cell>
          <cell r="D542" t="str">
            <v>3960032 - Primary Rural   Indian Hlth</v>
          </cell>
        </row>
        <row r="543">
          <cell r="B543" t="str">
            <v>050100212 - California Housing Finance Fd</v>
          </cell>
          <cell r="C543" t="str">
            <v>RF_542</v>
          </cell>
          <cell r="D543" t="str">
            <v>3960050 - Other Care Services</v>
          </cell>
        </row>
        <row r="544">
          <cell r="B544" t="str">
            <v>050100213 - California Housing Finance Fd</v>
          </cell>
          <cell r="C544" t="str">
            <v>RF_543</v>
          </cell>
          <cell r="D544" t="str">
            <v>4040010 Emergency Preparedness</v>
          </cell>
        </row>
        <row r="545">
          <cell r="B545" t="str">
            <v>050100214 - California Housing Finance Fd</v>
          </cell>
          <cell r="C545" t="str">
            <v>RF_544</v>
          </cell>
          <cell r="D545" t="str">
            <v>4045010 - Chron Disease Prev-Hlth Promo</v>
          </cell>
        </row>
        <row r="546">
          <cell r="B546" t="str">
            <v>050100215 - California Housing Finance Fd</v>
          </cell>
          <cell r="C546" t="str">
            <v>RF_545</v>
          </cell>
          <cell r="D546" t="str">
            <v>4045013 - Media Campaign</v>
          </cell>
        </row>
        <row r="547">
          <cell r="B547" t="str">
            <v>050100216 - California Housing Finance Fd</v>
          </cell>
          <cell r="C547" t="str">
            <v>RF_546</v>
          </cell>
          <cell r="D547" t="str">
            <v>4045015 - Evaluation And Committee</v>
          </cell>
        </row>
        <row r="548">
          <cell r="B548" t="str">
            <v>050100217 - California Housing Finance Fd</v>
          </cell>
          <cell r="C548" t="str">
            <v>RF_547</v>
          </cell>
          <cell r="D548" t="str">
            <v>4045017 - State Administration</v>
          </cell>
        </row>
        <row r="549">
          <cell r="B549" t="str">
            <v>050100218 - California Housing Finance Fd</v>
          </cell>
          <cell r="C549" t="str">
            <v>RF_548</v>
          </cell>
          <cell r="D549" t="str">
            <v>4045019 - Local Lead Agency</v>
          </cell>
        </row>
        <row r="550">
          <cell r="B550" t="str">
            <v>050100219 - California Housing Finance Fd</v>
          </cell>
          <cell r="C550" t="str">
            <v>RF_549</v>
          </cell>
          <cell r="D550" t="str">
            <v>4045021 - Competitive Grants</v>
          </cell>
        </row>
        <row r="551">
          <cell r="B551" t="str">
            <v>050100220 - California Housing Finance Fd</v>
          </cell>
          <cell r="C551" t="str">
            <v>RF_550</v>
          </cell>
          <cell r="D551" t="str">
            <v>4045023 - Infectious Diseases</v>
          </cell>
        </row>
        <row r="552">
          <cell r="B552" t="str">
            <v>050100221 - California Housing Finance Fd</v>
          </cell>
          <cell r="C552" t="str">
            <v>RF_551</v>
          </cell>
          <cell r="D552" t="str">
            <v>4045032 - Family Health</v>
          </cell>
        </row>
        <row r="553">
          <cell r="B553" t="str">
            <v>050100222 - California Housing Finance Fd</v>
          </cell>
          <cell r="C553" t="str">
            <v>RF_552</v>
          </cell>
          <cell r="D553" t="str">
            <v>4045041 - Health Stats and Informatics</v>
          </cell>
        </row>
        <row r="554">
          <cell r="B554" t="str">
            <v>050100223 - California Housing Finance Fd</v>
          </cell>
          <cell r="C554" t="str">
            <v>RF_553</v>
          </cell>
          <cell r="D554" t="str">
            <v>4045050 - County Health Services</v>
          </cell>
        </row>
        <row r="555">
          <cell r="B555" t="str">
            <v>050100224 - California Housing Finance Fd</v>
          </cell>
          <cell r="C555" t="str">
            <v>RF_554</v>
          </cell>
          <cell r="D555" t="str">
            <v>4045059 - Environmental Health</v>
          </cell>
        </row>
        <row r="556">
          <cell r="B556" t="str">
            <v>050100225 - California Housing Finance Fd</v>
          </cell>
          <cell r="C556" t="str">
            <v>RF_555</v>
          </cell>
          <cell r="D556" t="str">
            <v>4050010 - Health Facilities</v>
          </cell>
        </row>
        <row r="557">
          <cell r="B557" t="str">
            <v>050100226 - California Housing Finance Fd</v>
          </cell>
          <cell r="C557" t="str">
            <v>RF_556</v>
          </cell>
          <cell r="D557" t="str">
            <v>4050019 - Laboratory Field Services</v>
          </cell>
        </row>
        <row r="558">
          <cell r="B558" t="str">
            <v>050100227 - California Housing Finance Fd</v>
          </cell>
          <cell r="C558" t="str">
            <v>RF_557</v>
          </cell>
          <cell r="D558" t="str">
            <v>4055 - Allocation Program</v>
          </cell>
        </row>
        <row r="559">
          <cell r="B559" t="str">
            <v>050100228 - California Housing Finance Fd</v>
          </cell>
          <cell r="C559" t="str">
            <v>RF_558</v>
          </cell>
          <cell r="D559" t="str">
            <v>4110 - Major Risk Medical Insurance P</v>
          </cell>
        </row>
        <row r="560">
          <cell r="B560" t="str">
            <v>050100229 - California Housing Finance Fd</v>
          </cell>
          <cell r="C560" t="str">
            <v>RF_559</v>
          </cell>
          <cell r="D560" t="str">
            <v>4115 - Access For Infants And Mothers</v>
          </cell>
        </row>
        <row r="561">
          <cell r="B561" t="str">
            <v>050100230 - California Housing Finance Fd</v>
          </cell>
          <cell r="C561" t="str">
            <v>RF_560</v>
          </cell>
          <cell r="D561" t="str">
            <v>4120 - Healthy Families Program</v>
          </cell>
        </row>
        <row r="562">
          <cell r="B562" t="str">
            <v>050100231 - California Housing Finance Fd</v>
          </cell>
          <cell r="C562" t="str">
            <v>RF_561</v>
          </cell>
          <cell r="D562" t="str">
            <v>4125 - County Health Initiative Match</v>
          </cell>
        </row>
        <row r="563">
          <cell r="B563" t="str">
            <v>050100232 - California Housing Finance Fd</v>
          </cell>
          <cell r="C563" t="str">
            <v>RF_562</v>
          </cell>
          <cell r="D563" t="str">
            <v>4130 - Pre-Existing Conditions Insura</v>
          </cell>
        </row>
        <row r="564">
          <cell r="B564" t="str">
            <v>050100233 - California Housing Finance Fd</v>
          </cell>
          <cell r="C564" t="str">
            <v>RF_563</v>
          </cell>
          <cell r="D564" t="str">
            <v>4140010 - Regional Centers</v>
          </cell>
        </row>
        <row r="565">
          <cell r="B565" t="str">
            <v>050100234 - California Housing Finance Fd</v>
          </cell>
          <cell r="C565" t="str">
            <v>RF_564</v>
          </cell>
          <cell r="D565" t="str">
            <v>4140015 - Operations</v>
          </cell>
        </row>
        <row r="566">
          <cell r="B566" t="str">
            <v>050100235 - California Housing Finance Fd</v>
          </cell>
          <cell r="C566" t="str">
            <v>RF_565</v>
          </cell>
          <cell r="D566" t="str">
            <v>4140019 - Purchase Of Services</v>
          </cell>
        </row>
        <row r="567">
          <cell r="B567" t="str">
            <v>050100236 - California Housing Finance Fd</v>
          </cell>
          <cell r="C567" t="str">
            <v>RF_566</v>
          </cell>
          <cell r="D567" t="str">
            <v>4140023 - Administration</v>
          </cell>
        </row>
        <row r="568">
          <cell r="B568" t="str">
            <v>050100237 - California Housing Finance Fd</v>
          </cell>
          <cell r="C568" t="str">
            <v>RF_567</v>
          </cell>
          <cell r="D568" t="str">
            <v>4140027 - Early Intervention Program</v>
          </cell>
        </row>
        <row r="569">
          <cell r="B569" t="str">
            <v>050100238 - California Housing Finance Fd</v>
          </cell>
          <cell r="C569" t="str">
            <v>RF_568</v>
          </cell>
          <cell r="D569" t="str">
            <v>4140031 - Prevention Program</v>
          </cell>
        </row>
        <row r="570">
          <cell r="B570" t="str">
            <v>050100239 - California Housing Finance Fd</v>
          </cell>
          <cell r="C570" t="str">
            <v>RF_569</v>
          </cell>
          <cell r="D570" t="str">
            <v>4145010 - Ab 1202 Contracts</v>
          </cell>
        </row>
        <row r="571">
          <cell r="B571" t="str">
            <v>050100240 - California Housing Finance Fd</v>
          </cell>
          <cell r="C571" t="str">
            <v>RF_570</v>
          </cell>
          <cell r="D571" t="str">
            <v>4145019 - Medi-Cal Eligible Services</v>
          </cell>
        </row>
        <row r="572">
          <cell r="B572" t="str">
            <v>050100241 - California Housing Finance Fd</v>
          </cell>
          <cell r="C572" t="str">
            <v>RF_571</v>
          </cell>
          <cell r="D572" t="str">
            <v>4150 Department of Justice Legal Se</v>
          </cell>
        </row>
        <row r="573">
          <cell r="B573" t="str">
            <v>050100242 - California Housing Finance Fd</v>
          </cell>
          <cell r="C573" t="str">
            <v>RF_572</v>
          </cell>
          <cell r="D573" t="str">
            <v>4155 Capital Outlay</v>
          </cell>
        </row>
        <row r="574">
          <cell r="B574" t="str">
            <v>050100243 - California Housing Finance Fd</v>
          </cell>
          <cell r="C574" t="str">
            <v>RF_573</v>
          </cell>
          <cell r="D574" t="str">
            <v>4180010 - Weatherization--Liheap</v>
          </cell>
        </row>
        <row r="575">
          <cell r="B575" t="str">
            <v>050100244 - California Housing Finance Fd</v>
          </cell>
          <cell r="C575" t="str">
            <v>RF_574</v>
          </cell>
          <cell r="D575" t="str">
            <v>4180019 - Energy Crisis Intervention</v>
          </cell>
        </row>
        <row r="576">
          <cell r="B576" t="str">
            <v>050100245 - California Housing Finance Fd</v>
          </cell>
          <cell r="C576" t="str">
            <v>RF_575</v>
          </cell>
          <cell r="D576" t="str">
            <v>4180028 - Weatherization--Doe</v>
          </cell>
        </row>
        <row r="577">
          <cell r="B577" t="str">
            <v>050100246 - California Housing Finance Fd</v>
          </cell>
          <cell r="C577" t="str">
            <v>RF_576</v>
          </cell>
          <cell r="D577" t="str">
            <v>4180037 - Lead Based Paint Abatement</v>
          </cell>
        </row>
        <row r="578">
          <cell r="B578" t="str">
            <v>050100247 - California Housing Finance Fd</v>
          </cell>
          <cell r="C578" t="str">
            <v>RF_577</v>
          </cell>
          <cell r="D578" t="str">
            <v>4185010 - Migrant Seasonal Farmworker</v>
          </cell>
        </row>
        <row r="579">
          <cell r="B579" t="str">
            <v>050100248 - California Housing Finance Fd</v>
          </cell>
          <cell r="C579" t="str">
            <v>RF_578</v>
          </cell>
          <cell r="D579" t="str">
            <v>4185019 - Native American Indians</v>
          </cell>
        </row>
        <row r="580">
          <cell r="B580" t="str">
            <v>050100249 - California Housing Finance Fd</v>
          </cell>
          <cell r="C580" t="str">
            <v>RF_579</v>
          </cell>
          <cell r="D580" t="str">
            <v>4185028 - Assistance To CaaS</v>
          </cell>
        </row>
        <row r="581">
          <cell r="B581" t="str">
            <v>050100250 - California Housing Finance Fd</v>
          </cell>
          <cell r="C581" t="str">
            <v>RF_580</v>
          </cell>
          <cell r="D581" t="str">
            <v>4185037 - Discretionary Programs</v>
          </cell>
        </row>
        <row r="582">
          <cell r="B582" t="str">
            <v>050100251 - California Housing Finance Fd</v>
          </cell>
          <cell r="C582" t="str">
            <v>RF_581</v>
          </cell>
          <cell r="D582" t="str">
            <v>4200010 - California Health Benefit Exch</v>
          </cell>
        </row>
        <row r="583">
          <cell r="B583" t="str">
            <v>050100252 - California Housing Finance Fd</v>
          </cell>
          <cell r="C583" t="str">
            <v>RF_582</v>
          </cell>
          <cell r="D583" t="str">
            <v>4210010 - Rehabilitation Counseling And</v>
          </cell>
        </row>
        <row r="584">
          <cell r="B584" t="str">
            <v>050100253 - California Housing Finance Fd</v>
          </cell>
          <cell r="C584" t="str">
            <v>RF_583</v>
          </cell>
          <cell r="D584" t="str">
            <v>4210019 - Business Enterprise Program</v>
          </cell>
        </row>
        <row r="585">
          <cell r="B585" t="str">
            <v>050100254 - California Housing Finance Fd</v>
          </cell>
          <cell r="C585" t="str">
            <v>RF_584</v>
          </cell>
          <cell r="D585" t="str">
            <v>4210028 - Orientation Center For The Bli</v>
          </cell>
        </row>
        <row r="586">
          <cell r="B586" t="str">
            <v>050100255 - California Housing Finance Fd</v>
          </cell>
          <cell r="C586" t="str">
            <v>RF_585</v>
          </cell>
          <cell r="D586" t="str">
            <v>4210037 - Other Rehabilitation Services</v>
          </cell>
        </row>
        <row r="587">
          <cell r="B587" t="str">
            <v>050100256 - California Housing Finance Fd</v>
          </cell>
          <cell r="C587" t="str">
            <v>RF_586</v>
          </cell>
          <cell r="D587" t="str">
            <v>4210046 - Independent Living Rehabilitat</v>
          </cell>
        </row>
        <row r="588">
          <cell r="B588" t="str">
            <v>050100257 - California Housing Finance Fd</v>
          </cell>
          <cell r="C588" t="str">
            <v>RF_587</v>
          </cell>
          <cell r="D588" t="str">
            <v>4210055 - CA PROMISE</v>
          </cell>
        </row>
        <row r="589">
          <cell r="B589" t="str">
            <v>050100258 - California Housing Finance Fd</v>
          </cell>
          <cell r="C589" t="str">
            <v>RF_588</v>
          </cell>
          <cell r="D589" t="str">
            <v>4215010 - Independent Living</v>
          </cell>
        </row>
        <row r="590">
          <cell r="B590" t="str">
            <v>050100260 - California Housing Finance Fd</v>
          </cell>
          <cell r="C590" t="str">
            <v>RF_589</v>
          </cell>
          <cell r="D590" t="str">
            <v>4215019 - Blind Services</v>
          </cell>
        </row>
        <row r="591">
          <cell r="B591" t="str">
            <v>050100261 - California Housing Finance Fd</v>
          </cell>
          <cell r="C591" t="str">
            <v>RF_590</v>
          </cell>
          <cell r="D591" t="str">
            <v>4250 - State Council Services</v>
          </cell>
        </row>
        <row r="592">
          <cell r="B592" t="str">
            <v>050100263 - California Housing Finance Fd</v>
          </cell>
          <cell r="C592" t="str">
            <v>RF_591</v>
          </cell>
          <cell r="D592" t="str">
            <v>4260010 - Child Support Administration</v>
          </cell>
        </row>
        <row r="593">
          <cell r="B593" t="str">
            <v>050100264 - California Housing Finance Fd</v>
          </cell>
          <cell r="C593" t="str">
            <v>RF_592</v>
          </cell>
          <cell r="D593" t="str">
            <v>4260019 - Child Support Automation</v>
          </cell>
        </row>
        <row r="594">
          <cell r="B594" t="str">
            <v>050100265 - California Housing Finance Fd</v>
          </cell>
          <cell r="C594" t="str">
            <v>RF_593</v>
          </cell>
          <cell r="D594" t="str">
            <v>4270010 - Calworks</v>
          </cell>
        </row>
        <row r="595">
          <cell r="B595" t="str">
            <v>050100266 - California Housing Finance Fd</v>
          </cell>
          <cell r="C595" t="str">
            <v>RF_594</v>
          </cell>
          <cell r="D595" t="str">
            <v>4270019 - Other Assistance Payments</v>
          </cell>
        </row>
        <row r="596">
          <cell r="B596" t="str">
            <v>050100267 - California Housing Finance Fd</v>
          </cell>
          <cell r="C596" t="str">
            <v>RF_595</v>
          </cell>
          <cell r="D596" t="str">
            <v>4270028 - Ssi Ssp</v>
          </cell>
        </row>
        <row r="597">
          <cell r="B597" t="str">
            <v>050100268 - California Housing Finance Fd</v>
          </cell>
          <cell r="C597" t="str">
            <v>RF_596</v>
          </cell>
          <cell r="D597" t="str">
            <v>4270037 - County Administration And Auto</v>
          </cell>
        </row>
        <row r="598">
          <cell r="B598" t="str">
            <v>050100269 - California Housing Finance Fd</v>
          </cell>
          <cell r="C598" t="str">
            <v>RF_597</v>
          </cell>
          <cell r="D598" t="str">
            <v>4270046 - Disaster Relief</v>
          </cell>
        </row>
        <row r="599">
          <cell r="B599" t="str">
            <v>050100271 - California Housing Finance Fd</v>
          </cell>
          <cell r="C599" t="str">
            <v>RF_598</v>
          </cell>
          <cell r="D599" t="str">
            <v>4275010 - Ihss</v>
          </cell>
        </row>
        <row r="600">
          <cell r="B600" t="str">
            <v>050100272 - California Housing Finance Fd</v>
          </cell>
          <cell r="C600" t="str">
            <v>RF_599</v>
          </cell>
          <cell r="D600" t="str">
            <v>4275019 - Children   Adult Services   Li</v>
          </cell>
        </row>
        <row r="601">
          <cell r="B601" t="str">
            <v>050100273 - California Housing Finance Fd</v>
          </cell>
          <cell r="C601" t="str">
            <v>RF_600</v>
          </cell>
          <cell r="D601" t="str">
            <v>4275028 - Special Programs</v>
          </cell>
        </row>
        <row r="602">
          <cell r="B602" t="str">
            <v>050100274 - California Housing Finance Fd</v>
          </cell>
          <cell r="C602" t="str">
            <v>RF_601</v>
          </cell>
          <cell r="D602" t="str">
            <v>4285010 - Disability Evaluation</v>
          </cell>
        </row>
        <row r="603">
          <cell r="B603" t="str">
            <v>050100276 - California Housing Finance Fd</v>
          </cell>
          <cell r="C603" t="str">
            <v>RF_602</v>
          </cell>
          <cell r="D603" t="str">
            <v>4285019 - Services To Other Agencies</v>
          </cell>
        </row>
        <row r="604">
          <cell r="B604" t="str">
            <v>050100278 - California Housing Finance Fd</v>
          </cell>
          <cell r="C604" t="str">
            <v>RF_603</v>
          </cell>
          <cell r="D604" t="str">
            <v>4350 - State-Local Realignment</v>
          </cell>
        </row>
        <row r="605">
          <cell r="B605" t="str">
            <v>050100279 - California Housing Finance Fd</v>
          </cell>
          <cell r="C605" t="str">
            <v>RF_604</v>
          </cell>
          <cell r="D605" t="str">
            <v>4360 - State-Local Realignment 2011</v>
          </cell>
        </row>
        <row r="606">
          <cell r="B606" t="str">
            <v>050100280 - California Housing Finance Fd</v>
          </cell>
          <cell r="C606" t="str">
            <v>RF_605</v>
          </cell>
          <cell r="D606" t="str">
            <v>4500010 - Office Of The Secretary</v>
          </cell>
        </row>
        <row r="607">
          <cell r="B607" t="str">
            <v>050100281 - California Housing Finance Fd</v>
          </cell>
          <cell r="C607" t="str">
            <v>RF_606</v>
          </cell>
          <cell r="D607" t="str">
            <v>4500015 - Executive Office</v>
          </cell>
        </row>
        <row r="608">
          <cell r="B608" t="str">
            <v>050100282 - California Housing Finance Fd</v>
          </cell>
          <cell r="C608" t="str">
            <v>RF_607</v>
          </cell>
          <cell r="D608" t="str">
            <v>4500019 - Legislative Affairs</v>
          </cell>
        </row>
        <row r="609">
          <cell r="B609" t="str">
            <v>050100284 - Ca Housing Finance Fd Gc13340</v>
          </cell>
          <cell r="C609" t="str">
            <v>RF_608</v>
          </cell>
          <cell r="D609" t="str">
            <v>4500023 - Public Affairs</v>
          </cell>
        </row>
        <row r="610">
          <cell r="B610" t="str">
            <v>050100286 - Ca Housing Finance Fd Gc13340</v>
          </cell>
          <cell r="C610" t="str">
            <v>RF_609</v>
          </cell>
          <cell r="D610" t="str">
            <v>4500027 - Internal Affairs</v>
          </cell>
        </row>
        <row r="611">
          <cell r="B611" t="str">
            <v>050100287 - California Housing Finance Fd</v>
          </cell>
          <cell r="C611" t="str">
            <v>RF_610</v>
          </cell>
          <cell r="D611" t="str">
            <v>4500031 - Victim And Survivor Services</v>
          </cell>
        </row>
        <row r="612">
          <cell r="B612" t="str">
            <v>050100288 - California Housing Finance Fd</v>
          </cell>
          <cell r="C612" t="str">
            <v>RF_611</v>
          </cell>
          <cell r="D612" t="str">
            <v>4500035 - Support Services</v>
          </cell>
        </row>
        <row r="613">
          <cell r="B613" t="str">
            <v>050100289 - California Housing Finance Fd</v>
          </cell>
          <cell r="C613" t="str">
            <v>RF_612</v>
          </cell>
          <cell r="D613" t="str">
            <v>4500039 - Information Technology</v>
          </cell>
        </row>
        <row r="614">
          <cell r="B614" t="str">
            <v>050100290 - California Housing Finance Fd</v>
          </cell>
          <cell r="C614" t="str">
            <v>RF_613</v>
          </cell>
          <cell r="D614" t="str">
            <v>4500043 - Audits And Compliance</v>
          </cell>
        </row>
        <row r="615">
          <cell r="B615" t="str">
            <v>050100291 - California Housing Finance Fd</v>
          </cell>
          <cell r="C615" t="str">
            <v>RF_614</v>
          </cell>
          <cell r="D615" t="str">
            <v>4500047 - Labor Relations</v>
          </cell>
        </row>
        <row r="616">
          <cell r="B616" t="str">
            <v>050100292 - California Housing Finance Fd</v>
          </cell>
          <cell r="C616" t="str">
            <v>RF_615</v>
          </cell>
          <cell r="D616" t="str">
            <v>4500051 - Policy Planning   Research</v>
          </cell>
        </row>
        <row r="617">
          <cell r="B617" t="str">
            <v>050100293 - California Housing Finance Fd</v>
          </cell>
          <cell r="C617" t="str">
            <v>RF_616</v>
          </cell>
          <cell r="D617" t="str">
            <v>4500055 - Office Of Legal Affairs</v>
          </cell>
        </row>
        <row r="618">
          <cell r="B618" t="str">
            <v>050100294 - Ca Housing Finance Fd Gc13340</v>
          </cell>
          <cell r="C618" t="str">
            <v>RF_617</v>
          </cell>
          <cell r="D618" t="str">
            <v>4500059 - Office Of Research</v>
          </cell>
        </row>
        <row r="619">
          <cell r="B619" t="str">
            <v>050100295 - Ca Housing Finance Agy Gc13340</v>
          </cell>
          <cell r="C619" t="str">
            <v>RF_618</v>
          </cell>
          <cell r="D619" t="str">
            <v>4500063 - Office Of The Ombudsman</v>
          </cell>
        </row>
        <row r="620">
          <cell r="B620" t="str">
            <v>050100296 - Ca Housing Finance Fd Gc13340</v>
          </cell>
          <cell r="C620" t="str">
            <v>RF_619</v>
          </cell>
          <cell r="D620" t="str">
            <v>4505010 - Office Of Training   Prof Dev</v>
          </cell>
        </row>
        <row r="621">
          <cell r="B621" t="str">
            <v>050100297 - California Housing Finance Fd</v>
          </cell>
          <cell r="C621" t="str">
            <v>RF_620</v>
          </cell>
          <cell r="D621" t="str">
            <v>4505019 - Office Of Peace Officer Select</v>
          </cell>
        </row>
        <row r="622">
          <cell r="B622" t="str">
            <v>050100298 - California Housing Finance Fd</v>
          </cell>
          <cell r="C622" t="str">
            <v>RF_621</v>
          </cell>
          <cell r="D622" t="str">
            <v>4510 - Department Of Justice Legal Se</v>
          </cell>
        </row>
        <row r="623">
          <cell r="B623" t="str">
            <v>050100299 - California Housing Finance Fd</v>
          </cell>
          <cell r="C623" t="str">
            <v>RF_622</v>
          </cell>
          <cell r="D623" t="str">
            <v>4515010 - Reception And Diagnosis</v>
          </cell>
        </row>
        <row r="624">
          <cell r="B624" t="str">
            <v>050100301 - California Housing Finance Fd</v>
          </cell>
          <cell r="C624" t="str">
            <v>RF_623</v>
          </cell>
          <cell r="D624" t="str">
            <v>4515019 - Treatment Programs</v>
          </cell>
        </row>
        <row r="625">
          <cell r="B625" t="str">
            <v>050100302 - California Housing Finance Fd</v>
          </cell>
          <cell r="C625" t="str">
            <v>RF_624</v>
          </cell>
          <cell r="D625" t="str">
            <v>4515023 - Treatment Programs</v>
          </cell>
        </row>
        <row r="626">
          <cell r="B626" t="str">
            <v>050100330 - California Housing Finance Fd</v>
          </cell>
          <cell r="C626" t="str">
            <v>RF_625</v>
          </cell>
          <cell r="D626" t="str">
            <v>4515027 - Mental Health Treatment Progra</v>
          </cell>
        </row>
        <row r="627">
          <cell r="B627" t="str">
            <v>050100331 - California Housing Finance Fd</v>
          </cell>
          <cell r="C627" t="str">
            <v>RF_626</v>
          </cell>
          <cell r="D627" t="str">
            <v>4515031 - Sexual Behavior Treatment Prog</v>
          </cell>
        </row>
        <row r="628">
          <cell r="B628" t="str">
            <v>050100332 - California Housing Finance Fd</v>
          </cell>
          <cell r="C628" t="str">
            <v>RF_627</v>
          </cell>
          <cell r="D628" t="str">
            <v>4515032 - Security</v>
          </cell>
        </row>
        <row r="629">
          <cell r="B629" t="str">
            <v>050100333 - California Housing Finance Fd</v>
          </cell>
          <cell r="C629" t="str">
            <v>RF_628</v>
          </cell>
          <cell r="D629" t="str">
            <v>4515041 - Transportation</v>
          </cell>
        </row>
        <row r="630">
          <cell r="B630" t="str">
            <v>050100334 - California Housing Finance Fd</v>
          </cell>
          <cell r="C630" t="str">
            <v>RF_629</v>
          </cell>
          <cell r="D630" t="str">
            <v>4515050 - Juvenile Support</v>
          </cell>
        </row>
        <row r="631">
          <cell r="B631" t="str">
            <v>050100335 - California Housing Finance Fd</v>
          </cell>
          <cell r="C631" t="str">
            <v>RF_630</v>
          </cell>
          <cell r="D631" t="str">
            <v>4515055 - Feeding</v>
          </cell>
        </row>
        <row r="632">
          <cell r="B632" t="str">
            <v>050100336 - California Housing Finance Fd</v>
          </cell>
          <cell r="C632" t="str">
            <v>RF_631</v>
          </cell>
          <cell r="D632" t="str">
            <v>4515059 - Clothing</v>
          </cell>
        </row>
        <row r="633">
          <cell r="B633" t="str">
            <v>050100337 - California Housing Finance Fd</v>
          </cell>
          <cell r="C633" t="str">
            <v>RF_632</v>
          </cell>
          <cell r="D633" t="str">
            <v>4515063 - Religion</v>
          </cell>
        </row>
        <row r="634">
          <cell r="B634" t="str">
            <v>050100338 - California Housing Finance Fd</v>
          </cell>
          <cell r="C634" t="str">
            <v>RF_633</v>
          </cell>
          <cell r="D634" t="str">
            <v>4515067 - Foster Grandparent Program</v>
          </cell>
        </row>
        <row r="635">
          <cell r="B635" t="str">
            <v>050100339 - California Housing Finance Fd</v>
          </cell>
          <cell r="C635" t="str">
            <v>RF_634</v>
          </cell>
          <cell r="D635" t="str">
            <v>4515071 - Recreation</v>
          </cell>
        </row>
        <row r="636">
          <cell r="B636" t="str">
            <v>050100340 - California Housing Finance Fd</v>
          </cell>
          <cell r="C636" t="str">
            <v>RF_635</v>
          </cell>
          <cell r="D636" t="str">
            <v>4515075 - Facility Operations</v>
          </cell>
        </row>
        <row r="637">
          <cell r="B637" t="str">
            <v>050100342 - California Housing Finance Fd</v>
          </cell>
          <cell r="C637" t="str">
            <v>RF_636</v>
          </cell>
          <cell r="D637" t="str">
            <v>4515079 - Canteen</v>
          </cell>
        </row>
        <row r="638">
          <cell r="B638" t="str">
            <v>050100343 - Ca Housing Finance Fd Gc13340</v>
          </cell>
          <cell r="C638" t="str">
            <v>RF_637</v>
          </cell>
          <cell r="D638" t="str">
            <v>4515083 - Classification Services</v>
          </cell>
        </row>
        <row r="639">
          <cell r="B639" t="str">
            <v>050100345 - California Housing Finance Fd</v>
          </cell>
          <cell r="C639" t="str">
            <v>RF_638</v>
          </cell>
          <cell r="D639" t="str">
            <v>4515092 - Juvenile Facilities Administra</v>
          </cell>
        </row>
        <row r="640">
          <cell r="B640" t="str">
            <v>050100402 - California Housing Finance Fd</v>
          </cell>
          <cell r="C640" t="str">
            <v>RF_639</v>
          </cell>
          <cell r="D640" t="str">
            <v>4515097 - Administration</v>
          </cell>
        </row>
        <row r="641">
          <cell r="B641" t="str">
            <v>050100403 - California Housing Finance Fd</v>
          </cell>
          <cell r="C641" t="str">
            <v>RF_640</v>
          </cell>
          <cell r="D641" t="str">
            <v>4515101 - Reform</v>
          </cell>
        </row>
        <row r="642">
          <cell r="B642" t="str">
            <v>050100406 - California Housing Finance Fd</v>
          </cell>
          <cell r="C642" t="str">
            <v>RF_641</v>
          </cell>
          <cell r="D642" t="str">
            <v>4515105 - Operation Support</v>
          </cell>
        </row>
        <row r="643">
          <cell r="B643" t="str">
            <v>050100411 - California Housing Finance Fd</v>
          </cell>
          <cell r="C643" t="str">
            <v>RF_642</v>
          </cell>
          <cell r="D643" t="str">
            <v>4515109 - Field Support</v>
          </cell>
        </row>
        <row r="644">
          <cell r="B644" t="str">
            <v>050100413 - California Housing Finance Fd</v>
          </cell>
          <cell r="C644" t="str">
            <v>RF_643</v>
          </cell>
          <cell r="D644" t="str">
            <v>4515113 - Closed Facilities</v>
          </cell>
        </row>
        <row r="645">
          <cell r="B645" t="str">
            <v>050100501 - Ca Housing Finan Agy Rev Bnds</v>
          </cell>
          <cell r="C645" t="str">
            <v>RF_644</v>
          </cell>
          <cell r="D645" t="str">
            <v>4515117 - Intensive Behavior Treatment P</v>
          </cell>
        </row>
        <row r="646">
          <cell r="B646" t="str">
            <v>050100502 - California Housing Finance Fd</v>
          </cell>
          <cell r="C646" t="str">
            <v>RF_645</v>
          </cell>
          <cell r="D646" t="str">
            <v>4515121 - Fac Plan   Const Mgmt Special</v>
          </cell>
        </row>
        <row r="647">
          <cell r="B647" t="str">
            <v>050100523 - California Housing Finance Fd</v>
          </cell>
          <cell r="C647" t="str">
            <v>RF_646</v>
          </cell>
          <cell r="D647" t="str">
            <v>4520010 - Education Programs-Juvenile</v>
          </cell>
        </row>
        <row r="648">
          <cell r="B648" t="str">
            <v>050100602 - California Housing Finance Fd</v>
          </cell>
          <cell r="C648" t="str">
            <v>RF_647</v>
          </cell>
          <cell r="D648" t="str">
            <v>4520015 - Core Academic Education</v>
          </cell>
        </row>
        <row r="649">
          <cell r="B649" t="str">
            <v>050100603 - Ca Housing Finance Fd Gc13340</v>
          </cell>
          <cell r="C649" t="str">
            <v>RF_648</v>
          </cell>
          <cell r="D649" t="str">
            <v>4520019 - Career Technical Education</v>
          </cell>
        </row>
        <row r="650">
          <cell r="B650" t="str">
            <v>050100604 - C Housing Finance Fd Gc13340</v>
          </cell>
          <cell r="C650" t="str">
            <v>RF_649</v>
          </cell>
          <cell r="D650" t="str">
            <v>4520023 - Special Education</v>
          </cell>
        </row>
        <row r="651">
          <cell r="B651" t="str">
            <v>050100605 - Ca Housing Finance Fd Gc13340</v>
          </cell>
          <cell r="C651" t="str">
            <v>RF_650</v>
          </cell>
          <cell r="D651" t="str">
            <v>4520027 - English Language Learners</v>
          </cell>
        </row>
        <row r="652">
          <cell r="B652" t="str">
            <v>050100606 - Ca Housing Finance Fd Gc13340</v>
          </cell>
          <cell r="C652" t="str">
            <v>RF_651</v>
          </cell>
          <cell r="D652" t="str">
            <v>4520031 - Library</v>
          </cell>
        </row>
        <row r="653">
          <cell r="B653" t="str">
            <v>050100607 - Ca Housing Finance Fd Gc13340</v>
          </cell>
          <cell r="C653" t="str">
            <v>RF_652</v>
          </cell>
          <cell r="D653" t="str">
            <v>4520035 - Special Programs</v>
          </cell>
        </row>
        <row r="654">
          <cell r="B654" t="str">
            <v>050100608 - California Housing Finance Fd</v>
          </cell>
          <cell r="C654" t="str">
            <v>RF_653</v>
          </cell>
          <cell r="D654" t="str">
            <v>4520039 - Juvenile Program Administratio</v>
          </cell>
        </row>
        <row r="655">
          <cell r="B655" t="str">
            <v>050100609 - California Housing Finance Fd</v>
          </cell>
          <cell r="C655" t="str">
            <v>RF_654</v>
          </cell>
          <cell r="D655" t="str">
            <v>4520040 - Juvenile Programs</v>
          </cell>
        </row>
        <row r="656">
          <cell r="B656" t="str">
            <v>050100610 - California Housing Finance Fd</v>
          </cell>
          <cell r="C656" t="str">
            <v>RF_655</v>
          </cell>
          <cell r="D656" t="str">
            <v>4525010 - Medical Services-Juvenile</v>
          </cell>
        </row>
        <row r="657">
          <cell r="B657" t="str">
            <v>050100612 - California Housing Finance Fd</v>
          </cell>
          <cell r="C657" t="str">
            <v>RF_656</v>
          </cell>
          <cell r="D657" t="str">
            <v>4525014 - Contract</v>
          </cell>
        </row>
        <row r="658">
          <cell r="B658" t="str">
            <v>050100613 - California Housing Finance Fd</v>
          </cell>
          <cell r="C658" t="str">
            <v>RF_657</v>
          </cell>
          <cell r="D658" t="str">
            <v>4525018 - Medical Other</v>
          </cell>
        </row>
        <row r="659">
          <cell r="B659" t="str">
            <v>050100614 - California Housing Finance Fd</v>
          </cell>
          <cell r="C659" t="str">
            <v>RF_658</v>
          </cell>
          <cell r="D659" t="str">
            <v>4525022 - Dental Services-Juvenile</v>
          </cell>
        </row>
        <row r="660">
          <cell r="B660" t="str">
            <v>050100615 - California Housing Finance Fd</v>
          </cell>
          <cell r="C660" t="str">
            <v>RF_659</v>
          </cell>
          <cell r="D660" t="str">
            <v>4525026 - Contract</v>
          </cell>
        </row>
        <row r="661">
          <cell r="B661" t="str">
            <v>050100616 - California Housing Finance Fd</v>
          </cell>
          <cell r="C661" t="str">
            <v>RF_660</v>
          </cell>
          <cell r="D661" t="str">
            <v>4525030 - Dental Other</v>
          </cell>
        </row>
        <row r="662">
          <cell r="B662" t="str">
            <v>050100617 - California Housing Finance Fd</v>
          </cell>
          <cell r="C662" t="str">
            <v>RF_661</v>
          </cell>
          <cell r="D662" t="str">
            <v>4525034 - Mental Health Services-Juvenil</v>
          </cell>
        </row>
        <row r="663">
          <cell r="B663" t="str">
            <v>050100618 - California Housing Finance Fd</v>
          </cell>
          <cell r="C663" t="str">
            <v>RF_662</v>
          </cell>
          <cell r="D663" t="str">
            <v>4525038 - Contract</v>
          </cell>
        </row>
        <row r="664">
          <cell r="B664" t="str">
            <v>050100619 - California Housing Finance Fd</v>
          </cell>
          <cell r="C664" t="str">
            <v>RF_663</v>
          </cell>
          <cell r="D664" t="str">
            <v>4525042 - Mental Health Other</v>
          </cell>
        </row>
        <row r="665">
          <cell r="B665" t="str">
            <v>050100620 - California Housing Finance Fd</v>
          </cell>
          <cell r="C665" t="str">
            <v>RF_664</v>
          </cell>
          <cell r="D665" t="str">
            <v>4525046 - Ancillary Services-Juvenile</v>
          </cell>
        </row>
        <row r="666">
          <cell r="B666" t="str">
            <v>050100621 - California Housing Finance Fd</v>
          </cell>
          <cell r="C666" t="str">
            <v>RF_665</v>
          </cell>
          <cell r="D666" t="str">
            <v>4525050 - Pharmaceuticals</v>
          </cell>
        </row>
        <row r="667">
          <cell r="B667" t="str">
            <v>050100622 - California Housing Finance Fd</v>
          </cell>
          <cell r="C667" t="str">
            <v>RF_666</v>
          </cell>
          <cell r="D667" t="str">
            <v>4525054 - Ancillary Other</v>
          </cell>
        </row>
        <row r="668">
          <cell r="B668" t="str">
            <v>050100623 - California Housing Finance Fd</v>
          </cell>
          <cell r="C668" t="str">
            <v>RF_667</v>
          </cell>
          <cell r="D668" t="str">
            <v>4525055 - Health Care Administration-Juv</v>
          </cell>
        </row>
        <row r="669">
          <cell r="B669" t="str">
            <v>050100624 - California Housing Finance Fd</v>
          </cell>
          <cell r="C669" t="str">
            <v>RF_668</v>
          </cell>
          <cell r="D669" t="str">
            <v>4530010 - General Security</v>
          </cell>
        </row>
        <row r="670">
          <cell r="B670" t="str">
            <v>050100625 - California Housing Finance Fd</v>
          </cell>
          <cell r="C670" t="str">
            <v>RF_669</v>
          </cell>
          <cell r="D670" t="str">
            <v>4530019 - Health Care Access Unit Securi</v>
          </cell>
        </row>
        <row r="671">
          <cell r="B671" t="str">
            <v>050100626 - California Housing Finance Fd</v>
          </cell>
          <cell r="C671" t="str">
            <v>RF_670</v>
          </cell>
          <cell r="D671" t="str">
            <v>4530028 - General Security Overtime</v>
          </cell>
        </row>
        <row r="672">
          <cell r="B672" t="str">
            <v>050100627 - California Housing Finance Fd</v>
          </cell>
          <cell r="C672" t="str">
            <v>RF_671</v>
          </cell>
          <cell r="D672" t="str">
            <v>4530037 - Health Care Access Unit Securi</v>
          </cell>
        </row>
        <row r="673">
          <cell r="B673" t="str">
            <v>050100628 - California Housing Finance Fd</v>
          </cell>
          <cell r="C673" t="str">
            <v>RF_672</v>
          </cell>
          <cell r="D673" t="str">
            <v>4535010 - General Security Overtime</v>
          </cell>
        </row>
        <row r="674">
          <cell r="B674" t="str">
            <v>050100629 - California Housing Finance Fd</v>
          </cell>
          <cell r="C674" t="str">
            <v>RF_673</v>
          </cell>
          <cell r="D674" t="str">
            <v>4535019 - Medical Guarding And Transport</v>
          </cell>
        </row>
        <row r="675">
          <cell r="B675" t="str">
            <v>050100630 - California Housing Finance Fd</v>
          </cell>
          <cell r="C675" t="str">
            <v>RF_674</v>
          </cell>
          <cell r="D675" t="str">
            <v>4540010 - Reception And Diagnosis</v>
          </cell>
        </row>
        <row r="676">
          <cell r="B676" t="str">
            <v>050100631 - California Housing Finance Fd</v>
          </cell>
          <cell r="C676" t="str">
            <v>RF_675</v>
          </cell>
          <cell r="D676" t="str">
            <v>4540019 - Inmate Support</v>
          </cell>
        </row>
        <row r="677">
          <cell r="B677" t="str">
            <v>050100632 - California Housing Finance Fd</v>
          </cell>
          <cell r="C677" t="str">
            <v>RF_676</v>
          </cell>
          <cell r="D677" t="str">
            <v>4540024 - Feeding</v>
          </cell>
        </row>
        <row r="678">
          <cell r="B678" t="str">
            <v>050100633 - California Housing Finance Fd</v>
          </cell>
          <cell r="C678" t="str">
            <v>RF_677</v>
          </cell>
          <cell r="D678" t="str">
            <v>4540028 - Clothing</v>
          </cell>
        </row>
        <row r="679">
          <cell r="B679" t="str">
            <v>050100634 - California Housing Finance Fd</v>
          </cell>
          <cell r="C679" t="str">
            <v>RF_678</v>
          </cell>
          <cell r="D679" t="str">
            <v>4540032 - Facility Operations</v>
          </cell>
        </row>
        <row r="680">
          <cell r="B680" t="str">
            <v>050100635 - California Housing Finance Fd</v>
          </cell>
          <cell r="C680" t="str">
            <v>RF_679</v>
          </cell>
          <cell r="D680" t="str">
            <v>4540036 - Inmate Employment</v>
          </cell>
        </row>
        <row r="681">
          <cell r="B681" t="str">
            <v>050100636 - California Housing Finance Fd</v>
          </cell>
          <cell r="C681" t="str">
            <v>RF_680</v>
          </cell>
          <cell r="D681" t="str">
            <v>4540040 - Classification Services</v>
          </cell>
        </row>
        <row r="682">
          <cell r="B682" t="str">
            <v>050100637 - California Housing Finance Fd</v>
          </cell>
          <cell r="C682" t="str">
            <v>RF_681</v>
          </cell>
          <cell r="D682" t="str">
            <v>4540044 - Records</v>
          </cell>
        </row>
        <row r="683">
          <cell r="B683" t="str">
            <v>050100638 - California Housing Finance Fd</v>
          </cell>
          <cell r="C683" t="str">
            <v>RF_682</v>
          </cell>
          <cell r="D683" t="str">
            <v>4540048 - Inmate Activities</v>
          </cell>
        </row>
        <row r="684">
          <cell r="B684" t="str">
            <v>050100639 - California Housing Finance Fd</v>
          </cell>
          <cell r="C684" t="str">
            <v>RF_683</v>
          </cell>
          <cell r="D684" t="str">
            <v>4540052 - Religion</v>
          </cell>
        </row>
        <row r="685">
          <cell r="B685" t="str">
            <v>050100640 - California Housing Finance Fd</v>
          </cell>
          <cell r="C685" t="str">
            <v>RF_684</v>
          </cell>
          <cell r="D685" t="str">
            <v>4545010 - Community Correctional Facilit</v>
          </cell>
        </row>
        <row r="686">
          <cell r="B686" t="str">
            <v>050100641 - California Housing Finance Fd</v>
          </cell>
          <cell r="C686" t="str">
            <v>RF_685</v>
          </cell>
          <cell r="D686" t="str">
            <v>4545019 - Contract Jail Beds</v>
          </cell>
        </row>
        <row r="687">
          <cell r="B687" t="str">
            <v>050100642 - California Housing Finance Fd</v>
          </cell>
          <cell r="C687" t="str">
            <v>RF_686</v>
          </cell>
          <cell r="D687" t="str">
            <v>4545028 - Female Rehabilitation Communit</v>
          </cell>
        </row>
        <row r="688">
          <cell r="B688" t="str">
            <v>050100643 - California Housing Finance Fd</v>
          </cell>
          <cell r="C688" t="str">
            <v>RF_687</v>
          </cell>
          <cell r="D688" t="str">
            <v>4545037 - Out-of-State Corr Facilities</v>
          </cell>
        </row>
        <row r="689">
          <cell r="B689" t="str">
            <v>050100644 - California Housing Finance Fd</v>
          </cell>
          <cell r="C689" t="str">
            <v>RF_688</v>
          </cell>
          <cell r="D689" t="str">
            <v>4545041 - Contract</v>
          </cell>
        </row>
        <row r="690">
          <cell r="B690" t="str">
            <v>050100645 - California Housing Finance Fd</v>
          </cell>
          <cell r="C690" t="str">
            <v>RF_689</v>
          </cell>
          <cell r="D690" t="str">
            <v>4545045 - Administration</v>
          </cell>
        </row>
        <row r="691">
          <cell r="B691" t="str">
            <v>050100646 - California Housing Finance Fd</v>
          </cell>
          <cell r="C691" t="str">
            <v>RF_690</v>
          </cell>
          <cell r="D691" t="str">
            <v>4545046 - PrisonerS Mother Program</v>
          </cell>
        </row>
        <row r="692">
          <cell r="B692" t="str">
            <v>050100647 - California Housing Finance Fd</v>
          </cell>
          <cell r="C692" t="str">
            <v>RF_691</v>
          </cell>
          <cell r="D692" t="str">
            <v>4545055 - Alternative Custody Program</v>
          </cell>
        </row>
        <row r="693">
          <cell r="B693" t="str">
            <v>050100648 - California Housing Finance Fd</v>
          </cell>
          <cell r="C693" t="str">
            <v>RF_692</v>
          </cell>
          <cell r="D693" t="str">
            <v>4550010 - Transportation</v>
          </cell>
        </row>
        <row r="694">
          <cell r="B694" t="str">
            <v>050100649 - California Housing Finance Fd</v>
          </cell>
          <cell r="C694" t="str">
            <v>RF_693</v>
          </cell>
          <cell r="D694" t="str">
            <v>4550014 - Transportation Of Prisoners</v>
          </cell>
        </row>
        <row r="695">
          <cell r="B695" t="str">
            <v>050100650 - Ca Housing Finance Fd Gc13340</v>
          </cell>
          <cell r="C695" t="str">
            <v>RF_694</v>
          </cell>
          <cell r="D695" t="str">
            <v>4550018 - Return Of Fugitives From Justi</v>
          </cell>
        </row>
        <row r="696">
          <cell r="B696" t="str">
            <v>050100654 - California Housing Finance Fd</v>
          </cell>
          <cell r="C696" t="str">
            <v>RF_695</v>
          </cell>
          <cell r="D696" t="str">
            <v>4550019 - County Charges</v>
          </cell>
        </row>
        <row r="697">
          <cell r="B697" t="str">
            <v>050100655 - California Housing Finance Fd</v>
          </cell>
          <cell r="C697" t="str">
            <v>RF_696</v>
          </cell>
          <cell r="D697" t="str">
            <v>4550028 - Community Corrections Performa</v>
          </cell>
        </row>
        <row r="698">
          <cell r="B698" t="str">
            <v>050100656 - California Housing Finance Fd</v>
          </cell>
          <cell r="C698" t="str">
            <v>RF_697</v>
          </cell>
          <cell r="D698" t="str">
            <v>4550037 - Recidivism Reduction Fund Tran</v>
          </cell>
        </row>
        <row r="699">
          <cell r="B699" t="str">
            <v>050100657 - California Housing Finance Fd</v>
          </cell>
          <cell r="C699" t="str">
            <v>RF_698</v>
          </cell>
          <cell r="D699" t="str">
            <v>4550046 - Adult Corr and Rehab Admin HQ</v>
          </cell>
        </row>
        <row r="700">
          <cell r="B700" t="str">
            <v>050100658 - California Housing Finance Fd</v>
          </cell>
          <cell r="C700" t="str">
            <v>RF_699</v>
          </cell>
          <cell r="D700" t="str">
            <v>4550051 - Division Of Adult Institutions</v>
          </cell>
        </row>
        <row r="701">
          <cell r="B701" t="str">
            <v>050100659 - California Housing Finance Fd</v>
          </cell>
          <cell r="C701" t="str">
            <v>RF_700</v>
          </cell>
          <cell r="D701" t="str">
            <v>4550055 - Facilities Planning   Construc</v>
          </cell>
        </row>
        <row r="702">
          <cell r="B702" t="str">
            <v>050100660 - California Housing Finance Fd</v>
          </cell>
          <cell r="C702" t="str">
            <v>RF_701</v>
          </cell>
          <cell r="D702" t="str">
            <v>4550059 - Fac Plan   Const Mgmt Special</v>
          </cell>
        </row>
        <row r="703">
          <cell r="B703" t="str">
            <v>050100661 - California Housing Finance Fd</v>
          </cell>
          <cell r="C703" t="str">
            <v>RF_702</v>
          </cell>
          <cell r="D703" t="str">
            <v>4550063 - Office Of Training   Prof Dev</v>
          </cell>
        </row>
        <row r="704">
          <cell r="B704" t="str">
            <v>050100662 - California Housing Finance Fd</v>
          </cell>
          <cell r="C704" t="str">
            <v>RF_703</v>
          </cell>
          <cell r="D704" t="str">
            <v>4550067 - Office Of Correctional Safety</v>
          </cell>
        </row>
        <row r="705">
          <cell r="B705" t="str">
            <v>050100663 - California Housing Finance Fd</v>
          </cell>
          <cell r="C705" t="str">
            <v>RF_704</v>
          </cell>
          <cell r="D705" t="str">
            <v>4550071 - Headquarters Support</v>
          </cell>
        </row>
        <row r="706">
          <cell r="B706" t="str">
            <v>050100664 - California Housing Finance Fd</v>
          </cell>
          <cell r="C706" t="str">
            <v>RF_705</v>
          </cell>
          <cell r="D706" t="str">
            <v>4550072 - Adult Corr and Rehab Admin Fac</v>
          </cell>
        </row>
        <row r="707">
          <cell r="B707" t="str">
            <v>050100665 - California Housing Finance Fd</v>
          </cell>
          <cell r="C707" t="str">
            <v>RF_706</v>
          </cell>
          <cell r="D707" t="str">
            <v>4555010 - Supervision-Case Services</v>
          </cell>
        </row>
        <row r="708">
          <cell r="B708" t="str">
            <v>050100667 - California Housing Finance Fd</v>
          </cell>
          <cell r="C708" t="str">
            <v>RF_707</v>
          </cell>
          <cell r="D708" t="str">
            <v>4555014 - Gps Monitoring</v>
          </cell>
        </row>
        <row r="709">
          <cell r="B709" t="str">
            <v>050100668 - California Housing Finance Fd</v>
          </cell>
          <cell r="C709" t="str">
            <v>RF_708</v>
          </cell>
          <cell r="D709" t="str">
            <v>4555018 - Parole Planning And Placement</v>
          </cell>
        </row>
        <row r="710">
          <cell r="B710" t="str">
            <v>050100670 - California Housing Finance Fd</v>
          </cell>
          <cell r="C710" t="str">
            <v>RF_709</v>
          </cell>
          <cell r="D710" t="str">
            <v>4555022 - Supervision - Case Services-Ot</v>
          </cell>
        </row>
        <row r="711">
          <cell r="B711" t="str">
            <v>050100673 - California Housing Finance Fd</v>
          </cell>
          <cell r="C711" t="str">
            <v>RF_710</v>
          </cell>
          <cell r="D711" t="str">
            <v>4560010 - Community Based Programs</v>
          </cell>
        </row>
        <row r="712">
          <cell r="B712" t="str">
            <v>050100731 - HousMortBnd2009SerACaHousFinFd</v>
          </cell>
          <cell r="C712" t="str">
            <v>RF_711</v>
          </cell>
          <cell r="D712" t="str">
            <v>4560015 - Day Reporting Center</v>
          </cell>
        </row>
        <row r="713">
          <cell r="B713" t="str">
            <v>050100800 - Ca Housing Finance Fd Gc13340</v>
          </cell>
          <cell r="C713" t="str">
            <v>RF_712</v>
          </cell>
          <cell r="D713" t="str">
            <v>4560019 - Parole Services Center</v>
          </cell>
        </row>
        <row r="714">
          <cell r="B714" t="str">
            <v>050100802 - California Housing Finance Fd</v>
          </cell>
          <cell r="C714" t="str">
            <v>RF_713</v>
          </cell>
          <cell r="D714" t="str">
            <v>4560023 - Restitution Center</v>
          </cell>
        </row>
        <row r="715">
          <cell r="B715" t="str">
            <v>050100803 - California Housing Finance Fd</v>
          </cell>
          <cell r="C715" t="str">
            <v>RF_714</v>
          </cell>
          <cell r="D715" t="str">
            <v>4560027 - Male Residential Multi-Service</v>
          </cell>
        </row>
        <row r="716">
          <cell r="B716" t="str">
            <v>050100804 - California Housing Finance Fd</v>
          </cell>
          <cell r="C716" t="str">
            <v>RF_715</v>
          </cell>
          <cell r="D716" t="str">
            <v>4560031 - Female Residential Multi-Servi</v>
          </cell>
        </row>
        <row r="717">
          <cell r="B717" t="str">
            <v>050100805 - California Housing Finance Fd</v>
          </cell>
          <cell r="C717" t="str">
            <v>RF_716</v>
          </cell>
          <cell r="D717" t="str">
            <v>4560035 - Community Based Coalition</v>
          </cell>
        </row>
        <row r="718">
          <cell r="B718" t="str">
            <v>050100806 - California Housing Finance Fd</v>
          </cell>
          <cell r="C718" t="str">
            <v>RF_717</v>
          </cell>
          <cell r="D718" t="str">
            <v>4560039 - Community Based Programs-Other</v>
          </cell>
        </row>
        <row r="719">
          <cell r="B719" t="str">
            <v>050100807 - California Housing Finance Fd</v>
          </cell>
          <cell r="C719" t="str">
            <v>RF_718</v>
          </cell>
          <cell r="D719" t="str">
            <v>4560043 - Day Treatment   Crisis Care Fo</v>
          </cell>
        </row>
        <row r="720">
          <cell r="B720" t="str">
            <v>050200001 - Ca Wtr Resources Dev Bnd Fd</v>
          </cell>
          <cell r="C720" t="str">
            <v>RF_719</v>
          </cell>
          <cell r="D720" t="str">
            <v>4560047 - Computerized Literacy Learning</v>
          </cell>
        </row>
        <row r="721">
          <cell r="B721" t="str">
            <v>050200002 - Ca Wtr Resources Dev Bnd Fd</v>
          </cell>
          <cell r="C721" t="str">
            <v>RF_720</v>
          </cell>
          <cell r="D721" t="str">
            <v>4560051 - Electronic In-Home Detention</v>
          </cell>
        </row>
        <row r="722">
          <cell r="B722" t="str">
            <v>050200003 - Ca Wtr Resources Dev Bnd Fd</v>
          </cell>
          <cell r="C722" t="str">
            <v>RF_721</v>
          </cell>
          <cell r="D722" t="str">
            <v>4560055 - Substance Abuse Trtmt   Recvry</v>
          </cell>
        </row>
        <row r="723">
          <cell r="B723" t="str">
            <v>050200013 - Ca Wtr Resources Dev Bnd Fd</v>
          </cell>
          <cell r="C723" t="str">
            <v>RF_722</v>
          </cell>
          <cell r="D723" t="str">
            <v>4560059 - Sex Offender Treatment And Pol</v>
          </cell>
        </row>
        <row r="724">
          <cell r="B724" t="str">
            <v>050200014 - Ca Wtr Resources Dev Bnd Fd</v>
          </cell>
          <cell r="C724" t="str">
            <v>RF_723</v>
          </cell>
          <cell r="D724" t="str">
            <v>4560063 - Psychiatric Outpatient Service</v>
          </cell>
        </row>
        <row r="725">
          <cell r="B725" t="str">
            <v>050200015 - Ca Wtr Resources Dev Bnd Fd</v>
          </cell>
          <cell r="C725" t="str">
            <v>RF_724</v>
          </cell>
          <cell r="D725" t="str">
            <v>4560067 - Psychiatric Outpatient Service</v>
          </cell>
        </row>
        <row r="726">
          <cell r="B726" t="str">
            <v>050200016 - Ca Wtr Resources Dev Bnd Fd</v>
          </cell>
          <cell r="C726" t="str">
            <v>RF_725</v>
          </cell>
          <cell r="D726" t="str">
            <v>4560071 - Psychotropic Medication And La</v>
          </cell>
        </row>
        <row r="727">
          <cell r="B727" t="str">
            <v>050200017 - Ca Wtr Res Dev Bnd Fnd Gc13340</v>
          </cell>
          <cell r="C727" t="str">
            <v>RF_726</v>
          </cell>
          <cell r="D727" t="str">
            <v>4565010 - Parole Operations-Adult</v>
          </cell>
        </row>
        <row r="728">
          <cell r="B728" t="str">
            <v>050200332 - Ca Wtr Resources Dev Bnd Fd</v>
          </cell>
          <cell r="C728" t="str">
            <v>RF_727</v>
          </cell>
          <cell r="D728" t="str">
            <v>4565015 - Headquarters</v>
          </cell>
        </row>
        <row r="729">
          <cell r="B729" t="str">
            <v>050200500 - Ca Wtr Resources Dev Bnd Fd</v>
          </cell>
          <cell r="C729" t="str">
            <v>RF_728</v>
          </cell>
          <cell r="D729" t="str">
            <v>4565019 - Office Of Training   Prof Dev</v>
          </cell>
        </row>
        <row r="730">
          <cell r="B730" t="str">
            <v>050300001 - California National Guard Memb</v>
          </cell>
          <cell r="C730" t="str">
            <v>RF_729</v>
          </cell>
          <cell r="D730" t="str">
            <v>4565027 - Office Of Correctional Safety</v>
          </cell>
        </row>
        <row r="731">
          <cell r="B731" t="str">
            <v>0505 - Affordable Student Housing Rev</v>
          </cell>
          <cell r="C731" t="str">
            <v>RF_730</v>
          </cell>
          <cell r="D731" t="str">
            <v>4570 - Sex Offender Management Board</v>
          </cell>
        </row>
        <row r="732">
          <cell r="B732" t="str">
            <v>050600001 - Cntral Valley Wtr Proj Cnst Fd</v>
          </cell>
          <cell r="C732" t="str">
            <v>RF_731</v>
          </cell>
          <cell r="D732" t="str">
            <v>4575010 - Board Of Parole Hearings-Adult</v>
          </cell>
        </row>
        <row r="733">
          <cell r="B733" t="str">
            <v>050600010 - Cntral Valley Wtr Proj Cnst Fd</v>
          </cell>
          <cell r="C733" t="str">
            <v>RF_732</v>
          </cell>
          <cell r="D733" t="str">
            <v>4575015 - Board Of Parole Hearings - Adu</v>
          </cell>
        </row>
        <row r="734">
          <cell r="B734" t="str">
            <v>050600011 - Cntral Valley Wtr Proj Cnst Fd</v>
          </cell>
          <cell r="C734" t="str">
            <v>RF_733</v>
          </cell>
          <cell r="D734" t="str">
            <v>4575019 - Valdivia Legal Representation</v>
          </cell>
        </row>
        <row r="735">
          <cell r="B735" t="str">
            <v>050600014 - Cntral Valley Wtr Proj Cnst Fd</v>
          </cell>
          <cell r="C735" t="str">
            <v>RF_734</v>
          </cell>
          <cell r="D735" t="str">
            <v>4575023 - Rutherford Lugo Legal Represen</v>
          </cell>
        </row>
        <row r="736">
          <cell r="B736" t="str">
            <v>050600033 - Cntral Valley Wtr Proj Cnst Fd</v>
          </cell>
          <cell r="C736" t="str">
            <v>RF_735</v>
          </cell>
          <cell r="D736" t="str">
            <v>4575027 - Transcription Services</v>
          </cell>
        </row>
        <row r="737">
          <cell r="B737" t="str">
            <v>050600036 - Cntral Valley Wtr Proj Cnst Fd</v>
          </cell>
          <cell r="C737" t="str">
            <v>RF_736</v>
          </cell>
          <cell r="D737" t="str">
            <v>4575028 - Board Of Parole Hearings-Juven</v>
          </cell>
        </row>
        <row r="738">
          <cell r="B738" t="str">
            <v>050600043 - Cntral Valley Wtr Proj Cnst Fd</v>
          </cell>
          <cell r="C738" t="str">
            <v>RF_737</v>
          </cell>
          <cell r="D738" t="str">
            <v>4580 - Board Of Parole Hearings-Admin</v>
          </cell>
        </row>
        <row r="739">
          <cell r="B739" t="str">
            <v>050600047 - Cntral Valley Wtr Proj Cnst Fd</v>
          </cell>
          <cell r="C739" t="str">
            <v>RF_738</v>
          </cell>
          <cell r="D739" t="str">
            <v>4585010 - Academic Education-Adult</v>
          </cell>
        </row>
        <row r="740">
          <cell r="B740" t="str">
            <v>050600064 - Cntral Valley Wtr Proj Cnst Fd</v>
          </cell>
          <cell r="C740" t="str">
            <v>RF_739</v>
          </cell>
          <cell r="D740" t="str">
            <v>4585019 - Vocational Education-Adult</v>
          </cell>
        </row>
        <row r="741">
          <cell r="B741" t="str">
            <v>050600065 - Cntral Valley Wtr Proj Cnst Fd</v>
          </cell>
          <cell r="C741" t="str">
            <v>RF_740</v>
          </cell>
          <cell r="D741" t="str">
            <v>4585028 - Library</v>
          </cell>
        </row>
        <row r="742">
          <cell r="B742" t="str">
            <v>050600066 - Cntral Valley Wtr Proj Cnst Fd</v>
          </cell>
          <cell r="C742" t="str">
            <v>RF_741</v>
          </cell>
          <cell r="D742" t="str">
            <v>4590010 - Substance Abuse Program</v>
          </cell>
        </row>
        <row r="743">
          <cell r="B743" t="str">
            <v>050600071 - Cntral Valley Wtr Proj Cnst Fd</v>
          </cell>
          <cell r="C743" t="str">
            <v>RF_742</v>
          </cell>
          <cell r="D743" t="str">
            <v>4590015 - In-Prison Program</v>
          </cell>
        </row>
        <row r="744">
          <cell r="B744" t="str">
            <v>050600072 - Cntral Valley Wtr Proj Cnst Fd</v>
          </cell>
          <cell r="C744" t="str">
            <v>RF_743</v>
          </cell>
          <cell r="D744" t="str">
            <v>4590019 - Sasca -Aftercare-</v>
          </cell>
        </row>
        <row r="745">
          <cell r="B745" t="str">
            <v>050600075 - Cntral Valley Wtr Proj Cnst Fd</v>
          </cell>
          <cell r="C745" t="str">
            <v>RF_744</v>
          </cell>
          <cell r="D745" t="str">
            <v>4590023 - Fotep</v>
          </cell>
        </row>
        <row r="746">
          <cell r="B746" t="str">
            <v>050600076 - Cntral Valley Wtr Proj Cnst Fd</v>
          </cell>
          <cell r="C746" t="str">
            <v>RF_745</v>
          </cell>
          <cell r="D746" t="str">
            <v>4590027 - Parole Services Network</v>
          </cell>
        </row>
        <row r="747">
          <cell r="B747" t="str">
            <v>050600081 - Cntral Valley Wtr Proj Cnst Fd</v>
          </cell>
          <cell r="C747" t="str">
            <v>RF_746</v>
          </cell>
          <cell r="D747" t="str">
            <v>4590031 - Reentry Services</v>
          </cell>
        </row>
        <row r="748">
          <cell r="B748" t="str">
            <v>050600082 - Cntral Valley Wtr Proj Cnst Fd</v>
          </cell>
          <cell r="C748" t="str">
            <v>RF_747</v>
          </cell>
          <cell r="D748" t="str">
            <v>4595010 - Inmate Activities - Canteen</v>
          </cell>
        </row>
        <row r="749">
          <cell r="B749" t="str">
            <v>050600083 - Cntral Valley Wtr Proj Cnst Fd</v>
          </cell>
          <cell r="C749" t="str">
            <v>RF_748</v>
          </cell>
          <cell r="D749" t="str">
            <v>4600010 - Community Partnerships</v>
          </cell>
        </row>
        <row r="750">
          <cell r="B750" t="str">
            <v>050600084 - Cntral Valley Wtr Proj Cnst Fd</v>
          </cell>
          <cell r="C750" t="str">
            <v>RF_749</v>
          </cell>
          <cell r="D750" t="str">
            <v>4600019 - Education Vocation And Offend</v>
          </cell>
        </row>
        <row r="751">
          <cell r="B751" t="str">
            <v>050600085 - Cntral Valley Wtr Proj Cnst Fd</v>
          </cell>
          <cell r="C751" t="str">
            <v>RF_750</v>
          </cell>
          <cell r="D751" t="str">
            <v>4600024 - Administration</v>
          </cell>
        </row>
        <row r="752">
          <cell r="B752" t="str">
            <v>050600086 - CntralValWtrProjCnst FdGc13340</v>
          </cell>
          <cell r="C752" t="str">
            <v>RF_751</v>
          </cell>
          <cell r="D752" t="str">
            <v>4600028 - Office Of Correctional Educati</v>
          </cell>
        </row>
        <row r="753">
          <cell r="B753" t="str">
            <v>050600087 - CntralValWtrProjCnst FdGc13340</v>
          </cell>
          <cell r="C753" t="str">
            <v>RF_752</v>
          </cell>
          <cell r="D753" t="str">
            <v>4600032 - Office of Prg Accountability</v>
          </cell>
        </row>
        <row r="754">
          <cell r="B754" t="str">
            <v>050600090 - CntralValWtrProjCnst FdGc13340</v>
          </cell>
          <cell r="C754" t="str">
            <v>RF_753</v>
          </cell>
          <cell r="D754" t="str">
            <v>4600036 - Office Of Offender Services-Hq</v>
          </cell>
        </row>
        <row r="755">
          <cell r="B755" t="str">
            <v>050600091 - CntralValWtrProjCnst FdGc13340</v>
          </cell>
          <cell r="C755" t="str">
            <v>RF_754</v>
          </cell>
          <cell r="D755" t="str">
            <v>4605010 - Medical Services-Adult</v>
          </cell>
        </row>
        <row r="756">
          <cell r="B756" t="str">
            <v>050600093 - Cntral Valley Wtr Proj Cnst Fd</v>
          </cell>
          <cell r="C756" t="str">
            <v>RF_755</v>
          </cell>
          <cell r="D756" t="str">
            <v>4605014 - Contract</v>
          </cell>
        </row>
        <row r="757">
          <cell r="B757" t="str">
            <v>050600094 - Cntral Valley Wtr Proj Cnst Fd</v>
          </cell>
          <cell r="C757" t="str">
            <v>RF_756</v>
          </cell>
          <cell r="D757" t="str">
            <v>4605018 - Admin</v>
          </cell>
        </row>
        <row r="758">
          <cell r="B758" t="str">
            <v>050600095 - Cntral Valley Wtr Proj Cnst Fd</v>
          </cell>
          <cell r="C758" t="str">
            <v>RF_757</v>
          </cell>
          <cell r="D758" t="str">
            <v>4605022 - Medical Other</v>
          </cell>
        </row>
        <row r="759">
          <cell r="B759" t="str">
            <v>050600097 - Cntral Valley Wtr Proj Cnst Fd</v>
          </cell>
          <cell r="C759" t="str">
            <v>RF_758</v>
          </cell>
          <cell r="D759" t="str">
            <v>4605026 - Dental Services-Adult</v>
          </cell>
        </row>
        <row r="760">
          <cell r="B760" t="str">
            <v>050600098 - Cntral Valley Wtr Proj Cnst Fd</v>
          </cell>
          <cell r="C760" t="str">
            <v>RF_759</v>
          </cell>
          <cell r="D760" t="str">
            <v>4605030 - Contract</v>
          </cell>
        </row>
        <row r="761">
          <cell r="B761" t="str">
            <v>050600099 - Cntral Valley Wtr Proj Cnst Fd</v>
          </cell>
          <cell r="C761" t="str">
            <v>RF_760</v>
          </cell>
          <cell r="D761" t="str">
            <v>4605034 - Dental Other</v>
          </cell>
        </row>
        <row r="762">
          <cell r="B762" t="str">
            <v>050600100 - Cntral Valley Wtr Proj Cnst Fd</v>
          </cell>
          <cell r="C762" t="str">
            <v>RF_761</v>
          </cell>
          <cell r="D762" t="str">
            <v>4605038 - Psychiatric Services-Adult</v>
          </cell>
        </row>
        <row r="763">
          <cell r="B763" t="str">
            <v>050600101 - Cntral Valley Wtr Proj Cnst Fd</v>
          </cell>
          <cell r="C763" t="str">
            <v>RF_762</v>
          </cell>
          <cell r="D763" t="str">
            <v>4605042 - Contract</v>
          </cell>
        </row>
        <row r="764">
          <cell r="B764" t="str">
            <v>050600102 - Cntral Valley Wtr Proj Cnst Fd</v>
          </cell>
          <cell r="C764" t="str">
            <v>RF_763</v>
          </cell>
          <cell r="D764" t="str">
            <v>4605046 - Psychiatric Other</v>
          </cell>
        </row>
        <row r="765">
          <cell r="B765" t="str">
            <v>050600103 - Cntral Valley Wtr Proj Cnst Fd</v>
          </cell>
          <cell r="C765" t="str">
            <v>RF_764</v>
          </cell>
          <cell r="D765" t="str">
            <v>4605047 - Ancillary Services-Adult</v>
          </cell>
        </row>
        <row r="766">
          <cell r="B766" t="str">
            <v>050600104 - Cntral Valley Wtr Proj Cnst Fd</v>
          </cell>
          <cell r="C766" t="str">
            <v>RF_765</v>
          </cell>
          <cell r="D766" t="str">
            <v>4605056 - Health Care Administration-Adu</v>
          </cell>
        </row>
        <row r="767">
          <cell r="B767" t="str">
            <v>050600105 - Cntral Valley Wtr Proj Cnst Fd</v>
          </cell>
          <cell r="C767" t="str">
            <v>RF_766</v>
          </cell>
          <cell r="D767" t="str">
            <v>4610010 - Statewide</v>
          </cell>
        </row>
        <row r="768">
          <cell r="B768" t="str">
            <v>050600106 - Cntral Valley Wtr Proj Cnst Fd</v>
          </cell>
          <cell r="C768" t="str">
            <v>RF_767</v>
          </cell>
          <cell r="D768" t="str">
            <v>4610024 - OH Close YCF</v>
          </cell>
        </row>
        <row r="769">
          <cell r="B769" t="str">
            <v>050600107 - Cntral Valley Wtr Proj Cnst Fd</v>
          </cell>
          <cell r="C769" t="str">
            <v>RF_768</v>
          </cell>
          <cell r="D769" t="str">
            <v>4615010 - Statewide</v>
          </cell>
        </row>
        <row r="770">
          <cell r="B770" t="str">
            <v>050600108 - Cntral Valley Wtr Proj Cnst Fd</v>
          </cell>
          <cell r="C770" t="str">
            <v>RF_769</v>
          </cell>
          <cell r="D770" t="str">
            <v>4615018 - AB 900 Infill</v>
          </cell>
        </row>
        <row r="771">
          <cell r="B771" t="str">
            <v>050600109 - Cntral Valley Wtr Proj Cnst Fd</v>
          </cell>
          <cell r="C771" t="str">
            <v>RF_770</v>
          </cell>
          <cell r="D771" t="str">
            <v>4615026 - AB 9000 Health Care</v>
          </cell>
        </row>
        <row r="772">
          <cell r="B772" t="str">
            <v>050600110 - Cntral Valley Wtr Proj Cnst Fd</v>
          </cell>
          <cell r="C772" t="str">
            <v>RF_771</v>
          </cell>
          <cell r="D772" t="str">
            <v>4615034 - AB 9000 General Fund</v>
          </cell>
        </row>
        <row r="773">
          <cell r="B773" t="str">
            <v>050600111 - Cntral Valley Wtr Proj Cnst Fd</v>
          </cell>
          <cell r="C773" t="str">
            <v>RF_772</v>
          </cell>
          <cell r="D773" t="str">
            <v>4615038 - CA Correctional Center</v>
          </cell>
        </row>
        <row r="774">
          <cell r="B774" t="str">
            <v>050600112 - Cntral Valley Wtr Proj Cnst Fd</v>
          </cell>
          <cell r="C774" t="str">
            <v>RF_773</v>
          </cell>
          <cell r="D774" t="str">
            <v>4615042 - CA Correctional Institution</v>
          </cell>
        </row>
        <row r="775">
          <cell r="B775" t="str">
            <v>050600113 - Cntral Valley Wtr Proj Cnst Fd</v>
          </cell>
          <cell r="C775" t="str">
            <v>RF_774</v>
          </cell>
          <cell r="D775" t="str">
            <v>4615046 - Correctional Training Facility</v>
          </cell>
        </row>
        <row r="776">
          <cell r="B776" t="str">
            <v>050600114 - Cntral Valley Wtr Proj Cnst Fd</v>
          </cell>
          <cell r="C776" t="str">
            <v>RF_775</v>
          </cell>
          <cell r="D776" t="str">
            <v>4615056 - Deuel Vocational Institution</v>
          </cell>
        </row>
        <row r="777">
          <cell r="B777" t="str">
            <v>050600115 - Cntral Valley Wtr Proj Cnst Fd</v>
          </cell>
          <cell r="C777" t="str">
            <v>RF_776</v>
          </cell>
          <cell r="D777" t="str">
            <v>4615061 - Folsom State Prison</v>
          </cell>
        </row>
        <row r="778">
          <cell r="B778" t="str">
            <v>050600116 - 2008SeriesJCntralValleyWtrProj</v>
          </cell>
          <cell r="C778" t="str">
            <v>RF_777</v>
          </cell>
          <cell r="D778" t="str">
            <v>4615065 - California Institution For Men</v>
          </cell>
        </row>
        <row r="779">
          <cell r="B779" t="str">
            <v>050600117 - Cntral Valley Wtr Proj Cnst Fd</v>
          </cell>
          <cell r="C779" t="str">
            <v>RF_778</v>
          </cell>
          <cell r="D779" t="str">
            <v>4615074 - California Medical Facility</v>
          </cell>
        </row>
        <row r="780">
          <cell r="B780" t="str">
            <v>050600118 - Cntral Valley Wtr Proj Cnst Fd</v>
          </cell>
          <cell r="C780" t="str">
            <v>RF_779</v>
          </cell>
          <cell r="D780" t="str">
            <v>4615084 - California MenS Colony</v>
          </cell>
        </row>
        <row r="781">
          <cell r="B781" t="str">
            <v>050600119 - CntralValWtrProjCnst FdGc13340</v>
          </cell>
          <cell r="C781" t="str">
            <v>RF_780</v>
          </cell>
          <cell r="D781" t="str">
            <v>4615087 - RJD Correctional Facility</v>
          </cell>
        </row>
        <row r="782">
          <cell r="B782" t="str">
            <v>050600120 - Cntral Valley Wtr Proj Cnst Fd</v>
          </cell>
          <cell r="C782" t="str">
            <v>RF_781</v>
          </cell>
          <cell r="D782" t="str">
            <v>4615090 - San Quentin State Prison</v>
          </cell>
        </row>
        <row r="783">
          <cell r="B783" t="str">
            <v>050600121 - CntralValWtrProjCnst FdGc13340</v>
          </cell>
          <cell r="C783" t="str">
            <v>RF_782</v>
          </cell>
          <cell r="D783" t="str">
            <v>4615094 - CA Institution For Women</v>
          </cell>
        </row>
        <row r="784">
          <cell r="B784" t="str">
            <v>050600122 - Cntral Valley Wtr Proj Cnst Fd</v>
          </cell>
          <cell r="C784" t="str">
            <v>RF_783</v>
          </cell>
          <cell r="D784" t="str">
            <v>4615097 - Minor Capital Outlay</v>
          </cell>
        </row>
        <row r="785">
          <cell r="B785" t="str">
            <v>050600125 - CntralValWtrProjCnst FdGc13340</v>
          </cell>
          <cell r="C785" t="str">
            <v>RF_784</v>
          </cell>
          <cell r="D785" t="str">
            <v>4615100 - CA Rehabilitation Center</v>
          </cell>
        </row>
        <row r="786">
          <cell r="B786" t="str">
            <v>050600126 - CntralValWtrProjCnst FdGc13340</v>
          </cell>
          <cell r="C786" t="str">
            <v>RF_785</v>
          </cell>
          <cell r="D786" t="str">
            <v>4615104 - Sierra Conservation Center</v>
          </cell>
        </row>
        <row r="787">
          <cell r="B787" t="str">
            <v>050600127 - CntralValWtrProjCnst FdGc13340</v>
          </cell>
          <cell r="C787" t="str">
            <v>RF_786</v>
          </cell>
          <cell r="D787" t="str">
            <v>4615105 - Avenal State Prison</v>
          </cell>
        </row>
        <row r="788">
          <cell r="B788" t="str">
            <v>050600128 - CntralValWtrProjCnst FdGc13340</v>
          </cell>
          <cell r="C788" t="str">
            <v>RF_787</v>
          </cell>
          <cell r="D788" t="str">
            <v>4615114 - Mule Creek State Prison</v>
          </cell>
        </row>
        <row r="789">
          <cell r="B789" t="str">
            <v>050600129 - CntralValWtrProjCnst FdGc13340</v>
          </cell>
          <cell r="C789" t="str">
            <v>RF_788</v>
          </cell>
          <cell r="D789" t="str">
            <v>4615121 - CA State Prison LA County</v>
          </cell>
        </row>
        <row r="790">
          <cell r="B790" t="str">
            <v>050600130 - CntralValWtrProjCnst FdGc13340</v>
          </cell>
          <cell r="C790" t="str">
            <v>RF_789</v>
          </cell>
          <cell r="D790" t="str">
            <v>4615124 - Chuckwalla State Prisn</v>
          </cell>
        </row>
        <row r="791">
          <cell r="B791" t="str">
            <v>050600131 - CntralValWtrProjCnst FdGc13340</v>
          </cell>
          <cell r="C791" t="str">
            <v>RF_790</v>
          </cell>
          <cell r="D791" t="str">
            <v>4615128 - CA State Prison Corcoran</v>
          </cell>
        </row>
        <row r="792">
          <cell r="B792" t="str">
            <v>050600132 - CntralValWtrProjCnst FdGc13340</v>
          </cell>
          <cell r="C792" t="str">
            <v>RF_791</v>
          </cell>
          <cell r="D792" t="str">
            <v>4615129 - Pelican Bay State Prison</v>
          </cell>
        </row>
        <row r="793">
          <cell r="B793" t="str">
            <v>050600133 - CVWP REV BONDS-2012 SER AQ</v>
          </cell>
          <cell r="C793" t="str">
            <v>RF_792</v>
          </cell>
          <cell r="D793" t="str">
            <v>4615138 - Central CA Womens Facility</v>
          </cell>
        </row>
        <row r="794">
          <cell r="B794" t="str">
            <v>050700001 - CntralValleyWtrProjRevFd</v>
          </cell>
          <cell r="C794" t="str">
            <v>RF_793</v>
          </cell>
          <cell r="D794" t="str">
            <v>4615142 - Wasco State Prison Wasco</v>
          </cell>
        </row>
        <row r="795">
          <cell r="B795" t="str">
            <v>050700005 - CVWP-OROVILLE</v>
          </cell>
          <cell r="C795" t="str">
            <v>RF_794</v>
          </cell>
          <cell r="D795" t="str">
            <v>4615145 - North Kern State Prison</v>
          </cell>
        </row>
        <row r="796">
          <cell r="B796" t="str">
            <v>050700008 - CntralValleyWtrProjRevFd</v>
          </cell>
          <cell r="C796" t="str">
            <v>RF_795</v>
          </cell>
          <cell r="D796" t="str">
            <v>4615148 - Calipatria State Prison</v>
          </cell>
        </row>
        <row r="797">
          <cell r="B797" t="str">
            <v>050700009 - CntralValleyWtrProjRevFd</v>
          </cell>
          <cell r="C797" t="str">
            <v>RF_796</v>
          </cell>
          <cell r="D797" t="str">
            <v>4615149 - Centinela State Prison</v>
          </cell>
        </row>
        <row r="798">
          <cell r="B798" t="str">
            <v>050700010 - CntralValleyWtrProjRevFd</v>
          </cell>
          <cell r="C798" t="str">
            <v>RF_797</v>
          </cell>
          <cell r="D798" t="str">
            <v>4615158 - Pleasant Valley State Prison</v>
          </cell>
        </row>
        <row r="799">
          <cell r="B799" t="str">
            <v>050700013 - CntralValleyWtrProjRevFd</v>
          </cell>
          <cell r="C799" t="str">
            <v>RF_798</v>
          </cell>
          <cell r="D799" t="str">
            <v>4615161 - Valley State Prison</v>
          </cell>
        </row>
        <row r="800">
          <cell r="B800" t="str">
            <v>050700014 - CntralValleyWtrProjRevFd</v>
          </cell>
          <cell r="C800" t="str">
            <v>RF_799</v>
          </cell>
          <cell r="D800" t="str">
            <v>4615165 - High Desert State Prison</v>
          </cell>
        </row>
        <row r="801">
          <cell r="B801" t="str">
            <v>050700015 - CntralValleyWtrProjRevFd</v>
          </cell>
          <cell r="C801" t="str">
            <v>RF_800</v>
          </cell>
          <cell r="D801" t="str">
            <v>4615168 - Ironwood State Prison</v>
          </cell>
        </row>
        <row r="802">
          <cell r="B802" t="str">
            <v>050700016 - CntralValleyWtrProjRevFd</v>
          </cell>
          <cell r="C802" t="str">
            <v>RF_801</v>
          </cell>
          <cell r="D802" t="str">
            <v>4615172 - Salinas Valley State Prison</v>
          </cell>
        </row>
        <row r="803">
          <cell r="B803" t="str">
            <v>050700017 - CntralValleyWtrProjRevFd</v>
          </cell>
          <cell r="C803" t="str">
            <v>RF_802</v>
          </cell>
          <cell r="D803" t="str">
            <v>4615182 - CA SubstAbuse Tx Facility   SP</v>
          </cell>
        </row>
        <row r="804">
          <cell r="B804" t="str">
            <v>050700018 - CntralValleyWtrProjRevFd</v>
          </cell>
          <cell r="C804" t="str">
            <v>RF_803</v>
          </cell>
          <cell r="D804" t="str">
            <v>4615183 - Kern Valley State Prison</v>
          </cell>
        </row>
        <row r="805">
          <cell r="B805" t="str">
            <v>050700019 - CntralValleyWtrProjRevFd</v>
          </cell>
          <cell r="C805" t="str">
            <v>RF_804</v>
          </cell>
          <cell r="D805" t="str">
            <v>4615184 - McGee Correctional Trng Center</v>
          </cell>
        </row>
        <row r="806">
          <cell r="B806" t="str">
            <v>050700020 - CntralValleyWtrProjRevFd</v>
          </cell>
          <cell r="C806" t="str">
            <v>RF_805</v>
          </cell>
          <cell r="D806" t="str">
            <v>4615193 - CA State Prison Sacramento</v>
          </cell>
        </row>
        <row r="807">
          <cell r="B807" t="str">
            <v>050700068 - CntralVallyWtrProjRevFdGc13340</v>
          </cell>
          <cell r="C807" t="str">
            <v>RF_806</v>
          </cell>
          <cell r="D807" t="str">
            <v>4615196 - CA State Prison-Solano</v>
          </cell>
        </row>
        <row r="808">
          <cell r="B808" t="str">
            <v>0509 - Revenue Bond Acct Ca Res Eart</v>
          </cell>
          <cell r="C808" t="str">
            <v>RF_807</v>
          </cell>
          <cell r="D808" t="str">
            <v>4620012 - County Juvenile Centers</v>
          </cell>
        </row>
        <row r="809">
          <cell r="B809" t="str">
            <v>0511 - Del Mar Grandstnd Cap Res Acct</v>
          </cell>
          <cell r="C809" t="str">
            <v>RF_808</v>
          </cell>
          <cell r="D809" t="str">
            <v>4620015 - County Jails</v>
          </cell>
        </row>
        <row r="810">
          <cell r="B810" t="str">
            <v>0512 - State Compensation Insurance F</v>
          </cell>
          <cell r="C810" t="str">
            <v>RF_809</v>
          </cell>
          <cell r="D810" t="str">
            <v>4620018 - County Jails - Phase II</v>
          </cell>
        </row>
        <row r="811">
          <cell r="B811" t="str">
            <v>0513 - First-Time Home Buyers Fund</v>
          </cell>
          <cell r="C811" t="str">
            <v>RF_810</v>
          </cell>
          <cell r="D811" t="str">
            <v>4940 - Administration Research And P</v>
          </cell>
        </row>
        <row r="812">
          <cell r="B812" t="str">
            <v>0514 - Employment Training Fund</v>
          </cell>
          <cell r="C812" t="str">
            <v>RF_811</v>
          </cell>
          <cell r="D812" t="str">
            <v>4945 - Corrections Planning And Grant</v>
          </cell>
        </row>
        <row r="813">
          <cell r="B813" t="str">
            <v>051600001 - Harbors   Watercraft Rev Fd</v>
          </cell>
          <cell r="C813" t="str">
            <v>RF_812</v>
          </cell>
          <cell r="D813" t="str">
            <v>4950 - Fac Stnds Ops and Construct</v>
          </cell>
        </row>
        <row r="814">
          <cell r="B814" t="str">
            <v>0518 - Health Facility Const Loan Ins</v>
          </cell>
          <cell r="C814" t="str">
            <v>RF_813</v>
          </cell>
          <cell r="D814" t="str">
            <v>4955 - Standards And Training For Loc</v>
          </cell>
        </row>
        <row r="815">
          <cell r="B815" t="str">
            <v>052300001 - East Bay St Building Auth Fd</v>
          </cell>
          <cell r="C815" t="str">
            <v>RF_814</v>
          </cell>
          <cell r="D815" t="str">
            <v>4960013 Adult Local Criminal Justice</v>
          </cell>
        </row>
        <row r="816">
          <cell r="B816" t="str">
            <v>052300005 - E Bay St BldgAuthFdDeptOfTrans</v>
          </cell>
          <cell r="C816" t="str">
            <v>RF_815</v>
          </cell>
          <cell r="D816" t="str">
            <v>5070 - Prison Industry Authority</v>
          </cell>
        </row>
        <row r="817">
          <cell r="B817" t="str">
            <v>052300008 - E Bay St BldgAuthFdDeptOfTrans</v>
          </cell>
          <cell r="C817" t="str">
            <v>RF_816</v>
          </cell>
          <cell r="D817" t="str">
            <v>5200010 - School Apportionments</v>
          </cell>
        </row>
        <row r="818">
          <cell r="B818" t="str">
            <v>052400001 - Los Angeles S Bldg Auth Fd</v>
          </cell>
          <cell r="C818" t="str">
            <v>RF_817</v>
          </cell>
          <cell r="D818" t="str">
            <v>5200012 - School Apportionment TIIG</v>
          </cell>
        </row>
        <row r="819">
          <cell r="B819" t="str">
            <v>052400002 - Los Angeles S Bldg Auth Fd</v>
          </cell>
          <cell r="C819" t="str">
            <v>RF_818</v>
          </cell>
          <cell r="D819" t="str">
            <v>5200014 - State School Fund</v>
          </cell>
        </row>
        <row r="820">
          <cell r="B820" t="str">
            <v>052400006 - Los Angeles S Bldg Auth Fd</v>
          </cell>
          <cell r="C820" t="str">
            <v>RF_819</v>
          </cell>
          <cell r="D820" t="str">
            <v>5200018 - Apprenticeship Programs</v>
          </cell>
        </row>
        <row r="821">
          <cell r="B821" t="str">
            <v>052400007 - Los Angeles S Bldg Auth Fd</v>
          </cell>
          <cell r="C821" t="str">
            <v>RF_820</v>
          </cell>
          <cell r="D821" t="str">
            <v>5200020 - COE Oversight</v>
          </cell>
        </row>
        <row r="822">
          <cell r="B822" t="str">
            <v>052400008 - Los Angeles S Bldg Auth Fd</v>
          </cell>
          <cell r="C822" t="str">
            <v>RF_821</v>
          </cell>
          <cell r="D822" t="str">
            <v>5200022 - COE Oversight</v>
          </cell>
        </row>
        <row r="823">
          <cell r="B823" t="str">
            <v>052400009 - Los Angeles S Bldg Auth Fd</v>
          </cell>
          <cell r="C823" t="str">
            <v>RF_822</v>
          </cell>
          <cell r="D823" t="str">
            <v>5200024 - ROCPs</v>
          </cell>
        </row>
        <row r="824">
          <cell r="B824" t="str">
            <v>052400300 - Los Angeles S Bldg Auth Fd</v>
          </cell>
          <cell r="C824" t="str">
            <v>RF_823</v>
          </cell>
          <cell r="D824" t="str">
            <v>5200028 - School Apportionments COE</v>
          </cell>
        </row>
        <row r="825">
          <cell r="B825" t="str">
            <v>052500001 - High Tech Ed Rev Bnd Fd</v>
          </cell>
          <cell r="C825" t="str">
            <v>RF_824</v>
          </cell>
          <cell r="D825" t="str">
            <v>5200030 - School Apportionment FCMAT</v>
          </cell>
        </row>
        <row r="826">
          <cell r="B826" t="str">
            <v>052500003 - High Tech Ed Rev Bnd Fd</v>
          </cell>
          <cell r="C826" t="str">
            <v>RF_825</v>
          </cell>
          <cell r="D826" t="str">
            <v>5200032 - Pupil Transportation</v>
          </cell>
        </row>
        <row r="827">
          <cell r="B827" t="str">
            <v>052500005 - High Tech Ed Rev Bnd Fd</v>
          </cell>
          <cell r="C827" t="str">
            <v>RF_826</v>
          </cell>
          <cell r="D827" t="str">
            <v>5200036 - Small District Bus Replacement</v>
          </cell>
        </row>
        <row r="828">
          <cell r="B828" t="str">
            <v>052500008 - High Tech Ed Rev Bnd Fd</v>
          </cell>
          <cell r="C828" t="str">
            <v>RF_827</v>
          </cell>
          <cell r="D828" t="str">
            <v>5200038 - Summer School -Remedial 7-12-</v>
          </cell>
        </row>
        <row r="829">
          <cell r="B829" t="str">
            <v>052500009 - High Tech Ed Rev Bnd Fd</v>
          </cell>
          <cell r="C829" t="str">
            <v>RF_828</v>
          </cell>
          <cell r="D829" t="str">
            <v>5200040 - Summer School -Grades 2-9-</v>
          </cell>
        </row>
        <row r="830">
          <cell r="B830" t="str">
            <v>052500011 - High Tech Ed Rev Bnd Fd</v>
          </cell>
          <cell r="C830" t="str">
            <v>RF_829</v>
          </cell>
          <cell r="D830" t="str">
            <v>5200042 - Summer School -Low STAR 2-6-</v>
          </cell>
        </row>
        <row r="831">
          <cell r="B831" t="str">
            <v>052500013 - High Tech Ed Rev Bnd Fd</v>
          </cell>
          <cell r="C831" t="str">
            <v>RF_830</v>
          </cell>
          <cell r="D831" t="str">
            <v>5200044 - Summer School -Core K-12-</v>
          </cell>
        </row>
        <row r="832">
          <cell r="B832" t="str">
            <v>052500026 - High Tech Ed Rev Bnd Fd</v>
          </cell>
          <cell r="C832" t="str">
            <v>RF_831</v>
          </cell>
          <cell r="D832" t="str">
            <v>5200050 - COE Oversight  EAAP</v>
          </cell>
        </row>
        <row r="833">
          <cell r="B833" t="str">
            <v>052500027 - High Tech Ed Rev Bnd Fd</v>
          </cell>
          <cell r="C833" t="str">
            <v>RF_832</v>
          </cell>
          <cell r="D833" t="str">
            <v>5200054 - COE Oversight  Interim Rprtng</v>
          </cell>
        </row>
        <row r="834">
          <cell r="B834" t="str">
            <v>052500031 - High Tech Ed Rev Bnd Fd</v>
          </cell>
          <cell r="C834" t="str">
            <v>RF_833</v>
          </cell>
          <cell r="D834" t="str">
            <v>5200058 - COE Oversight  Staff Dev</v>
          </cell>
        </row>
        <row r="835">
          <cell r="B835" t="str">
            <v>052500043 - High Tech Ed Rev Bnd Fd</v>
          </cell>
          <cell r="C835" t="str">
            <v>RF_834</v>
          </cell>
          <cell r="D835" t="str">
            <v>5200062 - Community Day Schools</v>
          </cell>
        </row>
        <row r="836">
          <cell r="B836" t="str">
            <v>0526 - School Finance Authority Fund</v>
          </cell>
          <cell r="C836" t="str">
            <v>RF_835</v>
          </cell>
          <cell r="D836" t="str">
            <v>5200066 - Sch Apprt Loans   Loan Repay</v>
          </cell>
        </row>
        <row r="837">
          <cell r="B837" t="str">
            <v>0528 - Alternative Energy Authority F</v>
          </cell>
          <cell r="C837" t="str">
            <v>RF_836</v>
          </cell>
          <cell r="D837" t="str">
            <v>5200068 - Teacher Dismissal Apport</v>
          </cell>
        </row>
        <row r="838">
          <cell r="B838" t="str">
            <v>0530 - Mobilehome Park Purchase Fund</v>
          </cell>
          <cell r="C838" t="str">
            <v>RF_837</v>
          </cell>
          <cell r="D838" t="str">
            <v>5200072 - Class Size Reduction K-3</v>
          </cell>
        </row>
        <row r="839">
          <cell r="B839" t="str">
            <v>053700001 - Capitol Area Development Fund</v>
          </cell>
          <cell r="C839" t="str">
            <v>RF_838</v>
          </cell>
          <cell r="D839" t="str">
            <v>5200081 - Class Size Reduction -9th Grd-</v>
          </cell>
        </row>
        <row r="840">
          <cell r="B840" t="str">
            <v>053800001 - San Francisco St Building Fd</v>
          </cell>
          <cell r="C840" t="str">
            <v>RF_839</v>
          </cell>
          <cell r="D840" t="str">
            <v>5200090 - Other Compensatory Programs</v>
          </cell>
        </row>
        <row r="841">
          <cell r="B841" t="str">
            <v>053800002 - S F St Building Auth -Jpa-</v>
          </cell>
          <cell r="C841" t="str">
            <v>RF_840</v>
          </cell>
          <cell r="D841" t="str">
            <v>5200099 - School Improvement Grant</v>
          </cell>
        </row>
        <row r="842">
          <cell r="B842" t="str">
            <v>053800003 - S F St Building Auth -Jpa-</v>
          </cell>
          <cell r="C842" t="str">
            <v>RF_841</v>
          </cell>
          <cell r="D842" t="str">
            <v>5200103 - State System of School Support</v>
          </cell>
        </row>
        <row r="843">
          <cell r="B843" t="str">
            <v>053800005 - S F St Building Auth -Jpa-</v>
          </cell>
          <cell r="C843" t="str">
            <v>RF_842</v>
          </cell>
          <cell r="D843" t="str">
            <v>5200111 - Title I Migrant Education</v>
          </cell>
        </row>
        <row r="844">
          <cell r="B844" t="str">
            <v>053900001 - Oakland State Building Auth Fd</v>
          </cell>
          <cell r="C844" t="str">
            <v>RF_843</v>
          </cell>
          <cell r="D844" t="str">
            <v>5200115 - Corrective Action LEAs</v>
          </cell>
        </row>
        <row r="845">
          <cell r="B845" t="str">
            <v>053900002 - Oakland State Building -Jpa-</v>
          </cell>
          <cell r="C845" t="str">
            <v>RF_844</v>
          </cell>
          <cell r="D845" t="str">
            <v>5200127 - CA American Indian Ed Centers</v>
          </cell>
        </row>
        <row r="846">
          <cell r="B846" t="str">
            <v>053900003 - Oakland State Building Auth Fd</v>
          </cell>
          <cell r="C846" t="str">
            <v>RF_845</v>
          </cell>
          <cell r="D846" t="str">
            <v>5200131 - Amer Indian Erly Chldhd Ed Pgm</v>
          </cell>
        </row>
        <row r="847">
          <cell r="B847" t="str">
            <v>053900005 - Oakland State Building Auth Fd</v>
          </cell>
          <cell r="C847" t="str">
            <v>RF_846</v>
          </cell>
          <cell r="D847" t="str">
            <v>5200135 - Title 1--ESEA</v>
          </cell>
        </row>
        <row r="848">
          <cell r="B848" t="str">
            <v>054100001 - SanBerBldgAuth-Jpa-DeptofTrans</v>
          </cell>
          <cell r="C848" t="str">
            <v>RF_847</v>
          </cell>
          <cell r="D848" t="str">
            <v>5200137 - Neglectd and Delinqnt Chldrn</v>
          </cell>
        </row>
        <row r="849">
          <cell r="B849" t="str">
            <v>054100002 - SanBerBldgAuth-Jpa-DeptofTrans</v>
          </cell>
          <cell r="C849" t="str">
            <v>RF_848</v>
          </cell>
          <cell r="D849" t="str">
            <v>5200139 - McKinney-Vento Hmelss Chldn Ed</v>
          </cell>
        </row>
        <row r="850">
          <cell r="B850" t="str">
            <v>0542 - San Fran Oakland Bay Bridge To</v>
          </cell>
          <cell r="C850" t="str">
            <v>RF_849</v>
          </cell>
          <cell r="D850" t="str">
            <v>5200145 - Economic Impact</v>
          </cell>
        </row>
        <row r="851">
          <cell r="B851" t="str">
            <v>0543 - Local Projects Subaccount</v>
          </cell>
          <cell r="C851" t="str">
            <v>RF_850</v>
          </cell>
          <cell r="D851" t="str">
            <v>5200156 - Control</v>
          </cell>
        </row>
        <row r="852">
          <cell r="B852" t="str">
            <v>0544 - Sac Valley Water Mgmt   Habita</v>
          </cell>
          <cell r="C852" t="str">
            <v>RF_851</v>
          </cell>
          <cell r="D852" t="str">
            <v>5200160 - Control</v>
          </cell>
        </row>
        <row r="853">
          <cell r="B853" t="str">
            <v>0545 - River Parkway Subaccount</v>
          </cell>
          <cell r="C853" t="str">
            <v>RF_852</v>
          </cell>
          <cell r="D853" t="str">
            <v>5200162 - Adult Education</v>
          </cell>
        </row>
        <row r="854">
          <cell r="B854" t="str">
            <v>0546 - Bay-Delta Ecosystem Restoratio</v>
          </cell>
          <cell r="C854" t="str">
            <v>RF_853</v>
          </cell>
          <cell r="D854" t="str">
            <v>5200164 - Adult Education  Remedial Ed</v>
          </cell>
        </row>
        <row r="855">
          <cell r="B855" t="str">
            <v>0547 - Flood Control And Prevention A</v>
          </cell>
          <cell r="C855" t="str">
            <v>RF_854</v>
          </cell>
          <cell r="D855" t="str">
            <v>5200177 - Control</v>
          </cell>
        </row>
        <row r="856">
          <cell r="B856" t="str">
            <v>0549 - Large Teaching Emphasis Hosptl</v>
          </cell>
          <cell r="C856" t="str">
            <v>RF_855</v>
          </cell>
          <cell r="D856" t="str">
            <v>5200189 - Control</v>
          </cell>
        </row>
        <row r="857">
          <cell r="B857" t="str">
            <v>0550 - Medi-Cal Medical Ed Supplement</v>
          </cell>
          <cell r="C857" t="str">
            <v>RF_856</v>
          </cell>
          <cell r="D857" t="str">
            <v>5200191 - School for the Blind Fremont</v>
          </cell>
        </row>
        <row r="858">
          <cell r="B858" t="str">
            <v>0555 - Healthy Families Fund</v>
          </cell>
          <cell r="C858" t="str">
            <v>RF_857</v>
          </cell>
          <cell r="D858" t="str">
            <v>5200193 - School for the Deaf Fremont</v>
          </cell>
        </row>
        <row r="859">
          <cell r="B859" t="str">
            <v>0556 - Judicial Admin Efficiency   Mo</v>
          </cell>
          <cell r="C859" t="str">
            <v>RF_858</v>
          </cell>
          <cell r="D859" t="str">
            <v>5200195 - School for Deaf Riverside</v>
          </cell>
        </row>
        <row r="860">
          <cell r="B860" t="str">
            <v>0557 - Toxic Substances Control Accou</v>
          </cell>
          <cell r="C860" t="str">
            <v>RF_859</v>
          </cell>
          <cell r="D860" t="str">
            <v>5200197 - Diagnostic Centers</v>
          </cell>
        </row>
        <row r="861">
          <cell r="B861" t="str">
            <v>0558 - Farm   Ranch Solid Waste Clean</v>
          </cell>
          <cell r="C861" t="str">
            <v>RF_860</v>
          </cell>
          <cell r="D861" t="str">
            <v>5200199 - Special Education Program</v>
          </cell>
        </row>
        <row r="862">
          <cell r="B862" t="str">
            <v>0559 - Small Craft Harbor Bond Fund</v>
          </cell>
          <cell r="C862" t="str">
            <v>RF_861</v>
          </cell>
          <cell r="D862" t="str">
            <v>5200201 - Special Education Program</v>
          </cell>
        </row>
        <row r="863">
          <cell r="B863" t="str">
            <v>0560 - Sm Craft Harbor Improvement Fd</v>
          </cell>
          <cell r="C863" t="str">
            <v>RF_862</v>
          </cell>
          <cell r="D863" t="str">
            <v>5200203 - Local Agency Entitlement IDEA</v>
          </cell>
        </row>
        <row r="864">
          <cell r="B864" t="str">
            <v>056100001 - Riverside Cnty Pub Fin AuthFd</v>
          </cell>
          <cell r="C864" t="str">
            <v>RF_863</v>
          </cell>
          <cell r="D864" t="str">
            <v>5200205 - State Agency Entitlement IDEA</v>
          </cell>
        </row>
        <row r="865">
          <cell r="B865" t="str">
            <v>0562 - State Lottery Fund</v>
          </cell>
          <cell r="C865" t="str">
            <v>RF_864</v>
          </cell>
          <cell r="D865" t="str">
            <v>5200207 - Local Entilmnt Preschool IDEA</v>
          </cell>
        </row>
        <row r="866">
          <cell r="B866" t="str">
            <v>0563 - Scholarshare Program Trust Fun</v>
          </cell>
          <cell r="C866" t="str">
            <v>RF_865</v>
          </cell>
          <cell r="D866" t="str">
            <v>5200209 - State Level Activities IDEA</v>
          </cell>
        </row>
        <row r="867">
          <cell r="B867" t="str">
            <v>0564 - Scholarshare Administrative Fu</v>
          </cell>
          <cell r="C867" t="str">
            <v>RF_866</v>
          </cell>
          <cell r="D867" t="str">
            <v>5200211 - Preschool Grant Program IDEA</v>
          </cell>
        </row>
        <row r="868">
          <cell r="B868" t="str">
            <v>056500001 - State Coastal Conservancy Fd</v>
          </cell>
          <cell r="C868" t="str">
            <v>RF_867</v>
          </cell>
          <cell r="D868" t="str">
            <v>5200213 - State Improvement Grant IDEA</v>
          </cell>
        </row>
        <row r="869">
          <cell r="B869" t="str">
            <v>056500002 - State Coastal Conservancy Fd</v>
          </cell>
          <cell r="C869" t="str">
            <v>RF_868</v>
          </cell>
          <cell r="D869" t="str">
            <v>5200215 - Family Empowerment Cen IDEA</v>
          </cell>
        </row>
        <row r="870">
          <cell r="B870" t="str">
            <v>0566 - Child Abuse Fund Doj</v>
          </cell>
          <cell r="C870" t="str">
            <v>RF_869</v>
          </cell>
          <cell r="D870" t="str">
            <v>5200217 - Early Education Program</v>
          </cell>
        </row>
        <row r="871">
          <cell r="B871" t="str">
            <v>0567 - Gambling Control Fund</v>
          </cell>
          <cell r="C871" t="str">
            <v>RF_870</v>
          </cell>
          <cell r="D871" t="str">
            <v>5200223 - Vocational Education</v>
          </cell>
        </row>
        <row r="872">
          <cell r="B872" t="str">
            <v>0568 - Tahoe Conservancy Fund</v>
          </cell>
          <cell r="C872" t="str">
            <v>RF_871</v>
          </cell>
          <cell r="D872" t="str">
            <v>5200228 - Vocational Education</v>
          </cell>
        </row>
        <row r="873">
          <cell r="B873" t="str">
            <v>0569 - Gambling Control Fines   Penal</v>
          </cell>
          <cell r="C873" t="str">
            <v>RF_872</v>
          </cell>
          <cell r="D873" t="str">
            <v>5200230 - Calif Partnership Academies</v>
          </cell>
        </row>
        <row r="874">
          <cell r="B874" t="str">
            <v>0570 - Uninsured Employers Fund Tot</v>
          </cell>
          <cell r="C874" t="str">
            <v>RF_873</v>
          </cell>
          <cell r="D874" t="str">
            <v>5200232 - Clean Tech CPA</v>
          </cell>
        </row>
        <row r="875">
          <cell r="B875" t="str">
            <v>0571 - Uninsured Employers Benefits T</v>
          </cell>
          <cell r="C875" t="str">
            <v>RF_874</v>
          </cell>
          <cell r="D875" t="str">
            <v>5200235 - Special Instructional Programs</v>
          </cell>
        </row>
        <row r="876">
          <cell r="B876" t="str">
            <v>0572 - Stringfellow Insurance Proceed</v>
          </cell>
          <cell r="C876" t="str">
            <v>RF_875</v>
          </cell>
          <cell r="D876" t="str">
            <v>5200238 - GATE</v>
          </cell>
        </row>
        <row r="877">
          <cell r="B877" t="str">
            <v>0573 - State University Cont Educati</v>
          </cell>
          <cell r="C877" t="str">
            <v>RF_876</v>
          </cell>
          <cell r="D877" t="str">
            <v>5200250 - Kindergarten Readiness Pilot</v>
          </cell>
        </row>
        <row r="878">
          <cell r="B878" t="str">
            <v>057400001 - Calif State University</v>
          </cell>
          <cell r="C878" t="str">
            <v>RF_877</v>
          </cell>
          <cell r="D878" t="str">
            <v>5205010 - Instructional Support</v>
          </cell>
        </row>
        <row r="879">
          <cell r="B879" t="str">
            <v>057400002 - Community Colleges</v>
          </cell>
          <cell r="C879" t="str">
            <v>RF_878</v>
          </cell>
          <cell r="D879" t="str">
            <v>5205015 - Title I Migrant Education</v>
          </cell>
        </row>
        <row r="880">
          <cell r="B880" t="str">
            <v>057400003 - University Of California</v>
          </cell>
          <cell r="C880" t="str">
            <v>RF_879</v>
          </cell>
          <cell r="D880" t="str">
            <v>5205019 - Title III Lang Acquisition</v>
          </cell>
        </row>
        <row r="881">
          <cell r="B881" t="str">
            <v>057400303 - Pub Ed Facil -Higher Ed- 1998</v>
          </cell>
          <cell r="C881" t="str">
            <v>RF_880</v>
          </cell>
          <cell r="D881" t="str">
            <v>5205023 - Rural and Low Income Sch Grant</v>
          </cell>
        </row>
        <row r="882">
          <cell r="B882" t="str">
            <v>057400305 - Pub Ed Facil -Higher Ed- 1998</v>
          </cell>
          <cell r="C882" t="str">
            <v>RF_881</v>
          </cell>
          <cell r="D882" t="str">
            <v>5205027 - Curr Svcs  Health and Phys Ed</v>
          </cell>
        </row>
        <row r="883">
          <cell r="B883" t="str">
            <v>057400311 - ClassSizeRdcKinderPbEdFacBdAct</v>
          </cell>
          <cell r="C883" t="str">
            <v>RF_882</v>
          </cell>
          <cell r="D883" t="str">
            <v>5205029 - Oral Health Assessments</v>
          </cell>
        </row>
        <row r="884">
          <cell r="B884" t="str">
            <v>057400312 - ClassSizeRdcKinderPbEdFacBdAct</v>
          </cell>
          <cell r="C884" t="str">
            <v>RF_883</v>
          </cell>
          <cell r="D884" t="str">
            <v>5205031 - Safe and Drug Free Schools</v>
          </cell>
        </row>
        <row r="885">
          <cell r="B885" t="str">
            <v>057400313 - ClassSizeRdcKinderPbEdFacBdAct</v>
          </cell>
          <cell r="C885" t="str">
            <v>RF_884</v>
          </cell>
          <cell r="D885" t="str">
            <v>5205033 - Environmental Education</v>
          </cell>
        </row>
        <row r="886">
          <cell r="B886" t="str">
            <v>057400314 - Class Size Rdctn Act 98-Hi-Ed-</v>
          </cell>
          <cell r="C886" t="str">
            <v>RF_885</v>
          </cell>
          <cell r="D886" t="str">
            <v>5205034 - PE Teacher Incentive</v>
          </cell>
        </row>
        <row r="887">
          <cell r="B887" t="str">
            <v>057400315 - Class Size Rdctn Act 98-Hi-Ed-</v>
          </cell>
          <cell r="C887" t="str">
            <v>RF_886</v>
          </cell>
          <cell r="D887" t="str">
            <v>5205043 - Arts Music Block Grant</v>
          </cell>
        </row>
        <row r="888">
          <cell r="B888" t="str">
            <v>057400318 - Class Size Reduction K-U Pub</v>
          </cell>
          <cell r="C888" t="str">
            <v>RF_887</v>
          </cell>
          <cell r="D888" t="str">
            <v>5205052 - Instructional Materials Manage</v>
          </cell>
        </row>
        <row r="889">
          <cell r="B889" t="str">
            <v>057400319 - ClassSizeRdctKUPubMar2009GoBnd</v>
          </cell>
          <cell r="C889" t="str">
            <v>RF_888</v>
          </cell>
          <cell r="D889" t="str">
            <v>5205056 - Instructional Materials Manage</v>
          </cell>
        </row>
        <row r="890">
          <cell r="B890" t="str">
            <v>057400325 - Class Size Reduction K-U Pub</v>
          </cell>
          <cell r="C890" t="str">
            <v>RF_889</v>
          </cell>
          <cell r="D890" t="str">
            <v>5205058 - Instructional Materials Grant</v>
          </cell>
        </row>
        <row r="891">
          <cell r="B891" t="str">
            <v>057400379 - Class Size Reduction K-U Pub</v>
          </cell>
          <cell r="C891" t="str">
            <v>RF_890</v>
          </cell>
          <cell r="D891" t="str">
            <v>5205060 - Inst Supp  K-12 High Speed Net</v>
          </cell>
        </row>
        <row r="892">
          <cell r="B892" t="str">
            <v>057400700 - Pub Ed Facil-Higher Ed- 1998</v>
          </cell>
          <cell r="C892" t="str">
            <v>RF_891</v>
          </cell>
          <cell r="D892" t="str">
            <v>5205064 - Admin Svcs to Local Edu Agy</v>
          </cell>
        </row>
        <row r="893">
          <cell r="B893" t="str">
            <v>057400701 - Pub Ed Facil-Higher Ed- 1998</v>
          </cell>
          <cell r="C893" t="str">
            <v>RF_892</v>
          </cell>
          <cell r="D893" t="str">
            <v>5205068 - Schoolbus Driver Instr Trng</v>
          </cell>
        </row>
        <row r="894">
          <cell r="B894" t="str">
            <v>057400702 - Pub Ed Facil-Higher Ed- 1998</v>
          </cell>
          <cell r="C894" t="str">
            <v>RF_893</v>
          </cell>
          <cell r="D894" t="str">
            <v>5205072 - COE  Williams Audits</v>
          </cell>
        </row>
        <row r="895">
          <cell r="B895" t="str">
            <v>057400999 - Higher Ed Cap OutLayBndFd1998</v>
          </cell>
          <cell r="C895" t="str">
            <v>RF_894</v>
          </cell>
          <cell r="D895" t="str">
            <v>5205076 - SACS</v>
          </cell>
        </row>
        <row r="896">
          <cell r="B896" t="str">
            <v>057500001 - Stateuniversity And College Fd</v>
          </cell>
          <cell r="C896" t="str">
            <v>RF_895</v>
          </cell>
          <cell r="D896" t="str">
            <v>5205081 - Supplementary Program Services</v>
          </cell>
        </row>
        <row r="897">
          <cell r="B897" t="str">
            <v>057500002 - StCollDormBldgMaint EquipResFd</v>
          </cell>
          <cell r="C897" t="str">
            <v>RF_896</v>
          </cell>
          <cell r="D897" t="str">
            <v>5205086 - Foster Youth</v>
          </cell>
        </row>
        <row r="898">
          <cell r="B898" t="str">
            <v>057500003 - StCollDormBldgMaint EquipResFd</v>
          </cell>
          <cell r="C898" t="str">
            <v>RF_897</v>
          </cell>
          <cell r="D898" t="str">
            <v>5205090 - Specialized Secondary Prgrms</v>
          </cell>
        </row>
        <row r="899">
          <cell r="B899" t="str">
            <v>057500004 - StCollDormBldgMaint EquipResFd</v>
          </cell>
          <cell r="C899" t="str">
            <v>RF_898</v>
          </cell>
          <cell r="D899" t="str">
            <v>5205092 - CTE Initiative</v>
          </cell>
        </row>
        <row r="900">
          <cell r="B900" t="str">
            <v>057500005 - StCollDormBldgMaint EquipResFd</v>
          </cell>
          <cell r="C900" t="str">
            <v>RF_899</v>
          </cell>
          <cell r="D900" t="str">
            <v>5205096 - Teacher Professional Dev</v>
          </cell>
        </row>
        <row r="901">
          <cell r="B901" t="str">
            <v>057500006 - StCollDormBldgMaint EquipResFd</v>
          </cell>
          <cell r="C901" t="str">
            <v>RF_900</v>
          </cell>
          <cell r="D901" t="str">
            <v>5205098 - Improving School Effectiveness</v>
          </cell>
        </row>
        <row r="902">
          <cell r="B902" t="str">
            <v>057500007 - StCollDormBldgMaint EquipResFd</v>
          </cell>
          <cell r="C902" t="str">
            <v>RF_901</v>
          </cell>
          <cell r="D902" t="str">
            <v>5205100 - School Safety Block Grant</v>
          </cell>
        </row>
        <row r="903">
          <cell r="B903" t="str">
            <v>057500008 - StCollDormBldgMaint EquipResFd</v>
          </cell>
          <cell r="C903" t="str">
            <v>RF_902</v>
          </cell>
          <cell r="D903" t="str">
            <v>5205102 - Sch Sfty Consold Comp Grant</v>
          </cell>
        </row>
        <row r="904">
          <cell r="B904" t="str">
            <v>057500014 - StCollDormBldgMaint EquipResFd</v>
          </cell>
          <cell r="C904" t="str">
            <v>RF_903</v>
          </cell>
          <cell r="D904" t="str">
            <v>5205110 - Public Charter Schools</v>
          </cell>
        </row>
        <row r="905">
          <cell r="B905" t="str">
            <v>057500015 - StCollDormBldgMaint EquipResFd</v>
          </cell>
          <cell r="C905" t="str">
            <v>RF_904</v>
          </cell>
          <cell r="D905" t="str">
            <v>5205112 - Charter School Revolving Loan</v>
          </cell>
        </row>
        <row r="906">
          <cell r="B906" t="str">
            <v>057500016 - StCollDormBldgMaint EquipResFd</v>
          </cell>
          <cell r="C906" t="str">
            <v>RF_905</v>
          </cell>
          <cell r="D906" t="str">
            <v>5205114 - Charter School Facility Grant</v>
          </cell>
        </row>
        <row r="907">
          <cell r="B907" t="str">
            <v>057500018 - StCollDormBldgMaint EquipResFd</v>
          </cell>
          <cell r="C907" t="str">
            <v>RF_906</v>
          </cell>
          <cell r="D907" t="str">
            <v>5205116 - Charter School Categorical BG</v>
          </cell>
        </row>
        <row r="908">
          <cell r="B908" t="str">
            <v>057500019 - StCollDormBldgMaint EquipResFd</v>
          </cell>
          <cell r="C908" t="str">
            <v>RF_907</v>
          </cell>
          <cell r="D908" t="str">
            <v>5205118 - Economic Impact Aid  Charters</v>
          </cell>
        </row>
        <row r="909">
          <cell r="B909" t="str">
            <v>057500020 - StCollDormBldgMaint EquipResFd</v>
          </cell>
          <cell r="C909" t="str">
            <v>RF_908</v>
          </cell>
          <cell r="D909" t="str">
            <v>5205120 - Healthy Start</v>
          </cell>
        </row>
        <row r="910">
          <cell r="B910" t="str">
            <v>057500027 - StCollDormBldgMaint EquipResFd</v>
          </cell>
          <cell r="C910" t="str">
            <v>RF_909</v>
          </cell>
          <cell r="D910" t="str">
            <v>5205122 - Learn and Serve America Pgm</v>
          </cell>
        </row>
        <row r="911">
          <cell r="B911" t="str">
            <v>057500028 - StCollDormBldgMaint EquipResFd</v>
          </cell>
          <cell r="C911" t="str">
            <v>RF_910</v>
          </cell>
          <cell r="D911" t="str">
            <v>5205128 - Teacher PAR</v>
          </cell>
        </row>
        <row r="912">
          <cell r="B912" t="str">
            <v>057500032 - StCollDormBldgMaint EquipResFd</v>
          </cell>
          <cell r="C912" t="str">
            <v>RF_911</v>
          </cell>
          <cell r="D912" t="str">
            <v>5205130 - Bilingual Teacher Training</v>
          </cell>
        </row>
        <row r="913">
          <cell r="B913" t="str">
            <v>057500033 - StCollDormBldgMaint EquipResFd</v>
          </cell>
          <cell r="C913" t="str">
            <v>RF_912</v>
          </cell>
          <cell r="D913" t="str">
            <v>5205134 - AVID</v>
          </cell>
        </row>
        <row r="914">
          <cell r="B914" t="str">
            <v>057500042 - StCollDormBldgMaint EquipResFd</v>
          </cell>
          <cell r="C914" t="str">
            <v>RF_913</v>
          </cell>
          <cell r="D914" t="str">
            <v>5205136 - Student Councils</v>
          </cell>
        </row>
        <row r="915">
          <cell r="B915" t="str">
            <v>057500043 - StCollDormBldgMaint EquipResFd</v>
          </cell>
          <cell r="C915" t="str">
            <v>RF_914</v>
          </cell>
          <cell r="D915" t="str">
            <v>5205138 - QEIA Program</v>
          </cell>
        </row>
        <row r="916">
          <cell r="B916" t="str">
            <v>057500045 - StCollDormBldgMaint EquipResFd</v>
          </cell>
          <cell r="C916" t="str">
            <v>RF_915</v>
          </cell>
          <cell r="D916" t="str">
            <v>5205140 - Readers for Blind Teachers</v>
          </cell>
        </row>
        <row r="917">
          <cell r="B917" t="str">
            <v>057500056 - StCollDormBldgMaint EquipResFd</v>
          </cell>
          <cell r="C917" t="str">
            <v>RF_916</v>
          </cell>
          <cell r="D917" t="str">
            <v>5205144 - Teacher Incentive NBC</v>
          </cell>
        </row>
        <row r="918">
          <cell r="B918" t="str">
            <v>057500057 - StCollDormBldgMaint EquipResFd</v>
          </cell>
          <cell r="C918" t="str">
            <v>RF_917</v>
          </cell>
          <cell r="D918" t="str">
            <v>5205148 - Goals 2000</v>
          </cell>
        </row>
        <row r="919">
          <cell r="B919" t="str">
            <v>057500058 - Ca State Univ Dorm Cnstr Fd</v>
          </cell>
          <cell r="C919" t="str">
            <v>RF_918</v>
          </cell>
          <cell r="D919" t="str">
            <v>5205150 - California Subject Matter Proj</v>
          </cell>
        </row>
        <row r="920">
          <cell r="B920" t="str">
            <v>057500201 - CaStUnivDormBldgMaint EquResFd</v>
          </cell>
          <cell r="C920" t="str">
            <v>RF_919</v>
          </cell>
          <cell r="D920" t="str">
            <v>5205152 - Calsafe Academic</v>
          </cell>
        </row>
        <row r="921">
          <cell r="B921" t="str">
            <v>057500202 - CaStUnivDormBldgMaint EquRes</v>
          </cell>
          <cell r="C921" t="str">
            <v>RF_920</v>
          </cell>
          <cell r="D921" t="str">
            <v>5205156 - All Services for</v>
          </cell>
        </row>
        <row r="922">
          <cell r="B922" t="str">
            <v>057500203 - Ca St UnivDorm Int Redemp Fd</v>
          </cell>
          <cell r="C922" t="str">
            <v>RF_921</v>
          </cell>
          <cell r="D922" t="str">
            <v>5205160 - MRPDP</v>
          </cell>
        </row>
        <row r="923">
          <cell r="B923" t="str">
            <v>057500205 - CaStUnivDormBldgMaint EquResFd</v>
          </cell>
          <cell r="C923" t="str">
            <v>RF_922</v>
          </cell>
          <cell r="D923" t="str">
            <v>5205164 - Administrator Training</v>
          </cell>
        </row>
        <row r="924">
          <cell r="B924" t="str">
            <v>057500209 - CaStUnivDormBldgMaint EquResFd</v>
          </cell>
          <cell r="C924" t="str">
            <v>RF_923</v>
          </cell>
          <cell r="D924" t="str">
            <v>5205168 - Improving Teacher Qual Local</v>
          </cell>
        </row>
        <row r="925">
          <cell r="B925" t="str">
            <v>057500300 - CaStUnivDormBldgMaint EquResFd</v>
          </cell>
          <cell r="C925" t="str">
            <v>RF_924</v>
          </cell>
          <cell r="D925" t="str">
            <v>5205176 - Title II-ITQ Higher Ed Grants</v>
          </cell>
        </row>
        <row r="926">
          <cell r="B926" t="str">
            <v>057600001 - State University   College Fd</v>
          </cell>
          <cell r="C926" t="str">
            <v>RF_925</v>
          </cell>
          <cell r="D926" t="str">
            <v>5205180 - Title II-ITQ State Level Grant</v>
          </cell>
        </row>
        <row r="927">
          <cell r="B927" t="str">
            <v>057600002 - Ca State Univ Dorm Cnstr Fd</v>
          </cell>
          <cell r="C927" t="str">
            <v>RF_926</v>
          </cell>
          <cell r="D927" t="str">
            <v>5205189 - Advance Placement Fee Waiver</v>
          </cell>
        </row>
        <row r="928">
          <cell r="B928" t="str">
            <v>057600003 - Ca State Univ Dorm Cnstr Fd</v>
          </cell>
          <cell r="C928" t="str">
            <v>RF_927</v>
          </cell>
          <cell r="D928" t="str">
            <v>5205198 - Advanced Placement Fee Waiver</v>
          </cell>
        </row>
        <row r="929">
          <cell r="B929" t="str">
            <v>057600004 - Ca State Univ Dorm Cnstr Fd</v>
          </cell>
          <cell r="C929" t="str">
            <v>RF_928</v>
          </cell>
          <cell r="D929" t="str">
            <v>5205200 - Assessment Review and Report</v>
          </cell>
        </row>
        <row r="930">
          <cell r="B930" t="str">
            <v>057600005 - Ca State Univ Dorm Cnstr Fd</v>
          </cell>
          <cell r="C930" t="str">
            <v>RF_929</v>
          </cell>
          <cell r="D930" t="str">
            <v>5205202 - STAR Program</v>
          </cell>
        </row>
        <row r="931">
          <cell r="B931" t="str">
            <v>057600006 - Ca State Univ Dorm Cnstr Fd</v>
          </cell>
          <cell r="C931" t="str">
            <v>RF_930</v>
          </cell>
          <cell r="D931" t="str">
            <v>5205204 - English Language Development</v>
          </cell>
        </row>
        <row r="932">
          <cell r="B932" t="str">
            <v>057600007 - Ca State Univ Dorm Cnstr Fd</v>
          </cell>
          <cell r="C932" t="str">
            <v>RF_931</v>
          </cell>
          <cell r="D932" t="str">
            <v>5205206 - High School Exit Examination</v>
          </cell>
        </row>
        <row r="933">
          <cell r="B933" t="str">
            <v>057600008 - Ca State Univ Dorm Cnstr Fd</v>
          </cell>
          <cell r="C933" t="str">
            <v>RF_932</v>
          </cell>
          <cell r="D933" t="str">
            <v>5205208 - CA Student Assessment System</v>
          </cell>
        </row>
        <row r="934">
          <cell r="B934" t="str">
            <v>057600009 - Ca State Univ Dorm Cnstr Fd</v>
          </cell>
          <cell r="C934" t="str">
            <v>RF_933</v>
          </cell>
          <cell r="D934" t="str">
            <v>5205210 - CA High School Proficiency</v>
          </cell>
        </row>
        <row r="935">
          <cell r="B935" t="str">
            <v>057600010 - Ca State Univ Dorm Cnstr Fd</v>
          </cell>
          <cell r="C935" t="str">
            <v>RF_934</v>
          </cell>
          <cell r="D935" t="str">
            <v>5205212 - High School Exit Exam  Eval</v>
          </cell>
        </row>
        <row r="936">
          <cell r="B936" t="str">
            <v>057600011 - Ca State Univ Dorm Cnstr Fd</v>
          </cell>
          <cell r="C936" t="str">
            <v>RF_935</v>
          </cell>
          <cell r="D936" t="str">
            <v>5205214 - Next Generation Science Stds</v>
          </cell>
        </row>
        <row r="937">
          <cell r="B937" t="str">
            <v>057600012 - Ca State Univ Dorm Cnstr Fd</v>
          </cell>
          <cell r="C937" t="str">
            <v>RF_936</v>
          </cell>
          <cell r="D937" t="str">
            <v>5205216 - Primary Lang other than Eng</v>
          </cell>
        </row>
        <row r="938">
          <cell r="B938" t="str">
            <v>057600013 - Ca State Univ Dorm Cnstr Fd</v>
          </cell>
          <cell r="C938" t="str">
            <v>RF_937</v>
          </cell>
          <cell r="D938" t="str">
            <v>5205218 - Assessment Apportionments</v>
          </cell>
        </row>
        <row r="939">
          <cell r="B939" t="str">
            <v>057600014 - Ca State Univ Dorm Cnstr Fd</v>
          </cell>
          <cell r="C939" t="str">
            <v>RF_938</v>
          </cell>
          <cell r="D939" t="str">
            <v>5205223 - Supplemental Grants</v>
          </cell>
        </row>
        <row r="940">
          <cell r="B940" t="str">
            <v>057600015 - Ca State Univ Dorm Cnstr Fd</v>
          </cell>
          <cell r="C940" t="str">
            <v>RF_939</v>
          </cell>
          <cell r="D940" t="str">
            <v>5205227 - Student Friendly Services</v>
          </cell>
        </row>
        <row r="941">
          <cell r="B941" t="str">
            <v>057600016 - Ca State Univ Dorm Cnstr Fd</v>
          </cell>
          <cell r="C941" t="str">
            <v>RF_940</v>
          </cell>
          <cell r="D941" t="str">
            <v>5205231 - Supplemental Grants  Newborn</v>
          </cell>
        </row>
        <row r="942">
          <cell r="B942" t="str">
            <v>057600017 - Ca State Univ Dorm Cnstr Fd</v>
          </cell>
          <cell r="C942" t="str">
            <v>RF_941</v>
          </cell>
          <cell r="D942" t="str">
            <v>5205236 - CSIS</v>
          </cell>
        </row>
        <row r="943">
          <cell r="B943" t="str">
            <v>057600018 - Ca State Univ Dorm Cnstr Fd</v>
          </cell>
          <cell r="C943" t="str">
            <v>RF_942</v>
          </cell>
          <cell r="D943" t="str">
            <v>5205241 - CSIS</v>
          </cell>
        </row>
        <row r="944">
          <cell r="B944" t="str">
            <v>057600019 - Ca State Univ Dorm Cnstr Fd</v>
          </cell>
          <cell r="C944" t="str">
            <v>RF_943</v>
          </cell>
          <cell r="D944" t="str">
            <v>5205243 - CSIS</v>
          </cell>
        </row>
        <row r="945">
          <cell r="B945" t="str">
            <v>057600020 - Ca State Univ Dorm Cnstr Fd</v>
          </cell>
          <cell r="C945" t="str">
            <v>RF_944</v>
          </cell>
          <cell r="D945" t="str">
            <v>5205245 - CSIS IPO</v>
          </cell>
        </row>
        <row r="946">
          <cell r="B946" t="str">
            <v>057600021 - Ca State Univ Dorm Cnstr Fd</v>
          </cell>
          <cell r="C946" t="str">
            <v>RF_945</v>
          </cell>
          <cell r="D946" t="str">
            <v>5205247 - Non CSIS School Districts</v>
          </cell>
        </row>
        <row r="947">
          <cell r="B947" t="str">
            <v>057600022 - Ca State Univ Dorm Cnstr Fd</v>
          </cell>
          <cell r="C947" t="str">
            <v>RF_946</v>
          </cell>
          <cell r="D947" t="str">
            <v>5210010 - Child Development</v>
          </cell>
        </row>
        <row r="948">
          <cell r="B948" t="str">
            <v>057600023 - Ca State Univ Dorm Cnstr Fd</v>
          </cell>
          <cell r="C948" t="str">
            <v>RF_947</v>
          </cell>
          <cell r="D948" t="str">
            <v>5210020 - Preschool</v>
          </cell>
        </row>
        <row r="949">
          <cell r="B949" t="str">
            <v>057600024 - Ca State Univ Dorm Cnstr Fd</v>
          </cell>
          <cell r="C949" t="str">
            <v>RF_948</v>
          </cell>
          <cell r="D949" t="str">
            <v>5210024 - Cal-Safe Child Care</v>
          </cell>
        </row>
        <row r="950">
          <cell r="B950" t="str">
            <v>057600025 - Ca State Univ Dorm Cnstr Fd</v>
          </cell>
          <cell r="C950" t="str">
            <v>RF_949</v>
          </cell>
          <cell r="D950" t="str">
            <v>5210026 - General Child Development</v>
          </cell>
        </row>
        <row r="951">
          <cell r="B951" t="str">
            <v>057600026 - Ca State Univ Dorm Cnstr Fd</v>
          </cell>
          <cell r="C951" t="str">
            <v>RF_950</v>
          </cell>
          <cell r="D951" t="str">
            <v>5210028 - Migrant Day Care</v>
          </cell>
        </row>
        <row r="952">
          <cell r="B952" t="str">
            <v>057600027 - Ca State Univ Dorm Cnstr Fd</v>
          </cell>
          <cell r="C952" t="str">
            <v>RF_951</v>
          </cell>
          <cell r="D952" t="str">
            <v>5210030 - Alternative Payment</v>
          </cell>
        </row>
        <row r="953">
          <cell r="B953" t="str">
            <v>057600028 - Ca St University   Colleges</v>
          </cell>
          <cell r="C953" t="str">
            <v>RF_952</v>
          </cell>
          <cell r="D953" t="str">
            <v>5210032 - R  R Network</v>
          </cell>
        </row>
        <row r="954">
          <cell r="B954" t="str">
            <v>057600029 - Ca State Univ Dorm Cnstr Fd</v>
          </cell>
          <cell r="C954" t="str">
            <v>RF_953</v>
          </cell>
          <cell r="D954" t="str">
            <v>5210034 - CalWORKs Stage 2</v>
          </cell>
        </row>
        <row r="955">
          <cell r="B955" t="str">
            <v>057600030 - Ca State Univ Dorm Cnstr Fd</v>
          </cell>
          <cell r="C955" t="str">
            <v>RF_954</v>
          </cell>
          <cell r="D955" t="str">
            <v>5210036 - CalWORKs Stage 3</v>
          </cell>
        </row>
        <row r="956">
          <cell r="B956" t="str">
            <v>057600031 - Ca State Univ Dorm Cnstr Fd</v>
          </cell>
          <cell r="C956" t="str">
            <v>RF_955</v>
          </cell>
          <cell r="D956" t="str">
            <v>5210038 - Accounts Payable</v>
          </cell>
        </row>
        <row r="957">
          <cell r="B957" t="str">
            <v>057600032 - Ca State Univ Dorm Cnstr Fd</v>
          </cell>
          <cell r="C957" t="str">
            <v>RF_956</v>
          </cell>
          <cell r="D957" t="str">
            <v>5210040 - Handicapped</v>
          </cell>
        </row>
        <row r="958">
          <cell r="B958" t="str">
            <v>057600033 - Ca State Univ Dorm Cnstr Fd</v>
          </cell>
          <cell r="C958" t="str">
            <v>RF_957</v>
          </cell>
          <cell r="D958" t="str">
            <v>5210042 - CA Child Care Initiative</v>
          </cell>
        </row>
        <row r="959">
          <cell r="B959" t="str">
            <v>057600034 - Ca State Univ Dorm Cnstr Fd</v>
          </cell>
          <cell r="C959" t="str">
            <v>RF_958</v>
          </cell>
          <cell r="D959" t="str">
            <v>5210044 - Quality Improvement</v>
          </cell>
        </row>
        <row r="960">
          <cell r="B960" t="str">
            <v>057600035 - Ca State Univ Dorm Cnstr Fd</v>
          </cell>
          <cell r="C960" t="str">
            <v>RF_959</v>
          </cell>
          <cell r="D960" t="str">
            <v>5210046 - Local Planning Councils</v>
          </cell>
        </row>
        <row r="961">
          <cell r="B961" t="str">
            <v>057600036 - Ca State Univ Dorm Cnstr Fd</v>
          </cell>
          <cell r="C961" t="str">
            <v>RF_960</v>
          </cell>
          <cell r="D961" t="str">
            <v>5210048 - After School Programs</v>
          </cell>
        </row>
        <row r="962">
          <cell r="B962" t="str">
            <v>057600037 - Ca State Univ Dorm Cnstr Fd</v>
          </cell>
          <cell r="C962" t="str">
            <v>RF_961</v>
          </cell>
          <cell r="D962" t="str">
            <v>5210050 - 21st CCLC</v>
          </cell>
        </row>
        <row r="963">
          <cell r="B963" t="str">
            <v>057600038 - St College Dorm Building</v>
          </cell>
          <cell r="C963" t="str">
            <v>RF_962</v>
          </cell>
          <cell r="D963" t="str">
            <v>5210054 - Child Nutrition</v>
          </cell>
        </row>
        <row r="964">
          <cell r="B964" t="str">
            <v>057600039 - St College Dorm Building</v>
          </cell>
          <cell r="C964" t="str">
            <v>RF_963</v>
          </cell>
          <cell r="D964" t="str">
            <v>5210058 - Child Nutrition Programs</v>
          </cell>
        </row>
        <row r="965">
          <cell r="B965" t="str">
            <v>057600040 - Ca State Univ Dorm Cnstr Fd</v>
          </cell>
          <cell r="C965" t="str">
            <v>RF_964</v>
          </cell>
          <cell r="D965" t="str">
            <v>5210062 - Summer Food Service Program</v>
          </cell>
        </row>
        <row r="966">
          <cell r="B966" t="str">
            <v>057600041 - Ca State Univ Dorm Cnstr Fd</v>
          </cell>
          <cell r="C966" t="str">
            <v>RF_965</v>
          </cell>
          <cell r="D966" t="str">
            <v>5210063 - Donated Food Distribution</v>
          </cell>
        </row>
        <row r="967">
          <cell r="B967" t="str">
            <v>057600042 - Ca State Univ Dorm Cnstr Fd</v>
          </cell>
          <cell r="C967" t="str">
            <v>RF_966</v>
          </cell>
          <cell r="D967" t="str">
            <v>5215010 - Dept Mgmt   Special Services</v>
          </cell>
        </row>
        <row r="968">
          <cell r="B968" t="str">
            <v>057600043 - Ca State Univ Dorm Cnstr Fd</v>
          </cell>
          <cell r="C968" t="str">
            <v>RF_967</v>
          </cell>
          <cell r="D968" t="str">
            <v>5215019 - Distributed Dept Mgt   Special</v>
          </cell>
        </row>
        <row r="969">
          <cell r="B969" t="str">
            <v>057600044 - Ca St University   Colleges</v>
          </cell>
          <cell r="C969" t="str">
            <v>RF_968</v>
          </cell>
          <cell r="D969" t="str">
            <v>5220 - State Board Of Education</v>
          </cell>
        </row>
        <row r="970">
          <cell r="B970" t="str">
            <v>057600045 - Ca St University   Colleges</v>
          </cell>
          <cell r="C970" t="str">
            <v>RF_969</v>
          </cell>
          <cell r="D970" t="str">
            <v>5230 - Capital Outlay</v>
          </cell>
        </row>
        <row r="971">
          <cell r="B971" t="str">
            <v>057600046 - Ca St University   Colleges</v>
          </cell>
          <cell r="C971" t="str">
            <v>RF_970</v>
          </cell>
          <cell r="D971" t="str">
            <v>5235010 - SSS Unallocated Reduction</v>
          </cell>
        </row>
        <row r="972">
          <cell r="B972" t="str">
            <v>057600047 - Ca State Univ Dorm Cnstr Fd</v>
          </cell>
          <cell r="C972" t="str">
            <v>RF_971</v>
          </cell>
          <cell r="D972" t="str">
            <v>5235014 - SSS Unallocated Reduction</v>
          </cell>
        </row>
        <row r="973">
          <cell r="B973" t="str">
            <v>057600048 - Ca State Univ Dorm Cnstr Fd</v>
          </cell>
          <cell r="C973" t="str">
            <v>RF_972</v>
          </cell>
          <cell r="D973" t="str">
            <v>5235018 - SSS Unallocated Augmentation</v>
          </cell>
        </row>
        <row r="974">
          <cell r="B974" t="str">
            <v>057600049 - Ca State Univ Dorm Cnstr Fd</v>
          </cell>
          <cell r="C974" t="str">
            <v>RF_973</v>
          </cell>
          <cell r="D974" t="str">
            <v>5240010 - K-12 Mandate Reimbursement</v>
          </cell>
        </row>
        <row r="975">
          <cell r="B975" t="str">
            <v>057600050 - SUSerACaStUnivDoRmitoryCnstFd</v>
          </cell>
          <cell r="C975" t="str">
            <v>RF_974</v>
          </cell>
          <cell r="D975" t="str">
            <v>5240016 - K-12 Mandate Reimbursement</v>
          </cell>
        </row>
        <row r="976">
          <cell r="B976" t="str">
            <v>057600051 - Ca St Univ Dorm Ry Cnstr Fd</v>
          </cell>
          <cell r="C976" t="str">
            <v>RF_975</v>
          </cell>
          <cell r="D976" t="str">
            <v>5240018 - Annual Parent Notification</v>
          </cell>
        </row>
        <row r="977">
          <cell r="B977" t="str">
            <v>057600052 - Ca St Univ CollegesDormCnstrFd</v>
          </cell>
          <cell r="C977" t="str">
            <v>RF_976</v>
          </cell>
          <cell r="D977" t="str">
            <v>5240020 - Academic Performance Index</v>
          </cell>
        </row>
        <row r="978">
          <cell r="B978" t="str">
            <v>057600053 - Ca St Univ CollegesDormCnstrFd</v>
          </cell>
          <cell r="C978" t="str">
            <v>RF_977</v>
          </cell>
          <cell r="D978" t="str">
            <v>5240022 - K-12 Mandate Reimbursement</v>
          </cell>
        </row>
        <row r="979">
          <cell r="B979" t="str">
            <v>057600054 - Ca St Univ CollegesDormCnstrFd</v>
          </cell>
          <cell r="C979" t="str">
            <v>RF_978</v>
          </cell>
          <cell r="D979" t="str">
            <v>5240024 - Absentee Ballots</v>
          </cell>
        </row>
        <row r="980">
          <cell r="B980" t="str">
            <v>057600055 - Ca State Univ Dorm Cnstr Fd</v>
          </cell>
          <cell r="C980" t="str">
            <v>RF_979</v>
          </cell>
          <cell r="D980" t="str">
            <v>5240026 - K-12 Mandate Reimbursement</v>
          </cell>
        </row>
        <row r="981">
          <cell r="B981" t="str">
            <v>057600056 - Ca State Univ Dorm Cnstr Fd</v>
          </cell>
          <cell r="C981" t="str">
            <v>RF_980</v>
          </cell>
          <cell r="D981" t="str">
            <v>5240028 - Caregiver Affidavits</v>
          </cell>
        </row>
        <row r="982">
          <cell r="B982" t="str">
            <v>057600057 - Ca State Univ Dorm Cnstr Fd</v>
          </cell>
          <cell r="C982" t="str">
            <v>RF_981</v>
          </cell>
          <cell r="D982" t="str">
            <v>5240030 - K-12 Mandate Reimbursement</v>
          </cell>
        </row>
        <row r="983">
          <cell r="B983" t="str">
            <v>057600059 - Ca State Univ Dorm Cnstr Fd</v>
          </cell>
          <cell r="C983" t="str">
            <v>RF_982</v>
          </cell>
          <cell r="D983" t="str">
            <v>5240032 - Sch Dis Fiscal Accountability</v>
          </cell>
        </row>
        <row r="984">
          <cell r="B984" t="str">
            <v>057600060 - Ca State Univ Dorm Cnstr Fd</v>
          </cell>
          <cell r="C984" t="str">
            <v>RF_983</v>
          </cell>
          <cell r="D984" t="str">
            <v>5240034 - K-12 Mandate Reimbursement</v>
          </cell>
        </row>
        <row r="985">
          <cell r="B985" t="str">
            <v>057600061 - Ca State Univ Dorm Cnstr Fd</v>
          </cell>
          <cell r="C985" t="str">
            <v>RF_984</v>
          </cell>
          <cell r="D985" t="str">
            <v>5240036 - High School Exit Exam</v>
          </cell>
        </row>
        <row r="986">
          <cell r="B986" t="str">
            <v>057600062 - Ca State Univ Dorm Cnstr Fd</v>
          </cell>
          <cell r="C986" t="str">
            <v>RF_985</v>
          </cell>
          <cell r="D986" t="str">
            <v>5240038 - K-12 Mandate Reimbursement</v>
          </cell>
        </row>
        <row r="987">
          <cell r="B987" t="str">
            <v>057600063 - Ca State Univ Dorm Cnstr Fd</v>
          </cell>
          <cell r="C987" t="str">
            <v>RF_986</v>
          </cell>
          <cell r="D987" t="str">
            <v>5240040 - Intradistrict Attendence</v>
          </cell>
        </row>
        <row r="988">
          <cell r="B988" t="str">
            <v>057600064 - Ca State Univ Dorm Cnstr Fd</v>
          </cell>
          <cell r="C988" t="str">
            <v>RF_987</v>
          </cell>
          <cell r="D988" t="str">
            <v>5240042 - K-12 Mandate Reimbursement</v>
          </cell>
        </row>
        <row r="989">
          <cell r="B989" t="str">
            <v>057600066 - Ca State Univ Dorm Cnstr Fd</v>
          </cell>
          <cell r="C989" t="str">
            <v>RF_988</v>
          </cell>
          <cell r="D989" t="str">
            <v>5240044 - Interdist Attendance Permits</v>
          </cell>
        </row>
        <row r="990">
          <cell r="B990" t="str">
            <v>057600067 - Ca State Univ Dorm Cnstr Fd</v>
          </cell>
          <cell r="C990" t="str">
            <v>RF_989</v>
          </cell>
          <cell r="D990" t="str">
            <v>5240046 - K-12 Mandate Reimbursement</v>
          </cell>
        </row>
        <row r="991">
          <cell r="B991" t="str">
            <v>057600068 - Ca State Univ Dorm Cnstr Fd</v>
          </cell>
          <cell r="C991" t="str">
            <v>RF_990</v>
          </cell>
          <cell r="D991" t="str">
            <v>5240048 - Differ Pay and Reemployment</v>
          </cell>
        </row>
        <row r="992">
          <cell r="B992" t="str">
            <v>057600069 - Ca State Univ Dorm Cnstr Fd</v>
          </cell>
          <cell r="C992" t="str">
            <v>RF_991</v>
          </cell>
          <cell r="D992" t="str">
            <v>5240050 - K-12 Mandate Reimbursement</v>
          </cell>
        </row>
        <row r="993">
          <cell r="B993" t="str">
            <v>057600070 - Ca State Univ Dorm Cnstr Fd</v>
          </cell>
          <cell r="C993" t="str">
            <v>RF_992</v>
          </cell>
          <cell r="D993" t="str">
            <v>5240052 - Immunization Records-Hepatitis</v>
          </cell>
        </row>
        <row r="994">
          <cell r="B994" t="str">
            <v>057600071 - Ca State Univ Dorm Cnstr Fd</v>
          </cell>
          <cell r="C994" t="str">
            <v>RF_993</v>
          </cell>
          <cell r="D994" t="str">
            <v>5240054 - K-12 Mandate Reimbursement</v>
          </cell>
        </row>
        <row r="995">
          <cell r="B995" t="str">
            <v>057600072 - Ca State Univ Dorm Cnstr Fd</v>
          </cell>
          <cell r="C995" t="str">
            <v>RF_994</v>
          </cell>
          <cell r="D995" t="str">
            <v>5240056 - Mandate Reim Proc I and II</v>
          </cell>
        </row>
        <row r="996">
          <cell r="B996" t="str">
            <v>057600073 - Ca State Univ Dorm Cnstr Fd</v>
          </cell>
          <cell r="C996" t="str">
            <v>RF_995</v>
          </cell>
          <cell r="D996" t="str">
            <v>5240058 - K-12 Mandate Reimbursement</v>
          </cell>
        </row>
        <row r="997">
          <cell r="B997" t="str">
            <v>057600074 - Ca State Univ Dorm Cnstr Fd</v>
          </cell>
          <cell r="C997" t="str">
            <v>RF_996</v>
          </cell>
          <cell r="D997" t="str">
            <v>5240060 - Notificcation of Truancy</v>
          </cell>
        </row>
        <row r="998">
          <cell r="B998" t="str">
            <v>057600075 - Ca State Univ Dorm Cnstr Fd</v>
          </cell>
          <cell r="C998" t="str">
            <v>RF_997</v>
          </cell>
          <cell r="D998" t="str">
            <v>5240062 - Pupil Susp Expulsion Appeals</v>
          </cell>
        </row>
        <row r="999">
          <cell r="B999" t="str">
            <v>057600076 - Ca State Univ Dorm Cnstr Fd</v>
          </cell>
          <cell r="C999" t="str">
            <v>RF_998</v>
          </cell>
          <cell r="D999" t="str">
            <v>5240064 - K-12 Mandate Reimbursement</v>
          </cell>
        </row>
        <row r="1000">
          <cell r="B1000" t="str">
            <v>057600077 - Ca State Univ Dorm Cnstr Fd</v>
          </cell>
          <cell r="C1000" t="str">
            <v>RF_999</v>
          </cell>
          <cell r="D1000" t="str">
            <v>5240066 - Criminal Backgroud Checks I</v>
          </cell>
        </row>
        <row r="1001">
          <cell r="B1001" t="str">
            <v>057600078 - Ca State Univ Dorm Cnstr Fd</v>
          </cell>
          <cell r="C1001" t="str">
            <v>No_Reference</v>
          </cell>
          <cell r="D1001" t="str">
            <v>5240068 - K-12 Mandate Reimbursement</v>
          </cell>
        </row>
        <row r="1002">
          <cell r="B1002" t="str">
            <v>057600079 - Ca State Univ Dorm Cnstr Fd</v>
          </cell>
          <cell r="D1002" t="str">
            <v>5240070 - Student Records</v>
          </cell>
        </row>
        <row r="1003">
          <cell r="B1003" t="str">
            <v>057600080 - Ca State Univ Dorm Cnstr Fd</v>
          </cell>
          <cell r="D1003" t="str">
            <v>5240072 - Criminal Background Checks II</v>
          </cell>
        </row>
        <row r="1004">
          <cell r="B1004" t="str">
            <v>057600081 - Ca State Univ Dorm Cnstr Fd</v>
          </cell>
          <cell r="D1004" t="str">
            <v>5240074 - K-12 Mandate Reimbursement</v>
          </cell>
        </row>
        <row r="1005">
          <cell r="B1005" t="str">
            <v>057600082 - Ca State Univ Dorm Cnstr Fd</v>
          </cell>
          <cell r="D1005" t="str">
            <v>5240076 - CALSTRS Service Credit</v>
          </cell>
        </row>
        <row r="1006">
          <cell r="B1006" t="str">
            <v>057600083 - Ca State Univ Dorm Cnstr Fd</v>
          </cell>
          <cell r="D1006" t="str">
            <v>5240078 - K-12 Mandate Reimbursement</v>
          </cell>
        </row>
        <row r="1007">
          <cell r="B1007" t="str">
            <v>057600084 - Ca State Univ Dorm Cnstr Fd</v>
          </cell>
          <cell r="D1007" t="str">
            <v>5240080 - Child Abuse and Neglt Rprtng</v>
          </cell>
        </row>
        <row r="1008">
          <cell r="B1008" t="str">
            <v>057600085 - Ca State Univ Dorm Cnstr Fd</v>
          </cell>
          <cell r="D1008" t="str">
            <v>5240082 - Open Meetings Brown Act Reform</v>
          </cell>
        </row>
        <row r="1009">
          <cell r="B1009" t="str">
            <v>057600086 - Ca State Univ Dorm Cnstr Fd</v>
          </cell>
          <cell r="D1009" t="str">
            <v>5240084 - K-12 Mandate Reimbursement</v>
          </cell>
        </row>
        <row r="1010">
          <cell r="B1010" t="str">
            <v>057600087 - Ca State Univ Dorm Cnstr Fd</v>
          </cell>
          <cell r="D1010" t="str">
            <v>5240086 - Comp Sch Sfty Plns I and II</v>
          </cell>
        </row>
        <row r="1011">
          <cell r="B1011" t="str">
            <v>057600088 - Ca State Univ Dorm Cnstr Fd</v>
          </cell>
          <cell r="D1011" t="str">
            <v>5240088 - K-12 Mandate Reimbursement</v>
          </cell>
        </row>
        <row r="1012">
          <cell r="B1012" t="str">
            <v>057600089 - Ca State Univ Dorm Cnstr Fd</v>
          </cell>
          <cell r="D1012" t="str">
            <v>5240090 - Pupil Promotion and Retention</v>
          </cell>
        </row>
        <row r="1013">
          <cell r="B1013" t="str">
            <v>057600090 - Ca State Univ Dorm Cnstr Fd</v>
          </cell>
          <cell r="D1013" t="str">
            <v>5240092 - K-12 Mandate Reimbursement</v>
          </cell>
        </row>
        <row r="1014">
          <cell r="B1014" t="str">
            <v>057600091 - Ca State Univ Dorm Cnstr Fd</v>
          </cell>
          <cell r="D1014" t="str">
            <v>5240094 - Charter Schools I II and III</v>
          </cell>
        </row>
        <row r="1015">
          <cell r="B1015" t="str">
            <v>057600092 - Ca State Univ Dorm Cnstr Fd</v>
          </cell>
          <cell r="D1015" t="str">
            <v>5240096 - K-12 Mandate Reimbursement</v>
          </cell>
        </row>
        <row r="1016">
          <cell r="B1016" t="str">
            <v>057600093 - Ca State Univ Dorm Cnstr Fd</v>
          </cell>
          <cell r="D1016" t="str">
            <v>5240098 - AIDS Instr and AIDS Prev</v>
          </cell>
        </row>
        <row r="1017">
          <cell r="B1017" t="str">
            <v>057600094 - Ca State Univ Dorm Cnstr Fd</v>
          </cell>
          <cell r="D1017" t="str">
            <v>5240100 - K-12 Mandate Reimbursement</v>
          </cell>
        </row>
        <row r="1018">
          <cell r="B1018" t="str">
            <v>057600095 - Ca State Univ Dorm Cnstr Fd</v>
          </cell>
          <cell r="D1018" t="str">
            <v>5240102 - Agency Fee Arrangement</v>
          </cell>
        </row>
        <row r="1019">
          <cell r="B1019" t="str">
            <v>057600096 - Ca State Univ Dorm Cnstr Fd</v>
          </cell>
          <cell r="D1019" t="str">
            <v>5240104 - K-12 Mandate Reimbursement</v>
          </cell>
        </row>
        <row r="1020">
          <cell r="B1020" t="str">
            <v>057600097 - Ca State Univ Dorm Cnstr Fd</v>
          </cell>
          <cell r="D1020" t="str">
            <v>5240106 - COE Fiscal Account Reporting</v>
          </cell>
        </row>
        <row r="1021">
          <cell r="B1021" t="str">
            <v>057600098 - Ca State Univ Dorm Cnstr Fd</v>
          </cell>
          <cell r="D1021" t="str">
            <v>5240108 - K-12 Mandate Reimbursement</v>
          </cell>
        </row>
        <row r="1022">
          <cell r="B1022" t="str">
            <v>057600099 - Ca State Univ Dorm Cnstr Fd</v>
          </cell>
          <cell r="D1022" t="str">
            <v>5240110 - Collective Bargaining</v>
          </cell>
        </row>
        <row r="1023">
          <cell r="B1023" t="str">
            <v>057600100 - Ca State Univ Dorm Cnstr Fd</v>
          </cell>
          <cell r="D1023" t="str">
            <v>5240112 - Pupil Health Screenings</v>
          </cell>
        </row>
        <row r="1024">
          <cell r="B1024" t="str">
            <v>057600101 - Ca State Univ Dorm Cnstr Fd</v>
          </cell>
          <cell r="D1024" t="str">
            <v>5240114 - K-12 Mandate Reimbursement</v>
          </cell>
        </row>
        <row r="1025">
          <cell r="B1025" t="str">
            <v>057600102 - Ca State Univ Dorm Cnstr Fd</v>
          </cell>
          <cell r="D1025" t="str">
            <v>5240116 - Pupil Expul II and Susp II</v>
          </cell>
        </row>
        <row r="1026">
          <cell r="B1026" t="str">
            <v>057600103 - Ca State Univ Dorm Cnstr Fd</v>
          </cell>
          <cell r="D1026" t="str">
            <v>5240118 - Physical Performance Tests</v>
          </cell>
        </row>
        <row r="1027">
          <cell r="B1027" t="str">
            <v>057600104 - 1994HousSysRefdRevDormContr Fd</v>
          </cell>
          <cell r="D1027" t="str">
            <v>5240120 - K-12 Mandate Reimbursement</v>
          </cell>
        </row>
        <row r="1028">
          <cell r="B1028" t="str">
            <v>057600105 - Ca State Univ Dorm Cnstr Fd</v>
          </cell>
          <cell r="D1028" t="str">
            <v>5240122 - Juvenile Crout Notices II</v>
          </cell>
        </row>
        <row r="1029">
          <cell r="B1029" t="str">
            <v>057600106 - 1994HaywardStuURefRevDorCntrFd</v>
          </cell>
          <cell r="D1029" t="str">
            <v>5240124 - K-12 Mandate Reimbursement</v>
          </cell>
        </row>
        <row r="1030">
          <cell r="B1030" t="str">
            <v>057600107 - 1994HaywardStuURefRevDorCntrFd</v>
          </cell>
          <cell r="D1030" t="str">
            <v>5240126 - Charter Schools IV</v>
          </cell>
        </row>
        <row r="1031">
          <cell r="B1031" t="str">
            <v>057600108 - 1994HaywardStuURefRevDorCntrFd</v>
          </cell>
          <cell r="D1031" t="str">
            <v>5240128 - K-12 Mandate Reimbursement</v>
          </cell>
        </row>
        <row r="1032">
          <cell r="B1032" t="str">
            <v>057600109 - 1994HaywardStuURefRevDorCntrFd</v>
          </cell>
          <cell r="D1032" t="str">
            <v>5240130 - Public Contracts</v>
          </cell>
        </row>
        <row r="1033">
          <cell r="B1033" t="str">
            <v>057600110 - Ca State Univ Dorm Cnstr Fd</v>
          </cell>
          <cell r="D1033" t="str">
            <v>5240132 - K-12 Mandate Reimbursement</v>
          </cell>
        </row>
        <row r="1034">
          <cell r="B1034" t="str">
            <v>057600111 - Ca State Univ Dorm Cnstr Fd</v>
          </cell>
          <cell r="D1034" t="str">
            <v>5240134 - Uniform Complaint Prcedures</v>
          </cell>
        </row>
        <row r="1035">
          <cell r="B1035" t="str">
            <v>057600112 - Ca State Univ Dorm Cnstr Fd</v>
          </cell>
          <cell r="D1035" t="str">
            <v>5240136 - Cons Law Enfrmt Notifcations</v>
          </cell>
        </row>
        <row r="1036">
          <cell r="B1036" t="str">
            <v>057600113 - Ca State Univ Dorm Cnstr Fd</v>
          </cell>
          <cell r="D1036" t="str">
            <v>5240138 - K-12 Mandate Reimbursement</v>
          </cell>
        </row>
        <row r="1037">
          <cell r="B1037" t="str">
            <v>057600114 - Ca State Univ Dorm Cnstr Fd</v>
          </cell>
          <cell r="D1037" t="str">
            <v>5240140 - Immunization Records</v>
          </cell>
        </row>
        <row r="1038">
          <cell r="B1038" t="str">
            <v>057600115 - Ca State Univ Dorm Cnstr Fd</v>
          </cell>
          <cell r="D1038" t="str">
            <v>5240142 - K-12 Mandate Reimbursement</v>
          </cell>
        </row>
        <row r="1039">
          <cell r="B1039" t="str">
            <v>057600116 - Ca State Univ Dorm Cnstr Fd</v>
          </cell>
          <cell r="D1039" t="str">
            <v>5240144 - Habitual Truant</v>
          </cell>
        </row>
        <row r="1040">
          <cell r="B1040" t="str">
            <v>057600117 - Ca State Univ Dorm Cnstr Fd</v>
          </cell>
          <cell r="D1040" t="str">
            <v>5240146 - K-12 Mandate Reimbursement</v>
          </cell>
        </row>
        <row r="1041">
          <cell r="B1041" t="str">
            <v>057600118 - Ca State Univ Dorm Cnstr Fd</v>
          </cell>
          <cell r="D1041" t="str">
            <v>5240148 - School District Reorganization</v>
          </cell>
        </row>
        <row r="1042">
          <cell r="B1042" t="str">
            <v>057600119 - Ca State Univ Dorm Cnstr Fd</v>
          </cell>
          <cell r="D1042" t="str">
            <v>5240150 - K-12 Mandate Reimbursement</v>
          </cell>
        </row>
        <row r="1043">
          <cell r="B1043" t="str">
            <v>057600128 - Ca State Univ Dorm Cnstr Fd</v>
          </cell>
          <cell r="D1043" t="str">
            <v>5240152 - Prevailing Wage Rate</v>
          </cell>
        </row>
        <row r="1044">
          <cell r="B1044" t="str">
            <v>057600130 - Ca State Univ Dorm Cnstr Fd</v>
          </cell>
          <cell r="D1044" t="str">
            <v>5240154 - Threats Agsnt Peace Officers</v>
          </cell>
        </row>
        <row r="1045">
          <cell r="B1045" t="str">
            <v>057600134 - Ca State Univ Dorm Cnstr Fd</v>
          </cell>
          <cell r="D1045" t="str">
            <v>5240156 - K-12 Mandate Reimbursement</v>
          </cell>
        </row>
        <row r="1046">
          <cell r="B1046" t="str">
            <v>057600136 - Ca State Univ Dorm Cnstr Fd</v>
          </cell>
          <cell r="D1046" t="str">
            <v>5240158 - Expl Pupil - Transcript Costs</v>
          </cell>
        </row>
        <row r="1047">
          <cell r="B1047" t="str">
            <v>057600140 - Ca State Univ Dorm Cnstr Fd</v>
          </cell>
          <cell r="D1047" t="str">
            <v>5240160 - K-12 Mandate Reimbursement</v>
          </cell>
        </row>
        <row r="1048">
          <cell r="B1048" t="str">
            <v>057600141 - Ca State Univ Dorm Cnstr Fd</v>
          </cell>
          <cell r="D1048" t="str">
            <v>5240162 - Consol Notice to Teachers</v>
          </cell>
        </row>
        <row r="1049">
          <cell r="B1049" t="str">
            <v>057600144 - Ca State Univ Dorm Cnstr Fd</v>
          </cell>
          <cell r="D1049" t="str">
            <v>5240164 - K-12 Mandate Reimbursement</v>
          </cell>
        </row>
        <row r="1050">
          <cell r="B1050" t="str">
            <v>057600145 - Ca State Univ Dorm Cnstr Fd</v>
          </cell>
          <cell r="D1050" t="str">
            <v>5240166 - Sch Accountability Rpt Crds</v>
          </cell>
        </row>
        <row r="1051">
          <cell r="B1051" t="str">
            <v>057600148 - Ca State Univ Dorm Cnstr Fd</v>
          </cell>
          <cell r="D1051" t="str">
            <v>5240168 - K-12 Mandate Reimbursement</v>
          </cell>
        </row>
        <row r="1052">
          <cell r="B1052" t="str">
            <v>057600149 - Ca State Univ Dorm Cnstr Fd</v>
          </cell>
          <cell r="D1052" t="str">
            <v>5240170 - Financial and Compl Audits</v>
          </cell>
        </row>
        <row r="1053">
          <cell r="B1053" t="str">
            <v>057600150 - Ca State Univ Dorm Cnstr Fd</v>
          </cell>
          <cell r="D1053" t="str">
            <v>5240172 - K-12 Mandate Reimbursement</v>
          </cell>
        </row>
        <row r="1054">
          <cell r="B1054" t="str">
            <v>057600151 - Ca State Univ Dorm Cnstr Fd</v>
          </cell>
          <cell r="D1054" t="str">
            <v>5240174 - The Stull Act</v>
          </cell>
        </row>
        <row r="1055">
          <cell r="B1055" t="str">
            <v>057600156 - Ca State Univ Dorm Cnstr Fd</v>
          </cell>
          <cell r="D1055" t="str">
            <v>5240176 - Pupil Safetey Notices</v>
          </cell>
        </row>
        <row r="1056">
          <cell r="B1056" t="str">
            <v>057600157 - Ca State Univ Dorm Cnstr Fd</v>
          </cell>
          <cell r="D1056" t="str">
            <v>5320 - Education Audit Appeals Panel</v>
          </cell>
        </row>
        <row r="1057">
          <cell r="B1057" t="str">
            <v>057600174 - Ca State Univ Dorm Cnstr Fd</v>
          </cell>
          <cell r="D1057" t="str">
            <v>5340 - California State Summer School</v>
          </cell>
        </row>
        <row r="1058">
          <cell r="B1058" t="str">
            <v>057600176 - Ca State Univ Dorm Cnstr Fd</v>
          </cell>
          <cell r="D1058" t="str">
            <v>5350 - Benefits Funding</v>
          </cell>
        </row>
        <row r="1059">
          <cell r="B1059" t="str">
            <v>057600178 - Ca State Univ Dorm Cnstr Fd</v>
          </cell>
          <cell r="D1059" t="str">
            <v>5355 - SBMA</v>
          </cell>
        </row>
        <row r="1060">
          <cell r="B1060" t="str">
            <v>057600180 - Csu Auxil Fac Hous1996BndRefin</v>
          </cell>
          <cell r="D1060" t="str">
            <v>5360 - Sbma Interest Payment</v>
          </cell>
        </row>
        <row r="1061">
          <cell r="B1061" t="str">
            <v>057600182 - Ca State Univ Dorm Cnstr Fd</v>
          </cell>
          <cell r="D1061" t="str">
            <v>5370 - School Facilities Aid Program</v>
          </cell>
        </row>
        <row r="1062">
          <cell r="B1062" t="str">
            <v>057600184 - Ca State Univ Dorm Cnstr Fd</v>
          </cell>
          <cell r="D1062" t="str">
            <v>5380 - GO Bonds - Debt Service - K-12</v>
          </cell>
        </row>
        <row r="1063">
          <cell r="B1063" t="str">
            <v>057600186 - Ca State Univ Dorm Cnstr Fd</v>
          </cell>
          <cell r="D1063" t="str">
            <v>5390 - Special Programs</v>
          </cell>
        </row>
        <row r="1064">
          <cell r="B1064" t="str">
            <v>057600188 - Ca State Univ Dorm Cnstr Fd</v>
          </cell>
          <cell r="D1064" t="str">
            <v>5440010 - General Campuses Instruction</v>
          </cell>
        </row>
        <row r="1065">
          <cell r="B1065" t="str">
            <v>057600190 - Ca State Univ Dorm Cnstr Fd</v>
          </cell>
          <cell r="D1065" t="str">
            <v>5440015 - Faculty Salaries And Related B</v>
          </cell>
        </row>
        <row r="1066">
          <cell r="B1066" t="str">
            <v>057600211 - Ca State Univ Dorm Cnstr Fd</v>
          </cell>
          <cell r="D1066" t="str">
            <v>5440019 - Teaching Assistant Salaries</v>
          </cell>
        </row>
        <row r="1067">
          <cell r="B1067" t="str">
            <v>057600214 - Ca State Univ Dorm Cnstr Fd</v>
          </cell>
          <cell r="D1067" t="str">
            <v>5440023 - Instructional Support And Rela</v>
          </cell>
        </row>
        <row r="1068">
          <cell r="B1068" t="str">
            <v>057600215 - Ca State Univ Dorm Cnstr Fd</v>
          </cell>
          <cell r="D1068" t="str">
            <v>5440027 - Equipment Replacement</v>
          </cell>
        </row>
        <row r="1069">
          <cell r="B1069" t="str">
            <v>057600216 - Ca State Univ Dorm Cnstr Fd</v>
          </cell>
          <cell r="D1069" t="str">
            <v>5440031 - Instructional Technology And C</v>
          </cell>
        </row>
        <row r="1070">
          <cell r="B1070" t="str">
            <v>057600217 - Ca State Univ Dorm Cnstr Fd</v>
          </cell>
          <cell r="D1070" t="str">
            <v>5440035 - Summer</v>
          </cell>
        </row>
        <row r="1071">
          <cell r="B1071" t="str">
            <v>057600218 - Ca State Univ Dorm Cnstr Fd</v>
          </cell>
          <cell r="D1071" t="str">
            <v>5440044 - Health Sciences Instruction</v>
          </cell>
        </row>
        <row r="1072">
          <cell r="B1072" t="str">
            <v>057600219 - Ca State Univ Dorm Cnstr Fd</v>
          </cell>
          <cell r="D1072" t="str">
            <v>5440049 - Medicine</v>
          </cell>
        </row>
        <row r="1073">
          <cell r="B1073" t="str">
            <v>057600221 - Ca State Univ Dorm Cnstr Fd</v>
          </cell>
          <cell r="D1073" t="str">
            <v>5440053 - Dentistry</v>
          </cell>
        </row>
        <row r="1074">
          <cell r="B1074" t="str">
            <v>057600222 - Ca State Univ Dorm Cnstr Fd</v>
          </cell>
          <cell r="D1074" t="str">
            <v>5440057 - Nursing</v>
          </cell>
        </row>
        <row r="1075">
          <cell r="B1075" t="str">
            <v>057600223 - Ca State Univ Dorm Cnstr Fd</v>
          </cell>
          <cell r="D1075" t="str">
            <v>5440061 - Optometry</v>
          </cell>
        </row>
        <row r="1076">
          <cell r="B1076" t="str">
            <v>057600224 - Ca State Univ Dorm Cnstr Fd</v>
          </cell>
          <cell r="D1076" t="str">
            <v>5440065 - Pharmacy</v>
          </cell>
        </row>
        <row r="1077">
          <cell r="B1077" t="str">
            <v>057600225 - Ca State Univ Dorm Cnstr Fd</v>
          </cell>
          <cell r="D1077" t="str">
            <v>5440069 - Public Health</v>
          </cell>
        </row>
        <row r="1078">
          <cell r="B1078" t="str">
            <v>057600226 - Ca State Univ Dorm Cnstr Fd</v>
          </cell>
          <cell r="D1078" t="str">
            <v>5440073 - Veterinary Medicine</v>
          </cell>
        </row>
        <row r="1079">
          <cell r="B1079" t="str">
            <v>057600300 - Ca State Univ Dorm Cnstr Fd</v>
          </cell>
          <cell r="D1079" t="str">
            <v>5440077 - Drew</v>
          </cell>
        </row>
        <row r="1080">
          <cell r="B1080" t="str">
            <v>057600301 - Ca State Univ Dorm Cnstr Fd</v>
          </cell>
          <cell r="D1080" t="str">
            <v>5440078 - Summer Sessions Instruction</v>
          </cell>
        </row>
        <row r="1081">
          <cell r="B1081" t="str">
            <v>057600302 - Ca State Univ Dorm Cnstr Fd</v>
          </cell>
          <cell r="D1081" t="str">
            <v>5440087 - University Extension Instructi</v>
          </cell>
        </row>
        <row r="1082">
          <cell r="B1082" t="str">
            <v>057600303 - Ca State Univ Dorm Cnstr Fd</v>
          </cell>
          <cell r="D1082" t="str">
            <v>5445010 - General Campuses</v>
          </cell>
        </row>
        <row r="1083">
          <cell r="B1083" t="str">
            <v>057600304 - Ca State Univ Dorm Cnstr Fd</v>
          </cell>
          <cell r="D1083" t="str">
            <v>5445019 - Health Sciences</v>
          </cell>
        </row>
        <row r="1084">
          <cell r="B1084" t="str">
            <v>057600306 - Ca State Univ Dorm Cnstr Fd</v>
          </cell>
          <cell r="D1084" t="str">
            <v>5445028 - Agriculture</v>
          </cell>
        </row>
        <row r="1085">
          <cell r="B1085" t="str">
            <v>057600308 - Ca State Univ Dorm Cnstr Fd</v>
          </cell>
          <cell r="D1085" t="str">
            <v>5445037 - Tobacco-Related Diseases</v>
          </cell>
        </row>
        <row r="1086">
          <cell r="B1086" t="str">
            <v>057600311 - Ca State Univ Dorm Cnstr Fd</v>
          </cell>
          <cell r="D1086" t="str">
            <v>5445046 - Breast Cancer Research</v>
          </cell>
        </row>
        <row r="1087">
          <cell r="B1087" t="str">
            <v>057600314 - Ca State Univ Dorm Cnstr Fd</v>
          </cell>
          <cell r="D1087" t="str">
            <v>5445055 - Faculty Grants And Travel</v>
          </cell>
        </row>
        <row r="1088">
          <cell r="B1088" t="str">
            <v>057600316 - Ca State Univ Dorm Cnstr Fd</v>
          </cell>
          <cell r="D1088" t="str">
            <v>5450010 - Student Academic Preparation A</v>
          </cell>
        </row>
        <row r="1089">
          <cell r="B1089" t="str">
            <v>057600320 - Ca State Univ Dorm Cnstr Fd</v>
          </cell>
          <cell r="D1089" t="str">
            <v>5450019 - Uc Scout -Online Courses-</v>
          </cell>
        </row>
        <row r="1090">
          <cell r="B1090" t="str">
            <v>057600325 - Ca State Univ Dorm Cnstr Fd</v>
          </cell>
          <cell r="D1090" t="str">
            <v>5450028 - Assist</v>
          </cell>
        </row>
        <row r="1091">
          <cell r="B1091" t="str">
            <v>057600326 - Ca State Univ Dorm Cnstr Fd</v>
          </cell>
          <cell r="D1091" t="str">
            <v>5450037 - Community College Articulation</v>
          </cell>
        </row>
        <row r="1092">
          <cell r="B1092" t="str">
            <v>057600328 - Ca State Univ Dorm Cnstr Fd</v>
          </cell>
          <cell r="D1092" t="str">
            <v>5450046 - Community College Transfer Pro</v>
          </cell>
        </row>
        <row r="1093">
          <cell r="B1093" t="str">
            <v>057600329 - Ca State Univ Dorm Cnstr Fd</v>
          </cell>
          <cell r="D1093" t="str">
            <v>5450055 - Early Academic Outreach Progra</v>
          </cell>
        </row>
        <row r="1094">
          <cell r="B1094" t="str">
            <v>057600330 - Ca State Univ Dorm Cnstr Fd</v>
          </cell>
          <cell r="D1094" t="str">
            <v>5450064 - Graduate Professional Programs</v>
          </cell>
        </row>
        <row r="1095">
          <cell r="B1095" t="str">
            <v>057600331 - Ca State Univ Dorm Cnstr Fd</v>
          </cell>
          <cell r="D1095" t="str">
            <v>5450073 - MESA</v>
          </cell>
        </row>
        <row r="1096">
          <cell r="B1096" t="str">
            <v>057600332 - Ca State Univ Dorm Cnstr Fd</v>
          </cell>
          <cell r="D1096" t="str">
            <v>5450082 - Puente</v>
          </cell>
        </row>
        <row r="1097">
          <cell r="B1097" t="str">
            <v>057600333 - Ca State Univ Dorm Cnstr Fd</v>
          </cell>
          <cell r="D1097" t="str">
            <v>5450091 - Student Initiated Programs</v>
          </cell>
        </row>
        <row r="1098">
          <cell r="B1098" t="str">
            <v>057600334 - Ca State Univ Dorm Cnstr Fd</v>
          </cell>
          <cell r="D1098" t="str">
            <v>5450100 - Gear Up</v>
          </cell>
        </row>
        <row r="1099">
          <cell r="B1099" t="str">
            <v>057600335 - Ca State Univ Dorm Cnstr Fd</v>
          </cell>
          <cell r="D1099" t="str">
            <v>5450109 - Uc Links</v>
          </cell>
        </row>
        <row r="1100">
          <cell r="B1100" t="str">
            <v>057600336 - Ca State Univ Dorm Cnstr Fd</v>
          </cell>
          <cell r="D1100" t="str">
            <v>5450118 - K-20 Intersegmental Alliances</v>
          </cell>
        </row>
        <row r="1101">
          <cell r="B1101" t="str">
            <v>057600337 - Ca State Univ Dorm Cnstr Fd</v>
          </cell>
          <cell r="D1101" t="str">
            <v>5450127 - Evaluation</v>
          </cell>
        </row>
        <row r="1102">
          <cell r="B1102" t="str">
            <v>057600338 - Ca State Univ Dorm Cnstr Fd</v>
          </cell>
          <cell r="D1102" t="str">
            <v>5450136 - Other Student Academic Prepara</v>
          </cell>
        </row>
        <row r="1103">
          <cell r="B1103" t="str">
            <v>057600339 - Ca State Univ Dorm Cnstr Fd</v>
          </cell>
          <cell r="D1103" t="str">
            <v>5450145 - Other Public Service Programs</v>
          </cell>
        </row>
        <row r="1104">
          <cell r="B1104" t="str">
            <v>057600342 - Ca State Univ Dorm Cnstr Fd</v>
          </cell>
          <cell r="D1104" t="str">
            <v>5450154 - California Subject Matter Proj</v>
          </cell>
        </row>
        <row r="1105">
          <cell r="B1105" t="str">
            <v>057600344 - Ca State Univ Dorm Cnstr Fd</v>
          </cell>
          <cell r="D1105" t="str">
            <v>5450163 - California State Summer School</v>
          </cell>
        </row>
        <row r="1106">
          <cell r="B1106" t="str">
            <v>057600345 - Ca State Univ Dorm Cnstr Fd</v>
          </cell>
          <cell r="D1106" t="str">
            <v>5450172 - Cooperative Extension</v>
          </cell>
        </row>
        <row r="1107">
          <cell r="B1107" t="str">
            <v>057600346 - Ca State Univ Dorm Cnstr Fd</v>
          </cell>
          <cell r="D1107" t="str">
            <v>5450181 - Umbilical Cord Blood Collectio</v>
          </cell>
        </row>
        <row r="1108">
          <cell r="B1108" t="str">
            <v>057600347 - Ca State Univ Dorm Cnstr Fd</v>
          </cell>
          <cell r="D1108" t="str">
            <v>5450190 - Professional Development</v>
          </cell>
        </row>
        <row r="1109">
          <cell r="B1109" t="str">
            <v>057600349 - LosAngeles Union Rev Bnds SerB</v>
          </cell>
          <cell r="D1109" t="str">
            <v>5450199 - Health and Sciences Initiative</v>
          </cell>
        </row>
        <row r="1110">
          <cell r="B1110" t="str">
            <v>057600359 - Ca State Univ Dorm Cnstr Fd</v>
          </cell>
          <cell r="D1110" t="str">
            <v>5450208 - CR Drew University Of Medici</v>
          </cell>
        </row>
        <row r="1111">
          <cell r="B1111" t="str">
            <v>057600360 - Ca State Univ Dorm Cnstr Fd</v>
          </cell>
          <cell r="D1111" t="str">
            <v>5450217 - Cultural Programming</v>
          </cell>
        </row>
        <row r="1112">
          <cell r="B1112" t="str">
            <v>057600361 - Ca State Univ Dorm Cnstr Fd</v>
          </cell>
          <cell r="D1112" t="str">
            <v>5450226 - Other</v>
          </cell>
        </row>
        <row r="1113">
          <cell r="B1113" t="str">
            <v>057600364 - Ca State Univ Dorm Cnstr Fd</v>
          </cell>
          <cell r="D1113" t="str">
            <v>5455010 - Libraries Academic Support</v>
          </cell>
        </row>
        <row r="1114">
          <cell r="B1114" t="str">
            <v>057600368 - Ca State Univ Dorm Cnstr Fd</v>
          </cell>
          <cell r="D1114" t="str">
            <v>5455014 - Campus Libraries</v>
          </cell>
        </row>
        <row r="1115">
          <cell r="B1115" t="str">
            <v>057600369 - Ca State Univ Dorm Cnstr Fd</v>
          </cell>
          <cell r="D1115" t="str">
            <v>5455018 - California Digital Library</v>
          </cell>
        </row>
        <row r="1116">
          <cell r="B1116" t="str">
            <v>057600370 - Ca State Univ Dorm Cnstr Fd</v>
          </cell>
          <cell r="D1116" t="str">
            <v>5455031 - Other Academic Support</v>
          </cell>
        </row>
        <row r="1117">
          <cell r="B1117" t="str">
            <v>057600371 - Ca State Univ Dorm Cnstr Fd</v>
          </cell>
          <cell r="D1117" t="str">
            <v>5455036 - Museums And Galleries</v>
          </cell>
        </row>
        <row r="1118">
          <cell r="B1118" t="str">
            <v>057600372 - Ca State Univ Dorm Cnstr Fd</v>
          </cell>
          <cell r="D1118" t="str">
            <v>5455040 - Demonstration Schools</v>
          </cell>
        </row>
        <row r="1119">
          <cell r="B1119" t="str">
            <v>057600374 - Ca State Univ Dorm Cnstr Fd</v>
          </cell>
          <cell r="D1119" t="str">
            <v>5455044 - Vivaria And Other</v>
          </cell>
        </row>
        <row r="1120">
          <cell r="B1120" t="str">
            <v>057600376 - Ca State Univ Dorm Cnstr Fd</v>
          </cell>
          <cell r="D1120" t="str">
            <v>5455048 - Dental Clinics</v>
          </cell>
        </row>
        <row r="1121">
          <cell r="B1121" t="str">
            <v>057600377 - Ca State Univ Dorm Cnstr Fd</v>
          </cell>
          <cell r="D1121" t="str">
            <v>5455052 - Optometry Clinics</v>
          </cell>
        </row>
        <row r="1122">
          <cell r="B1122" t="str">
            <v>057600378 - Ca State Univ Dorm Cnstr Fd</v>
          </cell>
          <cell r="D1122" t="str">
            <v>5455056 - Neuropsychiatric Institutes</v>
          </cell>
        </row>
        <row r="1123">
          <cell r="B1123" t="str">
            <v>057600379 - Ca State Univ Dorm Cnstr Fd</v>
          </cell>
          <cell r="D1123" t="str">
            <v>5455060 - Veterinary Medical Teaching Fa</v>
          </cell>
        </row>
        <row r="1124">
          <cell r="B1124" t="str">
            <v>057600380 - Ca State Univ Dorm Cnstr Fd</v>
          </cell>
          <cell r="D1124" t="str">
            <v>5455064 - Vivaria And Other -Health Scie</v>
          </cell>
        </row>
        <row r="1125">
          <cell r="B1125" t="str">
            <v>057600382 - Ca State Univ Dorm Cnstr Fd</v>
          </cell>
          <cell r="D1125" t="str">
            <v>5455068 - Occupational Health Centers</v>
          </cell>
        </row>
        <row r="1126">
          <cell r="B1126" t="str">
            <v>057600383 - Ca State Univ Dorm Cnstr Fd</v>
          </cell>
          <cell r="D1126" t="str">
            <v>5460 - Teaching Hospitals</v>
          </cell>
        </row>
        <row r="1127">
          <cell r="B1127" t="str">
            <v>057600384 - Ca State Univ Dorm Cnstr Fd</v>
          </cell>
          <cell r="D1127" t="str">
            <v>5465010 - Social And Cultural Activities</v>
          </cell>
        </row>
        <row r="1128">
          <cell r="B1128" t="str">
            <v>057600385 - Ca State Univ Dorm Cnstr Fd</v>
          </cell>
          <cell r="D1128" t="str">
            <v>5465019 - Supplementary Educational Serv</v>
          </cell>
        </row>
        <row r="1129">
          <cell r="B1129" t="str">
            <v>057600386 - Ca State Univ Dorm Cnstr Fd</v>
          </cell>
          <cell r="D1129" t="str">
            <v>5465028 - Counseling And Career Guidance</v>
          </cell>
        </row>
        <row r="1130">
          <cell r="B1130" t="str">
            <v>057600387 - Ca State Univ Dorm Cnstr Fd</v>
          </cell>
          <cell r="D1130" t="str">
            <v>5465037 - Financial Aid Administration</v>
          </cell>
        </row>
        <row r="1131">
          <cell r="B1131" t="str">
            <v>057600388 - Ca State Univ Dorm Cnstr Fd</v>
          </cell>
          <cell r="D1131" t="str">
            <v>5465046 - Student Admissions And Records</v>
          </cell>
        </row>
        <row r="1132">
          <cell r="B1132" t="str">
            <v>057600390 - Ca State Univ Dorm Cnstr Fd</v>
          </cell>
          <cell r="D1132" t="str">
            <v>5465055 - Student Health Services</v>
          </cell>
        </row>
        <row r="1133">
          <cell r="B1133" t="str">
            <v>057600391 - Ca State Univ Dorm Cnstr Fd</v>
          </cell>
          <cell r="D1133" t="str">
            <v>5470010 - Executive Management</v>
          </cell>
        </row>
        <row r="1134">
          <cell r="B1134" t="str">
            <v>057600392 - Ca State Univ Dorm Cnstr Fd</v>
          </cell>
          <cell r="D1134" t="str">
            <v>5470019 - Fiscal Operations</v>
          </cell>
        </row>
        <row r="1135">
          <cell r="B1135" t="str">
            <v>057600393 - Ca State Univ Dorm Cnstr Fd</v>
          </cell>
          <cell r="D1135" t="str">
            <v>5470028 - General Administrative Service</v>
          </cell>
        </row>
        <row r="1136">
          <cell r="B1136" t="str">
            <v>057600394 - Ca State Univ Dorm Cnstr Fd</v>
          </cell>
          <cell r="D1136" t="str">
            <v>5470037 - Logistical Services</v>
          </cell>
        </row>
        <row r="1137">
          <cell r="B1137" t="str">
            <v>057600395 - Ca State Univ Dorm Cnstr Fd</v>
          </cell>
          <cell r="D1137" t="str">
            <v>5470046 - Community Relations</v>
          </cell>
        </row>
        <row r="1138">
          <cell r="B1138" t="str">
            <v>057600396 - Ca State Univ Dorm Cnstr Fd</v>
          </cell>
          <cell r="D1138" t="str">
            <v>5475010 - Plant Administration</v>
          </cell>
        </row>
        <row r="1139">
          <cell r="B1139" t="str">
            <v>057600397 - Ca State Univ Dorm Cnstr Fd</v>
          </cell>
          <cell r="D1139" t="str">
            <v>5475019 - Building Maintenance</v>
          </cell>
        </row>
        <row r="1140">
          <cell r="B1140" t="str">
            <v>057600398 - Ca State Univ Dorm Cnstr Fd</v>
          </cell>
          <cell r="D1140" t="str">
            <v>5475028 - Grounds Maintenance</v>
          </cell>
        </row>
        <row r="1141">
          <cell r="B1141" t="str">
            <v>057600399 - Ca State Univ Dorm Cnstr Fd</v>
          </cell>
          <cell r="D1141" t="str">
            <v>5475037 - Janitorial</v>
          </cell>
        </row>
        <row r="1142">
          <cell r="B1142" t="str">
            <v>057600600 - Ca State Univ Dorm Cnstr Fd</v>
          </cell>
          <cell r="D1142" t="str">
            <v>5475046 - Utilities Operation</v>
          </cell>
        </row>
        <row r="1143">
          <cell r="B1143" t="str">
            <v>057600601 - Ca State Univ Dorm Cnstr Fd</v>
          </cell>
          <cell r="D1143" t="str">
            <v>5475055 - Utilities Purchase</v>
          </cell>
        </row>
        <row r="1144">
          <cell r="B1144" t="str">
            <v>057600602 - Ca State Univ Dorm Cnstr Fd</v>
          </cell>
          <cell r="D1144" t="str">
            <v>5475064 - Refuse</v>
          </cell>
        </row>
        <row r="1145">
          <cell r="B1145" t="str">
            <v>057600603 - Ca State Univ Dorm Cnstr Fd</v>
          </cell>
          <cell r="D1145" t="str">
            <v>5475073 - Fire Departments</v>
          </cell>
        </row>
        <row r="1146">
          <cell r="B1146" t="str">
            <v>057600604 - Ca State Univ Dorm Cnstr Fd</v>
          </cell>
          <cell r="D1146" t="str">
            <v>5480 - Student Financial Aid</v>
          </cell>
        </row>
        <row r="1147">
          <cell r="B1147" t="str">
            <v>057600605 - Ca State Univ Dorm Cnstr Fd</v>
          </cell>
          <cell r="D1147" t="str">
            <v>5485 - Auxiliary Enterprises</v>
          </cell>
        </row>
        <row r="1148">
          <cell r="B1148" t="str">
            <v>057600606 - Ca State Univ Dorm Cnstr Fd</v>
          </cell>
          <cell r="D1148" t="str">
            <v>5490 - Provisions For Allocation</v>
          </cell>
        </row>
        <row r="1149">
          <cell r="B1149" t="str">
            <v>057600608 - Ca State Univ Dorm Cnstr Fd</v>
          </cell>
          <cell r="D1149" t="str">
            <v>5495 - Program Maintenance</v>
          </cell>
        </row>
        <row r="1150">
          <cell r="B1150" t="str">
            <v>057600609 - Ca State Univ Dorm Cnstr Fd</v>
          </cell>
          <cell r="D1150" t="str">
            <v>5497 - Capital from Operating Funds</v>
          </cell>
        </row>
        <row r="1151">
          <cell r="B1151" t="str">
            <v>057600610 - Ca State Univ Dorm Cnstr Fd</v>
          </cell>
          <cell r="D1151" t="str">
            <v>5500010 - Instruction Extramural Program</v>
          </cell>
        </row>
        <row r="1152">
          <cell r="B1152" t="str">
            <v>057600611 - Ca St Univ Dorm CnstrFdGc13340</v>
          </cell>
          <cell r="D1152" t="str">
            <v>5500019 - Research Extramural Programs</v>
          </cell>
        </row>
        <row r="1153">
          <cell r="B1153" t="str">
            <v>057600612 - Ca St Univ Dorm CnstrFdGc13340</v>
          </cell>
          <cell r="D1153" t="str">
            <v>5500028 - Public Service Extramural Prog</v>
          </cell>
        </row>
        <row r="1154">
          <cell r="B1154" t="str">
            <v>057600613 - Ca St Univ Dorm CnstrFdGc13340</v>
          </cell>
          <cell r="D1154" t="str">
            <v>5500037 - Academic Support Extramural Pr</v>
          </cell>
        </row>
        <row r="1155">
          <cell r="B1155" t="str">
            <v>057600614 - Ca St Univ Dorm CnstrFdGc13340</v>
          </cell>
          <cell r="D1155" t="str">
            <v>5500046 - Teaching Hospitals Extramural</v>
          </cell>
        </row>
        <row r="1156">
          <cell r="B1156" t="str">
            <v>057600615 - Ca St Univ Dorm CnstrFdGc13340</v>
          </cell>
          <cell r="D1156" t="str">
            <v>5500055 - Student Services Extramural Pr</v>
          </cell>
        </row>
        <row r="1157">
          <cell r="B1157" t="str">
            <v>057600616 - Ca St Univ Dorm CnstrFdGc13340</v>
          </cell>
          <cell r="D1157" t="str">
            <v>5500064 - Institutional Support Extramur</v>
          </cell>
        </row>
        <row r="1158">
          <cell r="B1158" t="str">
            <v>057600617 - Ca St Univ Dorm CnstrFdGc13340</v>
          </cell>
          <cell r="D1158" t="str">
            <v>5500073 - Operation And Maintenance Of P</v>
          </cell>
        </row>
        <row r="1159">
          <cell r="B1159" t="str">
            <v>057600618 - Ca St Univ Dorm CnstrFdGc13340</v>
          </cell>
          <cell r="D1159" t="str">
            <v>5500082 - Student Financial Aid Extramur</v>
          </cell>
        </row>
        <row r="1160">
          <cell r="B1160" t="str">
            <v>057600619 - Ca State Univ Dorm Cnstr Fd</v>
          </cell>
          <cell r="D1160" t="str">
            <v>5500091 - Auxiliary Enterprises Extramur</v>
          </cell>
        </row>
        <row r="1161">
          <cell r="B1161" t="str">
            <v>057600620 - Ca St Univ Dorm CnstrFdGc13340</v>
          </cell>
          <cell r="D1161" t="str">
            <v>5505 - Department Of Energy Laborator</v>
          </cell>
        </row>
        <row r="1162">
          <cell r="B1162" t="str">
            <v>057600621 - Ca State Univ Dorm Cnstr Fd</v>
          </cell>
          <cell r="D1162" t="str">
            <v>5510 - TBD</v>
          </cell>
        </row>
        <row r="1163">
          <cell r="B1163" t="str">
            <v>057600622 - Ca St Univ Dorm CnstrFdGc13340</v>
          </cell>
          <cell r="D1163" t="str">
            <v>5515 - Capital Outlay</v>
          </cell>
        </row>
        <row r="1164">
          <cell r="B1164" t="str">
            <v>057600623 - Ca State Univ Dorm Cnstr Fd</v>
          </cell>
          <cell r="D1164" t="str">
            <v>5520 - CA Institute for Regen Med</v>
          </cell>
        </row>
        <row r="1165">
          <cell r="B1165" t="str">
            <v>057600624 - Ca State Univ Dorm Cnstr Fd</v>
          </cell>
          <cell r="D1165" t="str">
            <v>5530010 - Classroom</v>
          </cell>
        </row>
        <row r="1166">
          <cell r="B1166" t="str">
            <v>057600625 - Ca State Univ Dorm Cnstr Fd</v>
          </cell>
          <cell r="D1166" t="str">
            <v>5530019 - Theory Practice</v>
          </cell>
        </row>
        <row r="1167">
          <cell r="B1167" t="str">
            <v>057600626 - Ca State Univ Dorm Cnstr Fd</v>
          </cell>
          <cell r="D1167" t="str">
            <v>5530028 - Instructional Support</v>
          </cell>
        </row>
        <row r="1168">
          <cell r="B1168" t="str">
            <v>057600628 - Ca State Univ Dorm Cnstr Fd</v>
          </cell>
          <cell r="D1168" t="str">
            <v>5540010 - Admissions</v>
          </cell>
        </row>
        <row r="1169">
          <cell r="B1169" t="str">
            <v>057600631 - Ca State Univ Dorm Cnstr Fd</v>
          </cell>
          <cell r="D1169" t="str">
            <v>5540019 - Records Office</v>
          </cell>
        </row>
        <row r="1170">
          <cell r="B1170" t="str">
            <v>057600632 - Ca State Univ Dorm Cnstr Fd</v>
          </cell>
          <cell r="D1170" t="str">
            <v>5540028 - Financial Aid</v>
          </cell>
        </row>
        <row r="1171">
          <cell r="B1171" t="str">
            <v>057600634 - Ca State Univ Dorm Cnstr Fd</v>
          </cell>
          <cell r="D1171" t="str">
            <v>5540037 - Student Placement</v>
          </cell>
        </row>
        <row r="1172">
          <cell r="B1172" t="str">
            <v>057600635 - Ca State Univ Dorm Cnstr Fd</v>
          </cell>
          <cell r="D1172" t="str">
            <v>5540046 - Legal Education Opportunity Pr</v>
          </cell>
        </row>
        <row r="1173">
          <cell r="B1173" t="str">
            <v>057600636 - Ca State Univ Dorm Cnstr Fd</v>
          </cell>
          <cell r="D1173" t="str">
            <v>5540055 - Academic Support Program</v>
          </cell>
        </row>
        <row r="1174">
          <cell r="B1174" t="str">
            <v>057600637 - Ca State Univ Dorm Cnstr Fd</v>
          </cell>
          <cell r="D1174" t="str">
            <v>5540064 - Disability Resource Program</v>
          </cell>
        </row>
        <row r="1175">
          <cell r="B1175" t="str">
            <v>057600638 - Ca State Univ Dorm Cnstr Fd</v>
          </cell>
          <cell r="D1175" t="str">
            <v>5540073 - Student Services Office</v>
          </cell>
        </row>
        <row r="1176">
          <cell r="B1176" t="str">
            <v>057600639 - Ca State Univ Dorm Cnstr Fd</v>
          </cell>
          <cell r="D1176" t="str">
            <v>5540082 - Student Orientation And Gradua</v>
          </cell>
        </row>
        <row r="1177">
          <cell r="B1177" t="str">
            <v>057600640 - Ca State Univ Dorm Cnstr Fd</v>
          </cell>
          <cell r="D1177" t="str">
            <v>5545010 - Executive Management And Manag</v>
          </cell>
        </row>
        <row r="1178">
          <cell r="B1178" t="str">
            <v>057600641 - Ca State Univ Dorm Cnstr Fd</v>
          </cell>
          <cell r="D1178" t="str">
            <v>5545019 - Human Resources</v>
          </cell>
        </row>
        <row r="1179">
          <cell r="B1179" t="str">
            <v>057600642 - Ca State Univ Dorm Cnstr Fd</v>
          </cell>
          <cell r="D1179" t="str">
            <v>5545028 - Fiscal Services</v>
          </cell>
        </row>
        <row r="1180">
          <cell r="B1180" t="str">
            <v>057600643 - Ca State Univ Dorm Cnstr Fd</v>
          </cell>
          <cell r="D1180" t="str">
            <v>5545037 - Public Safety</v>
          </cell>
        </row>
        <row r="1181">
          <cell r="B1181" t="str">
            <v>057600644 - Ca State Univ Dorm Cnstr Fd</v>
          </cell>
          <cell r="D1181" t="str">
            <v>5545046 - Community Relations</v>
          </cell>
        </row>
        <row r="1182">
          <cell r="B1182" t="str">
            <v>057600645 - Ca State Univ Dorm Cnstr Fd</v>
          </cell>
          <cell r="D1182" t="str">
            <v>5545055 - Administrative Services</v>
          </cell>
        </row>
        <row r="1183">
          <cell r="B1183" t="str">
            <v>057600646 - Ca State Univ Dorm Cnstr Fd</v>
          </cell>
          <cell r="D1183" t="str">
            <v>5550010 - Building Services</v>
          </cell>
        </row>
        <row r="1184">
          <cell r="B1184" t="str">
            <v>057600647 - Ca State Univ Dorm Cnstr Fd</v>
          </cell>
          <cell r="D1184" t="str">
            <v>5550012 - Building Maintenance</v>
          </cell>
        </row>
        <row r="1185">
          <cell r="B1185" t="str">
            <v>057600648 - Ca State Univ Dorm Cnstr Fd</v>
          </cell>
          <cell r="D1185" t="str">
            <v>5555010 - Instruction And Research</v>
          </cell>
        </row>
        <row r="1186">
          <cell r="B1186" t="str">
            <v>057600649 - Ca State Univ Dorm Cnstr Fd</v>
          </cell>
          <cell r="D1186" t="str">
            <v>5555019 - Public And Professional Servic</v>
          </cell>
        </row>
        <row r="1187">
          <cell r="B1187" t="str">
            <v>057600650 - Ca State Univ Dorm Cnstr Fd</v>
          </cell>
          <cell r="D1187" t="str">
            <v>5555028 - Academic Support</v>
          </cell>
        </row>
        <row r="1188">
          <cell r="B1188" t="str">
            <v>057600651 - Ca State Univ Dorm Cnstr Fd</v>
          </cell>
          <cell r="D1188" t="str">
            <v>5555037 - Student Services</v>
          </cell>
        </row>
        <row r="1189">
          <cell r="B1189" t="str">
            <v>057600652 - Ca State Univ Dorm Cnstr Fd</v>
          </cell>
          <cell r="D1189" t="str">
            <v>5555046 - Institutional Support</v>
          </cell>
        </row>
        <row r="1190">
          <cell r="B1190" t="str">
            <v>057600653 - Ca State Univ Dorm Cnstr Fd</v>
          </cell>
          <cell r="D1190" t="str">
            <v>5555055 - Operation And Maintenance Of P</v>
          </cell>
        </row>
        <row r="1191">
          <cell r="B1191" t="str">
            <v>057600654 - Ca State Univ Dorm Cnstr Fd</v>
          </cell>
          <cell r="D1191" t="str">
            <v>5555064 - Auxiliary Enterprises</v>
          </cell>
        </row>
        <row r="1192">
          <cell r="B1192" t="str">
            <v>057600655 - Ca State Univ Dorm Cnstr Fd</v>
          </cell>
          <cell r="D1192" t="str">
            <v>5555073 - Student Financial Aid</v>
          </cell>
        </row>
        <row r="1193">
          <cell r="B1193" t="str">
            <v>057600656 - Ca State Univ Dorm Cnstr Fd</v>
          </cell>
          <cell r="D1193" t="str">
            <v>5560010 - General Academic Instruction</v>
          </cell>
        </row>
        <row r="1194">
          <cell r="B1194" t="str">
            <v>057600657 - Ca State Univ Dorm Cnstr Fd</v>
          </cell>
          <cell r="D1194" t="str">
            <v>5560019 - Vocational Technical Instructi</v>
          </cell>
        </row>
        <row r="1195">
          <cell r="B1195" t="str">
            <v>057600658 - Ca State Univ Dorm Cnstr Fd</v>
          </cell>
          <cell r="D1195" t="str">
            <v>5560028 - Community Education</v>
          </cell>
        </row>
        <row r="1196">
          <cell r="B1196" t="str">
            <v>057600659 - Ca State Univ Dorm Cnstr Fd</v>
          </cell>
          <cell r="D1196" t="str">
            <v>5560037 - Preparatory Remedial Instructi</v>
          </cell>
        </row>
        <row r="1197">
          <cell r="B1197" t="str">
            <v>057600660 - Ca State Univ Dorm Cnstr Fd</v>
          </cell>
          <cell r="D1197" t="str">
            <v>5560046 - Instructional Information Tech</v>
          </cell>
        </row>
        <row r="1198">
          <cell r="B1198" t="str">
            <v>057600661 - Ca State Univ Dorm Cnstr Fd</v>
          </cell>
          <cell r="D1198" t="str">
            <v>5565 - Research</v>
          </cell>
        </row>
        <row r="1199">
          <cell r="B1199" t="str">
            <v>057600662 - Ca State Univ Dorm Cnstr Fd</v>
          </cell>
          <cell r="D1199" t="str">
            <v>5570 - Public Services</v>
          </cell>
        </row>
        <row r="1200">
          <cell r="B1200" t="str">
            <v>057600663 - Ca State Univ Dorm Cnstr Fd</v>
          </cell>
          <cell r="D1200" t="str">
            <v>5575010 - Libraries</v>
          </cell>
        </row>
        <row r="1201">
          <cell r="B1201" t="str">
            <v>057600664 - Ca State Univ Dorm Cnstr Fd</v>
          </cell>
          <cell r="D1201" t="str">
            <v>5575019 - Museums And Galleries</v>
          </cell>
        </row>
        <row r="1202">
          <cell r="B1202" t="str">
            <v>057600665 - Ca State Univ Dorm Cnstr Fd</v>
          </cell>
          <cell r="D1202" t="str">
            <v>5575028 - Educational Media Services</v>
          </cell>
        </row>
        <row r="1203">
          <cell r="B1203" t="str">
            <v>057600666 - Ca State Univ Dorm Cnstr Fd</v>
          </cell>
          <cell r="D1203" t="str">
            <v>5575037 - Ancillary Support</v>
          </cell>
        </row>
        <row r="1204">
          <cell r="B1204" t="str">
            <v>057600668 - Ca State Univ Dorm Cnstr Fd</v>
          </cell>
          <cell r="D1204" t="str">
            <v>5575046 - Academic Administration</v>
          </cell>
        </row>
        <row r="1205">
          <cell r="B1205" t="str">
            <v>057600669 - Ca State Univ Dorm Cnstr Fd</v>
          </cell>
          <cell r="D1205" t="str">
            <v>5575055 - Academic Personnel Development</v>
          </cell>
        </row>
        <row r="1206">
          <cell r="B1206" t="str">
            <v>057600670 - Ca State Univ Dorm Cnstr Fd</v>
          </cell>
          <cell r="D1206" t="str">
            <v>5575064 - Course Curriculum Development</v>
          </cell>
        </row>
        <row r="1207">
          <cell r="B1207" t="str">
            <v>057600671 - Ca State Univ Dorm Cnstr Fd</v>
          </cell>
          <cell r="D1207" t="str">
            <v>5575073 - Academic Support Information T</v>
          </cell>
        </row>
        <row r="1208">
          <cell r="B1208" t="str">
            <v>057600672 - Ca State Univ Dorm Cnstr Fd</v>
          </cell>
          <cell r="D1208" t="str">
            <v>5580010 - Student Services Administratio</v>
          </cell>
        </row>
        <row r="1209">
          <cell r="B1209" t="str">
            <v>057600673 - Ca State Univ Dorm Cnstr Fd</v>
          </cell>
          <cell r="D1209" t="str">
            <v>5580019 - Social And Cultural Developmen</v>
          </cell>
        </row>
        <row r="1210">
          <cell r="B1210" t="str">
            <v>057600674 - Ca State Univ Dorm Cnstr Fd</v>
          </cell>
          <cell r="D1210" t="str">
            <v>5580028 - Counseling And Career Guidance</v>
          </cell>
        </row>
        <row r="1211">
          <cell r="B1211" t="str">
            <v>057600675 - Ca State Univ Dorm Cnstr Fd</v>
          </cell>
          <cell r="D1211" t="str">
            <v>5580037 - Financial Aid Administration</v>
          </cell>
        </row>
        <row r="1212">
          <cell r="B1212" t="str">
            <v>057600676 - Ca State Univ Dorm Cnstr Fd</v>
          </cell>
          <cell r="D1212" t="str">
            <v>5580046 - Student Health Services</v>
          </cell>
        </row>
        <row r="1213">
          <cell r="B1213" t="str">
            <v>057600677 - Ca State Univ Dorm Cnstr Fd</v>
          </cell>
          <cell r="D1213" t="str">
            <v>5580055 - Student Services Information T</v>
          </cell>
        </row>
        <row r="1214">
          <cell r="B1214" t="str">
            <v>057600678 - Ca State Univ Dorm Cnstr Fd</v>
          </cell>
          <cell r="D1214" t="str">
            <v>5580064 - Student Admissions</v>
          </cell>
        </row>
        <row r="1215">
          <cell r="B1215" t="str">
            <v>057600680 - Ca State Univ Dorm Cnstr Fd</v>
          </cell>
          <cell r="D1215" t="str">
            <v>5580073 - Student Records</v>
          </cell>
        </row>
        <row r="1216">
          <cell r="B1216" t="str">
            <v>057600681 - Ca State Univ Dorm Cnstr Fd</v>
          </cell>
          <cell r="D1216" t="str">
            <v>5585010 - Executive Management</v>
          </cell>
        </row>
        <row r="1217">
          <cell r="B1217" t="str">
            <v>057600682 - Ca State Univ Dorm Cnstr Fd</v>
          </cell>
          <cell r="D1217" t="str">
            <v>5585019 - Fiscal Operations</v>
          </cell>
        </row>
        <row r="1218">
          <cell r="B1218" t="str">
            <v>057600683 - Ca State Univ Dorm Cnstr Fd</v>
          </cell>
          <cell r="D1218" t="str">
            <v>5585028 - Public Relations Development</v>
          </cell>
        </row>
        <row r="1219">
          <cell r="B1219" t="str">
            <v>057600684 - Ca State Univ Dorm Cnstr Fd</v>
          </cell>
          <cell r="D1219" t="str">
            <v>5585037 - General Administration</v>
          </cell>
        </row>
        <row r="1220">
          <cell r="B1220" t="str">
            <v>057600685 - Ca State Univ Dorm Cnstr Fd</v>
          </cell>
          <cell r="D1220" t="str">
            <v>5585046 - Administrative Information Tec</v>
          </cell>
        </row>
        <row r="1221">
          <cell r="B1221" t="str">
            <v>057600686 - Ca State Univ Dorm Cnstr Fd</v>
          </cell>
          <cell r="D1221" t="str">
            <v>5590010 - Physical Plant Administration</v>
          </cell>
        </row>
        <row r="1222">
          <cell r="B1222" t="str">
            <v>057600687 - Ca State Univ Dorm Cnstr Fd</v>
          </cell>
          <cell r="D1222" t="str">
            <v>5590019 - Building Maintenance</v>
          </cell>
        </row>
        <row r="1223">
          <cell r="B1223" t="str">
            <v>057600688 - Ca State Univ Dorm Cnstr Fd</v>
          </cell>
          <cell r="D1223" t="str">
            <v>5590028 - Custodial Services</v>
          </cell>
        </row>
        <row r="1224">
          <cell r="B1224" t="str">
            <v>057600689 - Ca State Univ Dorm Cnstr Fd</v>
          </cell>
          <cell r="D1224" t="str">
            <v>5590037 - Utilities</v>
          </cell>
        </row>
        <row r="1225">
          <cell r="B1225" t="str">
            <v>057600690 - Ca State Univ Dorm Cnstr Fd</v>
          </cell>
          <cell r="D1225" t="str">
            <v>5590046 - Landscape And Grounds Maintena</v>
          </cell>
        </row>
        <row r="1226">
          <cell r="B1226" t="str">
            <v>057600692 - Ca State Univ Dorm Cnstr Fd</v>
          </cell>
          <cell r="D1226" t="str">
            <v>5590055 - Major Repairs And Renovation</v>
          </cell>
        </row>
        <row r="1227">
          <cell r="B1227" t="str">
            <v>057600693 - Ca State Univ Dorm Cnstr Fd</v>
          </cell>
          <cell r="D1227" t="str">
            <v>5590064 - Security And Safety</v>
          </cell>
        </row>
        <row r="1228">
          <cell r="B1228" t="str">
            <v>057600696 - Ca State Univ Dorm Cnstr Fd</v>
          </cell>
          <cell r="D1228" t="str">
            <v>5590073 - Logistical Services</v>
          </cell>
        </row>
        <row r="1229">
          <cell r="B1229" t="str">
            <v>057600699 - Ca State Univ Dorm Cnstr Fd</v>
          </cell>
          <cell r="D1229" t="str">
            <v>5590082 - Operations And Maintenance Inf</v>
          </cell>
        </row>
        <row r="1230">
          <cell r="B1230" t="str">
            <v>057600744 - Ca State Univ Dorm Cnstr Fd</v>
          </cell>
          <cell r="D1230" t="str">
            <v>5590091 - Lease Revenue Bond Payments</v>
          </cell>
        </row>
        <row r="1231">
          <cell r="B1231" t="str">
            <v>057600745 - Ca State Univ Dorm Cnstr Fd</v>
          </cell>
          <cell r="D1231" t="str">
            <v>5590100 - General Obligation Bond Debt S</v>
          </cell>
        </row>
        <row r="1232">
          <cell r="B1232" t="str">
            <v>057600746 - Ca State Univ Dorm Cnstr Fd</v>
          </cell>
          <cell r="D1232" t="str">
            <v>5595 - Student Financial Aid</v>
          </cell>
        </row>
        <row r="1233">
          <cell r="B1233" t="str">
            <v>057600747 - Ca State Univ Dorm Cnstr Fd</v>
          </cell>
          <cell r="D1233" t="str">
            <v>5600 - Auxiliary Enterprises</v>
          </cell>
        </row>
        <row r="1234">
          <cell r="B1234" t="str">
            <v>057600748 - Ca State Univ Dorm Cnstr Fd</v>
          </cell>
          <cell r="D1234" t="str">
            <v>5660 - Health Benefits CSU Retirees</v>
          </cell>
        </row>
        <row r="1235">
          <cell r="B1235" t="str">
            <v>057600749 - Ca State Univ Dorm Cnstr Fd</v>
          </cell>
          <cell r="D1235" t="str">
            <v>5670010 - Apportionments</v>
          </cell>
        </row>
        <row r="1236">
          <cell r="B1236" t="str">
            <v>057600750 - Ca State Univ Dorm Cnstr Fd</v>
          </cell>
          <cell r="D1236" t="str">
            <v>5670015 - Apportionments</v>
          </cell>
        </row>
        <row r="1237">
          <cell r="B1237" t="str">
            <v>057600751 - Ca State Univ Dorm Cnstr Fd</v>
          </cell>
          <cell r="D1237" t="str">
            <v>5670019 - Apprenticeship</v>
          </cell>
        </row>
        <row r="1238">
          <cell r="B1238" t="str">
            <v>057600752 - Ca State Univ Dorm Cnstr Fd</v>
          </cell>
          <cell r="D1238" t="str">
            <v>5670023 - LEA Apprenticeship</v>
          </cell>
        </row>
        <row r="1239">
          <cell r="B1239" t="str">
            <v>057600753 - Ca State Univ Dorm Cnstr Fd</v>
          </cell>
          <cell r="D1239" t="str">
            <v>5670027 - Adult Education</v>
          </cell>
        </row>
        <row r="1240">
          <cell r="B1240" t="str">
            <v>057600754 - Ca State Univ Dorm Cnstr Fd</v>
          </cell>
          <cell r="D1240" t="str">
            <v>5670031 - Growth For Apportionments</v>
          </cell>
        </row>
        <row r="1241">
          <cell r="B1241" t="str">
            <v>057600755 - Ca State Univ Dorm Cnstr Fd</v>
          </cell>
          <cell r="D1241" t="str">
            <v>5670035 - Online Education</v>
          </cell>
        </row>
        <row r="1242">
          <cell r="B1242" t="str">
            <v>057600756 - Ca State Univ Dorm Cnstr Fd</v>
          </cell>
          <cell r="D1242" t="str">
            <v>5670036 - Calworks Services</v>
          </cell>
        </row>
        <row r="1243">
          <cell r="B1243" t="str">
            <v>057600757 - Ca State Univ Dorm Cnstr Fd</v>
          </cell>
          <cell r="D1243" t="str">
            <v>5675010 - Special Services</v>
          </cell>
        </row>
        <row r="1244">
          <cell r="B1244" t="str">
            <v>057600758 - Ca State Univ Dorm Cnstr Fd</v>
          </cell>
          <cell r="D1244" t="str">
            <v>5675015 - Basic Skills</v>
          </cell>
        </row>
        <row r="1245">
          <cell r="B1245" t="str">
            <v>057600759 - Ca State Univ Dorm Cnstr Fd</v>
          </cell>
          <cell r="D1245" t="str">
            <v>5675019 - Financial Aid Administration</v>
          </cell>
        </row>
        <row r="1246">
          <cell r="B1246" t="str">
            <v>057600760 - Ca State Univ Dorm Cnstr Fd</v>
          </cell>
          <cell r="D1246" t="str">
            <v>5675023 - Extended Opportunity Programs</v>
          </cell>
        </row>
        <row r="1247">
          <cell r="B1247" t="str">
            <v>057600761 - Ca State Univ Dorm Cnstr Fd</v>
          </cell>
          <cell r="D1247" t="str">
            <v>5675027 - Disabled Students</v>
          </cell>
        </row>
        <row r="1248">
          <cell r="B1248" t="str">
            <v>057600762 - Ca State Univ Dorm Cnstr Fd</v>
          </cell>
          <cell r="D1248" t="str">
            <v>5675031 - CalWORKs</v>
          </cell>
        </row>
        <row r="1249">
          <cell r="B1249" t="str">
            <v>057600765 - Ca State Univ Dorm Cnstr Fd</v>
          </cell>
          <cell r="D1249" t="str">
            <v>5675035 - Foster Care Education Program</v>
          </cell>
        </row>
        <row r="1250">
          <cell r="B1250" t="str">
            <v>057600766 - Ca State Univ Dorm Cnstr Fd</v>
          </cell>
          <cell r="D1250" t="str">
            <v>5675039 - Matriculation</v>
          </cell>
        </row>
        <row r="1251">
          <cell r="B1251" t="str">
            <v>057600767 - Ca State Univ Dorm Cnstr Fd</v>
          </cell>
          <cell r="D1251" t="str">
            <v>5675043 - Student Services Admin</v>
          </cell>
        </row>
        <row r="1252">
          <cell r="B1252" t="str">
            <v>057600768 - Ca State Univ Dorm Cnstr Fd</v>
          </cell>
          <cell r="D1252" t="str">
            <v>5675047 - Special Services</v>
          </cell>
        </row>
        <row r="1253">
          <cell r="B1253" t="str">
            <v>057600769 - Ca State Univ Dorm Cnstr Fd</v>
          </cell>
          <cell r="D1253" t="str">
            <v>5675056 - Special Services</v>
          </cell>
        </row>
        <row r="1254">
          <cell r="B1254" t="str">
            <v>057600770 - Ca State Univ Dorm Cnstr Fd</v>
          </cell>
          <cell r="D1254" t="str">
            <v>5675061 - Academic Senate</v>
          </cell>
        </row>
        <row r="1255">
          <cell r="B1255" t="str">
            <v>057600771 - Ca State Univ Dorm Cnstr Fd</v>
          </cell>
          <cell r="D1255" t="str">
            <v>5675065 - Student And Faculty Diversity</v>
          </cell>
        </row>
        <row r="1256">
          <cell r="B1256" t="str">
            <v>057600772 - Ca State Univ Dorm Cnstr Fd</v>
          </cell>
          <cell r="D1256" t="str">
            <v>5675069 - Equal Employment Opportunity</v>
          </cell>
        </row>
        <row r="1257">
          <cell r="B1257" t="str">
            <v>057600773 - Ca State Univ Dorm Cnstr Fd</v>
          </cell>
          <cell r="D1257" t="str">
            <v>5675073 - PT Faculty Health Ins</v>
          </cell>
        </row>
        <row r="1258">
          <cell r="B1258" t="str">
            <v>057600774 - Ca State Univ Dorm Cnstr Fd</v>
          </cell>
          <cell r="D1258" t="str">
            <v>5675077 - PT Faculty Compensation</v>
          </cell>
        </row>
        <row r="1259">
          <cell r="B1259" t="str">
            <v>057600775 - Ca State Univ Dorm Cnstr Fd</v>
          </cell>
          <cell r="D1259" t="str">
            <v>5675081 - PT Faculty office Hours</v>
          </cell>
        </row>
        <row r="1260">
          <cell r="B1260" t="str">
            <v>057600776 - Ca State Univ Dorm Cnstr Fd</v>
          </cell>
          <cell r="D1260" t="str">
            <v>5675094 - Special Services</v>
          </cell>
        </row>
        <row r="1261">
          <cell r="B1261" t="str">
            <v>0577 - Abandoned Watercraft Abatement</v>
          </cell>
          <cell r="D1261" t="str">
            <v>5675099 - Technology Infrastructure</v>
          </cell>
        </row>
        <row r="1262">
          <cell r="B1262" t="str">
            <v>057800001 - State Univ And College Fd</v>
          </cell>
          <cell r="D1262" t="str">
            <v>5675103 - Technology</v>
          </cell>
        </row>
        <row r="1263">
          <cell r="B1263" t="str">
            <v>057800002 - Ca St Univ Dorm Int   Rdm Fd</v>
          </cell>
          <cell r="D1263" t="str">
            <v>5675107 - Vocational Education</v>
          </cell>
        </row>
        <row r="1264">
          <cell r="B1264" t="str">
            <v>057800003 - Ca St Univ Dorm Int   Rdm Fd</v>
          </cell>
          <cell r="D1264" t="str">
            <v>5675111 - Corrections Training Program</v>
          </cell>
        </row>
        <row r="1265">
          <cell r="B1265" t="str">
            <v>057800004 - Ca St Univ Dorm Int   Rdm Fd</v>
          </cell>
          <cell r="D1265" t="str">
            <v>5675115 - Fund For Student Success</v>
          </cell>
        </row>
        <row r="1266">
          <cell r="B1266" t="str">
            <v>057800005 - Ca St Univ Dorm Int   Rdm Fd</v>
          </cell>
          <cell r="D1266" t="str">
            <v>5675119 - Economic Development</v>
          </cell>
        </row>
        <row r="1267">
          <cell r="B1267" t="str">
            <v>057800006 - Ca St Univ Dorm Int   Rdm Fd</v>
          </cell>
          <cell r="D1267" t="str">
            <v>5675123 - Transfer Education</v>
          </cell>
        </row>
        <row r="1268">
          <cell r="B1268" t="str">
            <v>057800007 - Ca St Univ Dorm Int   Rdm Fd</v>
          </cell>
          <cell r="D1268" t="str">
            <v>5675127 - Special Services</v>
          </cell>
        </row>
        <row r="1269">
          <cell r="B1269" t="str">
            <v>057800008 - Ca St Univ Dorm Int   Rdm Fd</v>
          </cell>
          <cell r="D1269" t="str">
            <v>5675131 - Facilities Planning</v>
          </cell>
        </row>
        <row r="1270">
          <cell r="B1270" t="str">
            <v>057800014 - Ca St Univ Dorm Int   Rdm Fd</v>
          </cell>
          <cell r="D1270" t="str">
            <v>5675135 - MIS and Operations Unit</v>
          </cell>
        </row>
        <row r="1271">
          <cell r="B1271" t="str">
            <v>057800015 - Ca St Univ Dorm Int   Rdm Fd</v>
          </cell>
          <cell r="D1271" t="str">
            <v>5675138 - Special Services</v>
          </cell>
        </row>
        <row r="1272">
          <cell r="B1272" t="str">
            <v>057800018 - Ca St Univ Dorm Int   Rdm Fd</v>
          </cell>
          <cell r="D1272" t="str">
            <v>5675141 - Homeland Security</v>
          </cell>
        </row>
        <row r="1273">
          <cell r="B1273" t="str">
            <v>057800019 - Ca St Univ Dorm Int   Rdm Fd</v>
          </cell>
          <cell r="D1273" t="str">
            <v>5675144 - Career Technical Education</v>
          </cell>
        </row>
        <row r="1274">
          <cell r="B1274" t="str">
            <v>057800027 - Ca St Univ Dorm Int   Rdm Fd</v>
          </cell>
          <cell r="D1274" t="str">
            <v>5675147 - Special Services</v>
          </cell>
        </row>
        <row r="1275">
          <cell r="B1275" t="str">
            <v>057800028 - Ca St Univ Dorm Int   Rdm Fd</v>
          </cell>
          <cell r="D1275" t="str">
            <v>5675150 - Campus Childcare Tax Bailout</v>
          </cell>
        </row>
        <row r="1276">
          <cell r="B1276" t="str">
            <v>057800032 - Ca St Univ Dorm Int   Rdm Fd</v>
          </cell>
          <cell r="D1276" t="str">
            <v>5675153 - Special Services</v>
          </cell>
        </row>
        <row r="1277">
          <cell r="B1277" t="str">
            <v>057800033 - Ca St Univ Dorm Int   Rdm Fd</v>
          </cell>
          <cell r="D1277" t="str">
            <v>5675156 - Nursing Program Support</v>
          </cell>
        </row>
        <row r="1278">
          <cell r="B1278" t="str">
            <v>057800042 - Ca St Univ Dorm Int   Rdm Fd</v>
          </cell>
          <cell r="D1278" t="str">
            <v>5675160 - Special Services</v>
          </cell>
        </row>
        <row r="1279">
          <cell r="B1279" t="str">
            <v>057800043 - Ca St Univ Dorm Int   Rdm Fd</v>
          </cell>
          <cell r="D1279" t="str">
            <v>5675164 - Solar Training</v>
          </cell>
        </row>
        <row r="1280">
          <cell r="B1280" t="str">
            <v>057800045 - Ca St Univ Dorm Int   Rdm Fd</v>
          </cell>
          <cell r="D1280" t="str">
            <v>5675168 - Personal Care Training</v>
          </cell>
        </row>
        <row r="1281">
          <cell r="B1281" t="str">
            <v>057800056 - Ca St Univ Dorm Int   Rdm Fd</v>
          </cell>
          <cell r="D1281" t="str">
            <v>5675172 - Trade and Export Promotion</v>
          </cell>
        </row>
        <row r="1282">
          <cell r="B1282" t="str">
            <v>057800057 - Ca St Univ Dorm Int   Rdm Fd</v>
          </cell>
          <cell r="D1282" t="str">
            <v>5680 - Capital Outlay</v>
          </cell>
        </row>
        <row r="1283">
          <cell r="B1283" t="str">
            <v>057800100 - Ca St Univ Dorm Int   Rdm Fd</v>
          </cell>
          <cell r="D1283" t="str">
            <v>5685010 - Mandates</v>
          </cell>
        </row>
        <row r="1284">
          <cell r="B1284" t="str">
            <v>057800103 - Ca St UnivDormInt RdmFdGc13340</v>
          </cell>
          <cell r="D1284" t="str">
            <v>5685013 - Health Fees</v>
          </cell>
        </row>
        <row r="1285">
          <cell r="B1285" t="str">
            <v>057800105 - Ca St Univ Dorm Int   Rdm Fd</v>
          </cell>
          <cell r="D1285" t="str">
            <v>5685017 - Health Fees</v>
          </cell>
        </row>
        <row r="1286">
          <cell r="B1286" t="str">
            <v>057800107 - Ca St Univ Dorm Int   Rdm Fd</v>
          </cell>
          <cell r="D1286" t="str">
            <v>5685021 - Absentee Ballots</v>
          </cell>
        </row>
        <row r="1287">
          <cell r="B1287" t="str">
            <v>057800108 - Ca St Univ Dorm Int   Rdm Fd</v>
          </cell>
          <cell r="D1287" t="str">
            <v>5685023 - Tuition Fee Waivers</v>
          </cell>
        </row>
        <row r="1288">
          <cell r="B1288" t="str">
            <v>057800109 - Ca St Univ Dorm Int   Rdm Fd</v>
          </cell>
          <cell r="D1288" t="str">
            <v>5685027 - Cal Grants</v>
          </cell>
        </row>
        <row r="1289">
          <cell r="B1289" t="str">
            <v>057800110 - Ca St Univ Dorm Int   Rdm Fd</v>
          </cell>
          <cell r="D1289" t="str">
            <v>5685031 - Reporting Improper Gov Actv</v>
          </cell>
        </row>
        <row r="1290">
          <cell r="B1290" t="str">
            <v>057800112 - Ca St Univ Dorm Int   Rdm Fd</v>
          </cell>
          <cell r="D1290" t="str">
            <v>5685035 - Mandate Reimb Process I   II</v>
          </cell>
        </row>
        <row r="1291">
          <cell r="B1291" t="str">
            <v>057800113 - Ca St Univ Dorm Int   Rdm Fd</v>
          </cell>
          <cell r="D1291" t="str">
            <v>5685039 - CalSTRS Srvs Cred</v>
          </cell>
        </row>
        <row r="1292">
          <cell r="B1292" t="str">
            <v>057800114 - Ca St Univ Dorm Int   Rdm Fd</v>
          </cell>
          <cell r="D1292" t="str">
            <v>5685043 - Open Meetings Brown Act</v>
          </cell>
        </row>
        <row r="1293">
          <cell r="B1293" t="str">
            <v>057800115 - Ca St Univ Dorm Int   Rdm Fd</v>
          </cell>
          <cell r="D1293" t="str">
            <v>5685047 - Min Conditions for State Aid</v>
          </cell>
        </row>
        <row r="1294">
          <cell r="B1294" t="str">
            <v>057800116 - Ca St Univ Dorm Int   Rdm Fd</v>
          </cell>
          <cell r="D1294" t="str">
            <v>5685051 - Agncy Fee Arngmnts</v>
          </cell>
        </row>
        <row r="1295">
          <cell r="B1295" t="str">
            <v>057800117 - Ca St Univ Dorm Int   Rdm Fd</v>
          </cell>
          <cell r="D1295" t="str">
            <v>5685055 - Sex offenders Disclosure Req</v>
          </cell>
        </row>
        <row r="1296">
          <cell r="B1296" t="str">
            <v>057800118 - Ca St Univ Dorm Int   Rdm Fd</v>
          </cell>
          <cell r="D1296" t="str">
            <v>5685059 - Collective Bargaining</v>
          </cell>
        </row>
        <row r="1297">
          <cell r="B1297" t="str">
            <v>057800119 - Ca St Univ Dorm Int   Rdm Fd</v>
          </cell>
          <cell r="D1297" t="str">
            <v>5685063 - Discrimination Complaint Proc</v>
          </cell>
        </row>
        <row r="1298">
          <cell r="B1298" t="str">
            <v>057800120 - Ca St Univ Dorm Int   Rdm Fd</v>
          </cell>
          <cell r="D1298" t="str">
            <v>5685067 - Public Contracts</v>
          </cell>
        </row>
        <row r="1299">
          <cell r="B1299" t="str">
            <v>057800121 - Ca St Univ Dorm Int   Rdm Fd</v>
          </cell>
          <cell r="D1299" t="str">
            <v>5685071 - Prevailing Wage Rate</v>
          </cell>
        </row>
        <row r="1300">
          <cell r="B1300" t="str">
            <v>057800122 - Ca St Univ Dorm Int   Rdm Fd</v>
          </cell>
          <cell r="D1300" t="str">
            <v>5685073 - Threats Against Peace Officers</v>
          </cell>
        </row>
        <row r="1301">
          <cell r="B1301" t="str">
            <v>057800123 - Ca St Univ Dorm Int   Rdm Fd</v>
          </cell>
          <cell r="D1301" t="str">
            <v>5755 - Financial Aid Grants Program</v>
          </cell>
        </row>
        <row r="1302">
          <cell r="B1302" t="str">
            <v>057800124 - Ca St Univ Dorm Int   Rdm Fd</v>
          </cell>
          <cell r="D1302" t="str">
            <v>5760 - California Loan Program</v>
          </cell>
        </row>
        <row r="1303">
          <cell r="B1303" t="str">
            <v>057800125 - Ca St Univ Dorm Int   Rdm Fd</v>
          </cell>
          <cell r="D1303" t="str">
            <v>5765 - Reversion of Cal Grant Savings</v>
          </cell>
        </row>
        <row r="1304">
          <cell r="B1304" t="str">
            <v>057800126 - Ca St Univ Dorm Int   Rdm Fd</v>
          </cell>
          <cell r="D1304" t="str">
            <v>5810 - Awards for Innovation</v>
          </cell>
        </row>
        <row r="1305">
          <cell r="B1305" t="str">
            <v>057800127 - Ca St Univ Dorm Int   Rdm Fd</v>
          </cell>
          <cell r="D1305" t="str">
            <v>5900 - State Library Services</v>
          </cell>
        </row>
        <row r="1306">
          <cell r="B1306" t="str">
            <v>057800128 - Ca St Univ Dorm Int   Rdm Fd</v>
          </cell>
          <cell r="D1306" t="str">
            <v>5905050 - Library Development Svcs-CLSA</v>
          </cell>
        </row>
        <row r="1307">
          <cell r="B1307" t="str">
            <v>057800129 - Ca St Univ Dorm Int   Rdm Fd</v>
          </cell>
          <cell r="D1307" t="str">
            <v>5910 - Information Technology Svcs</v>
          </cell>
        </row>
        <row r="1308">
          <cell r="B1308" t="str">
            <v>057800130 - Ca St Univ Dorm Int   Rdm Fd</v>
          </cell>
          <cell r="D1308" t="str">
            <v>5915010 - Unemployment Insurance</v>
          </cell>
        </row>
        <row r="1309">
          <cell r="B1309" t="str">
            <v>057800131 - Ca St Univ Dorm Int   Rdm Fd</v>
          </cell>
          <cell r="D1309" t="str">
            <v>5915019 - Disability Insurance</v>
          </cell>
        </row>
        <row r="1310">
          <cell r="B1310" t="str">
            <v>057800132 - Ca St Univ Dorm Int   Rdm Fd</v>
          </cell>
          <cell r="D1310" t="str">
            <v>5915028 - Tax Branch</v>
          </cell>
        </row>
        <row r="1311">
          <cell r="B1311" t="str">
            <v>057800133 - Ca St Univ Dorm Int   Rdm Fd</v>
          </cell>
          <cell r="D1311" t="str">
            <v>5920 - Unemployment Insurance Program</v>
          </cell>
        </row>
        <row r="1312">
          <cell r="B1312" t="str">
            <v>057800790 - Ca St Univ Dorm Int   Rdm Fd</v>
          </cell>
          <cell r="D1312" t="str">
            <v>5925 - Disability Insurance Program</v>
          </cell>
        </row>
        <row r="1313">
          <cell r="B1313" t="str">
            <v>057800800 - Ca St Univ Dorm Int   Rdm Fd</v>
          </cell>
          <cell r="D1313" t="str">
            <v>5930 - Tax Branch Program</v>
          </cell>
        </row>
        <row r="1314">
          <cell r="B1314" t="str">
            <v>057800801 - Ca St Univ Dorm Int   Rdm Fd</v>
          </cell>
          <cell r="D1314" t="str">
            <v>5935 - Employment Training Panel</v>
          </cell>
        </row>
        <row r="1315">
          <cell r="B1315" t="str">
            <v>057800802 - Ca St Univ Dorm Int   Rdm Fd</v>
          </cell>
          <cell r="D1315" t="str">
            <v>5940010 - Wia Administration And Program</v>
          </cell>
        </row>
        <row r="1316">
          <cell r="B1316" t="str">
            <v>057800803 - Ca St Univ Dorm Int   Rdm Fd</v>
          </cell>
          <cell r="D1316" t="str">
            <v>5940019 - Wia Growth Industries</v>
          </cell>
        </row>
        <row r="1317">
          <cell r="B1317" t="str">
            <v>057800804 - Ca St Univ Dorm Int   Rdm Fd</v>
          </cell>
          <cell r="D1317" t="str">
            <v>5940028 - Wia Industries With A Statewid</v>
          </cell>
        </row>
        <row r="1318">
          <cell r="B1318" t="str">
            <v>057800805 - Ca St Univ Dorm Int   Rdm Fd</v>
          </cell>
          <cell r="D1318" t="str">
            <v>5940037 - Wia Removing Barriers For Spec</v>
          </cell>
        </row>
        <row r="1319">
          <cell r="B1319" t="str">
            <v>057800806 - Ca St Univ Dorm Int   Rdm Fd</v>
          </cell>
          <cell r="D1319" t="str">
            <v>5940046 - Wia Rapid Response Activities</v>
          </cell>
        </row>
        <row r="1320">
          <cell r="B1320" t="str">
            <v>057800807 - Ca St Univ Dorm Int   Rdm Fd</v>
          </cell>
          <cell r="D1320" t="str">
            <v>5940055 - Wia Special Grants</v>
          </cell>
        </row>
        <row r="1321">
          <cell r="B1321" t="str">
            <v>057800808 - Ca St Univ Dorm Int   Rdm Fd</v>
          </cell>
          <cell r="D1321" t="str">
            <v>5945010 - National Emergency Grant Progr</v>
          </cell>
        </row>
        <row r="1322">
          <cell r="B1322" t="str">
            <v>057800809 - Ca St Univ Dorm Int   Rdm Fd</v>
          </cell>
          <cell r="D1322" t="str">
            <v>5950 - Clearing Account</v>
          </cell>
        </row>
        <row r="1323">
          <cell r="B1323" t="str">
            <v>057800810 - Ca St Univ Dorm Int   Rdm Fd</v>
          </cell>
          <cell r="D1323" t="str">
            <v>6040 - Ca Workforce Investment Board</v>
          </cell>
        </row>
        <row r="1324">
          <cell r="B1324" t="str">
            <v>057800811 - Ca St Univ Dorm Int   Rdm Fd</v>
          </cell>
          <cell r="D1324" t="str">
            <v>6050 - Board Administration</v>
          </cell>
        </row>
        <row r="1325">
          <cell r="B1325" t="str">
            <v>057800812 - Ca St Univ Dorm Int   Rdm Fd</v>
          </cell>
          <cell r="D1325" t="str">
            <v>6055 - General Counsel Administration</v>
          </cell>
        </row>
        <row r="1326">
          <cell r="B1326" t="str">
            <v>057800813 - Ca St Univ Dorm Int   Rdm Fd</v>
          </cell>
          <cell r="D1326" t="str">
            <v>6070 - Public Employment Relations Bd</v>
          </cell>
        </row>
        <row r="1327">
          <cell r="B1327" t="str">
            <v>057800814 - Ca St Univ Dorm Int   Rdm Fd</v>
          </cell>
          <cell r="D1327" t="str">
            <v>6080 - Self-Insurance Plans</v>
          </cell>
        </row>
        <row r="1328">
          <cell r="B1328" t="str">
            <v>057800815 - Ca St Univ Dorm Int   Rdm Fd</v>
          </cell>
          <cell r="D1328" t="str">
            <v>6085 - Mediation Conciliation</v>
          </cell>
        </row>
        <row r="1329">
          <cell r="B1329" t="str">
            <v>057800816 - Ca St Univ Dorm Int   Rdm Fd</v>
          </cell>
          <cell r="D1329" t="str">
            <v>6090 - Division of Workers Comp</v>
          </cell>
        </row>
        <row r="1330">
          <cell r="B1330" t="str">
            <v>057800817 - Ca St Univ Dorm Int   Rdm Fd</v>
          </cell>
          <cell r="D1330" t="str">
            <v>6095 - Health Safety   Workers Comp</v>
          </cell>
        </row>
        <row r="1331">
          <cell r="B1331" t="str">
            <v>057800830 - Ca St Univ Dorm Int   Rdm Fd</v>
          </cell>
          <cell r="D1331" t="str">
            <v>6100 - Div of Occupat Safety   Health</v>
          </cell>
        </row>
        <row r="1332">
          <cell r="B1332" t="str">
            <v>057800831 - Ca St Univ Dorm Int   Rdm Fd</v>
          </cell>
          <cell r="D1332" t="str">
            <v>6105 - Div of Labor Standards Enforc</v>
          </cell>
        </row>
        <row r="1333">
          <cell r="B1333" t="str">
            <v>057800832 - Ca St Univ Dorm Int   Rdm Fd</v>
          </cell>
          <cell r="D1333" t="str">
            <v>6110 - Div Apprenticeship Standards</v>
          </cell>
        </row>
        <row r="1334">
          <cell r="B1334" t="str">
            <v>057800833 - Ca St Univ Dorm Int   Rdm Fd</v>
          </cell>
          <cell r="D1334" t="str">
            <v>6115 - Div of Labor Stat   Research</v>
          </cell>
        </row>
        <row r="1335">
          <cell r="B1335" t="str">
            <v>057800834 - Ca St Univ Dorm Int   Rdm Fd</v>
          </cell>
          <cell r="D1335" t="str">
            <v>6120 - Claims Wages   Contingencies</v>
          </cell>
        </row>
        <row r="1336">
          <cell r="B1336" t="str">
            <v>057800835 - Ca St Univ Dorm Int   Rdm Fd</v>
          </cell>
          <cell r="D1336" t="str">
            <v>6200 - Human Resources</v>
          </cell>
        </row>
        <row r="1337">
          <cell r="B1337" t="str">
            <v>057800836 - Ca St Univ Dorm Int   Rdm Fd</v>
          </cell>
          <cell r="D1337" t="str">
            <v>6205 - Local Government Services</v>
          </cell>
        </row>
        <row r="1338">
          <cell r="B1338" t="str">
            <v>057800837 - Ca St Univ Dorm Int   Rdm Fd</v>
          </cell>
          <cell r="D1338" t="str">
            <v>6210 - Benefits Administration</v>
          </cell>
        </row>
        <row r="1339">
          <cell r="B1339" t="str">
            <v>057800839 - Ca St Univ Dorm Int   Rdm Fd</v>
          </cell>
          <cell r="D1339" t="str">
            <v>6215 - Benefit Payments</v>
          </cell>
        </row>
        <row r="1340">
          <cell r="B1340" t="str">
            <v>057800840 - Ca St Univ Dorm Int   Rdm Fd</v>
          </cell>
          <cell r="D1340" t="str">
            <v>6230 - Department Of Technology</v>
          </cell>
        </row>
        <row r="1341">
          <cell r="B1341" t="str">
            <v>057800860 - Ca St Univ Dorm Int   Rdm Fd</v>
          </cell>
          <cell r="D1341" t="str">
            <v>6235 - Public Safety Communications O</v>
          </cell>
        </row>
        <row r="1342">
          <cell r="B1342" t="str">
            <v>057800861 - Ca St Univ Dorm Int   Rdm Fd</v>
          </cell>
          <cell r="D1342" t="str">
            <v>6240 - Capital Outlay</v>
          </cell>
        </row>
        <row r="1343">
          <cell r="B1343" t="str">
            <v>057800862 - Ca St Univ Dorm Int   Rdm Fd</v>
          </cell>
          <cell r="D1343" t="str">
            <v>6270010 - Merit Oversight</v>
          </cell>
        </row>
        <row r="1344">
          <cell r="B1344" t="str">
            <v>057800863 - Ca St Univ Dorm Int   Rdm Fd</v>
          </cell>
          <cell r="D1344" t="str">
            <v>6270019 - Appeals</v>
          </cell>
        </row>
        <row r="1345">
          <cell r="B1345" t="str">
            <v>057800864 - Ca St Univ Dorm Int   Rdm Fd</v>
          </cell>
          <cell r="D1345" t="str">
            <v>6280010 - Personal Income Tax</v>
          </cell>
        </row>
        <row r="1346">
          <cell r="B1346" t="str">
            <v>057800865 - Ca St Univ Dorm Int   Rdm Fd</v>
          </cell>
          <cell r="D1346" t="str">
            <v>6280019 - Corporation Tax</v>
          </cell>
        </row>
        <row r="1347">
          <cell r="B1347" t="str">
            <v>057800866 - Ca St Univ Dorm Int   Rdm Fd</v>
          </cell>
          <cell r="D1347" t="str">
            <v>6280028 - Non-Admitted Insurance Tax</v>
          </cell>
        </row>
        <row r="1348">
          <cell r="B1348" t="str">
            <v>057800867 - Ca St Univ Dorm Int   Rdm Fd</v>
          </cell>
          <cell r="D1348" t="str">
            <v>6285 - Political Reform Audit</v>
          </cell>
        </row>
        <row r="1349">
          <cell r="B1349" t="str">
            <v>057800868 - Ca St Univ Dorm Int   Rdm Fd</v>
          </cell>
          <cell r="D1349" t="str">
            <v>6290 - Department Of Motor Vehicles C</v>
          </cell>
        </row>
        <row r="1350">
          <cell r="B1350" t="str">
            <v>057800869 - Ca St Univ Dorm Int   Rdm Fd</v>
          </cell>
          <cell r="D1350" t="str">
            <v>6295 - Court Collection Program</v>
          </cell>
        </row>
        <row r="1351">
          <cell r="B1351" t="str">
            <v>057800870 - Ca St Univ Dorm Int   Rdm Fd</v>
          </cell>
          <cell r="D1351" t="str">
            <v>6300 - Legal Services Program</v>
          </cell>
        </row>
        <row r="1352">
          <cell r="B1352" t="str">
            <v>057800871 - Ca St Univ Dorm Int   Rdm Fd</v>
          </cell>
          <cell r="D1352" t="str">
            <v>6305 - Contract Work</v>
          </cell>
        </row>
        <row r="1353">
          <cell r="B1353" t="str">
            <v>057800872 - Ca St Univ Dorm Int   Rdm Fd</v>
          </cell>
          <cell r="D1353" t="str">
            <v>6310 - Lease Revenue Bonds</v>
          </cell>
        </row>
        <row r="1354">
          <cell r="B1354" t="str">
            <v>057800873 - Ca St Univ Dorm Int   Rdm Fd</v>
          </cell>
          <cell r="D1354" t="str">
            <v>6320010 - Division Of The State Architec</v>
          </cell>
        </row>
        <row r="1355">
          <cell r="B1355" t="str">
            <v>057800874 - Ca St Univ Dorm Int   Rdm Fd</v>
          </cell>
          <cell r="D1355" t="str">
            <v>6320019 - Public School Construction</v>
          </cell>
        </row>
        <row r="1356">
          <cell r="B1356" t="str">
            <v>057800875 - Ca St Univ Dorm Int   Rdm Fd</v>
          </cell>
          <cell r="D1356" t="str">
            <v>6320028 - Building Standards Commission</v>
          </cell>
        </row>
        <row r="1357">
          <cell r="B1357" t="str">
            <v>057800876 - Ca St Univ Dorm Int   Rdm Fd</v>
          </cell>
          <cell r="D1357" t="str">
            <v>6325010 - Asset Management Branch</v>
          </cell>
        </row>
        <row r="1358">
          <cell r="B1358" t="str">
            <v>057800890 - Ca St Univ Dorm Int   Rdm Fd</v>
          </cell>
          <cell r="D1358" t="str">
            <v>6325019 - Project Management Branch</v>
          </cell>
        </row>
        <row r="1359">
          <cell r="B1359" t="str">
            <v>058000001 - St University And College Fund</v>
          </cell>
          <cell r="D1359" t="str">
            <v>6325037 - Professional Services Branch</v>
          </cell>
        </row>
        <row r="1360">
          <cell r="B1360" t="str">
            <v>058000002 - Ca St Univ Colleges Dorm RevFd</v>
          </cell>
          <cell r="D1360" t="str">
            <v>6325046 - Building And Property Manageme</v>
          </cell>
        </row>
        <row r="1361">
          <cell r="B1361" t="str">
            <v>058000003 - Ca St Univ Colleges Dorm RevFd</v>
          </cell>
          <cell r="D1361" t="str">
            <v>6325055 - Construction Services Branch</v>
          </cell>
        </row>
        <row r="1362">
          <cell r="B1362" t="str">
            <v>058000004 - Ca St Univ Colleges Dorm RevFd</v>
          </cell>
          <cell r="D1362" t="str">
            <v>6330010 - Administrative Hearings</v>
          </cell>
        </row>
        <row r="1363">
          <cell r="B1363" t="str">
            <v>058000005 - Ca St Univ Colleges Dorm RevFd</v>
          </cell>
          <cell r="D1363" t="str">
            <v>6330019 - Fleet Administration</v>
          </cell>
        </row>
        <row r="1364">
          <cell r="B1364" t="str">
            <v>058000006 - Ca St Univ Colleges Dorm RevFd</v>
          </cell>
          <cell r="D1364" t="str">
            <v>6330028 - Risk And Insurance Management</v>
          </cell>
        </row>
        <row r="1365">
          <cell r="B1365" t="str">
            <v>058000007 - Ca St Univ Colleges Dorm RevFd</v>
          </cell>
          <cell r="D1365" t="str">
            <v>6330037 - Legal Services</v>
          </cell>
        </row>
        <row r="1366">
          <cell r="B1366" t="str">
            <v>058000008 - Ca St Univ Colleges Dorm RevFd</v>
          </cell>
          <cell r="D1366" t="str">
            <v>6330046 - Procurement</v>
          </cell>
        </row>
        <row r="1367">
          <cell r="B1367" t="str">
            <v>058000015 - Ca St Univ Colleges Dorm RevFd</v>
          </cell>
          <cell r="D1367" t="str">
            <v>6330055 - State Publishing</v>
          </cell>
        </row>
        <row r="1368">
          <cell r="B1368" t="str">
            <v>058000016 - Ca St Univ Colleges Dorm RevFd</v>
          </cell>
          <cell r="D1368" t="str">
            <v>6330064 - Contracted Human Resources Ser</v>
          </cell>
        </row>
        <row r="1369">
          <cell r="B1369" t="str">
            <v>058000018 - Ca St Univ Colleges Dorm RevFd</v>
          </cell>
          <cell r="D1369" t="str">
            <v>6330073 - Contracted Fiscal Services</v>
          </cell>
        </row>
        <row r="1370">
          <cell r="B1370" t="str">
            <v>058000019 - Ca St Univ Colleges Dorm RevFd</v>
          </cell>
          <cell r="D1370" t="str">
            <v>6330082 - Executive Office Of Sustainabi</v>
          </cell>
        </row>
        <row r="1371">
          <cell r="B1371" t="str">
            <v>058000020 - Ca St Univ Colleges Dorm RevFd</v>
          </cell>
          <cell r="D1371" t="str">
            <v>6340 - Capital Outlay</v>
          </cell>
        </row>
        <row r="1372">
          <cell r="B1372" t="str">
            <v>058000027 - Ca St Univ Colleges Dorm RevFd</v>
          </cell>
          <cell r="D1372" t="str">
            <v>6380 - Victim Compensation</v>
          </cell>
        </row>
        <row r="1373">
          <cell r="B1373" t="str">
            <v>058000028 - Ca St Univ Colleges Dorm RevFd</v>
          </cell>
          <cell r="D1373" t="str">
            <v>6385 - Fiscal Services Division</v>
          </cell>
        </row>
        <row r="1374">
          <cell r="B1374" t="str">
            <v>058000032 - Ca St Univ Colleges Dorm RevFd</v>
          </cell>
          <cell r="D1374" t="str">
            <v>6390 - Victim Compensation</v>
          </cell>
        </row>
        <row r="1375">
          <cell r="B1375" t="str">
            <v>058000033 - Ca St Univ Colleges Dorm RevFd</v>
          </cell>
          <cell r="D1375" t="str">
            <v>6395 - Good Samaritan</v>
          </cell>
        </row>
        <row r="1376">
          <cell r="B1376" t="str">
            <v>058000042 - Ca St Univ Colleges Dorm RevFd</v>
          </cell>
          <cell r="D1376" t="str">
            <v>6410 - Retirement</v>
          </cell>
        </row>
        <row r="1377">
          <cell r="B1377" t="str">
            <v>058000043 - Ca St Univ Colleges Dorm RevFd</v>
          </cell>
          <cell r="D1377" t="str">
            <v>6415 - Health Benefits</v>
          </cell>
        </row>
        <row r="1378">
          <cell r="B1378" t="str">
            <v>058000045 - Ca St Univ Colleges Dorm RevFd</v>
          </cell>
          <cell r="D1378" t="str">
            <v>6420 - Investment Operations</v>
          </cell>
        </row>
        <row r="1379">
          <cell r="B1379" t="str">
            <v>058000056 - Ca St Univ Colleges Dorm RevFd</v>
          </cell>
          <cell r="D1379" t="str">
            <v>6425 - Administration</v>
          </cell>
        </row>
        <row r="1380">
          <cell r="B1380" t="str">
            <v>058000057 - Ca St Univ Colleges Dorm RevFd</v>
          </cell>
          <cell r="D1380" t="str">
            <v>6430 - Benefit Payments</v>
          </cell>
        </row>
        <row r="1381">
          <cell r="B1381" t="str">
            <v>058000058 - Ca St Univ Colleges Dorm RevFd</v>
          </cell>
          <cell r="D1381" t="str">
            <v>6440 - Regulatory Oversight</v>
          </cell>
        </row>
        <row r="1382">
          <cell r="B1382" t="str">
            <v>058000200 - Ca St Univ Colleges Dorm RevFd</v>
          </cell>
          <cell r="D1382" t="str">
            <v>6450 - Service To Members And Employe</v>
          </cell>
        </row>
        <row r="1383">
          <cell r="B1383" t="str">
            <v>058000201 - Ca St Univ Colleges Dorm RevFd</v>
          </cell>
          <cell r="D1383" t="str">
            <v>6455 - Corporate Governance</v>
          </cell>
        </row>
        <row r="1384">
          <cell r="B1384" t="str">
            <v>058000202 - Ca St Univ Colleges Dorm RevFd</v>
          </cell>
          <cell r="D1384" t="str">
            <v>6460 - Administration</v>
          </cell>
        </row>
        <row r="1385">
          <cell r="B1385" t="str">
            <v>058000203 - Ca St Univ Dorm Constr Fd</v>
          </cell>
          <cell r="D1385" t="str">
            <v>6465 - Benefit Payments</v>
          </cell>
        </row>
        <row r="1386">
          <cell r="B1386" t="str">
            <v>058000204 - Ca St Univ Dorm Int RedemptFd</v>
          </cell>
          <cell r="D1386" t="str">
            <v>6500 - Standards</v>
          </cell>
        </row>
        <row r="1387">
          <cell r="B1387" t="str">
            <v>058000205 - Ca St Univ Dorm Int RedemptFd</v>
          </cell>
          <cell r="D1387" t="str">
            <v>6505 - Training</v>
          </cell>
        </row>
        <row r="1388">
          <cell r="B1388" t="str">
            <v>058000206 - Ca St Univ Colleges Dorm RevFd</v>
          </cell>
          <cell r="D1388" t="str">
            <v>6510 - Peace Officer Training</v>
          </cell>
        </row>
        <row r="1389">
          <cell r="B1389" t="str">
            <v>058000207 - Ca St Univ Colleges Dorm RevFd</v>
          </cell>
          <cell r="D1389" t="str">
            <v>6530 - State Public Defender</v>
          </cell>
        </row>
        <row r="1390">
          <cell r="B1390" t="str">
            <v>058000208 - Ca St Univ Colleges Dorm RevFd</v>
          </cell>
          <cell r="D1390" t="str">
            <v>6540 - Arts Council</v>
          </cell>
        </row>
        <row r="1391">
          <cell r="B1391" t="str">
            <v>058000209 - Ca St Univ Colleges Dorm RevFd</v>
          </cell>
          <cell r="D1391" t="str">
            <v>6550 - CA Citizens Compensation Cmmsn</v>
          </cell>
        </row>
        <row r="1392">
          <cell r="B1392" t="str">
            <v>058000300 - Ca StUniv CollDormRevFdGc13340</v>
          </cell>
          <cell r="D1392" t="str">
            <v>6560 - Workers Compensation Benefits</v>
          </cell>
        </row>
        <row r="1393">
          <cell r="B1393" t="str">
            <v>058000401 - Ca StUniv CollDormRevFdGc13340</v>
          </cell>
          <cell r="D1393" t="str">
            <v>6565 - Workers Compensation Program</v>
          </cell>
        </row>
        <row r="1394">
          <cell r="B1394" t="str">
            <v>058000402 - Ca StUniv CollDormRevFdGc13340</v>
          </cell>
          <cell r="D1394" t="str">
            <v>6570 - Agricultural Plant And Animal</v>
          </cell>
        </row>
        <row r="1395">
          <cell r="B1395" t="str">
            <v>058000404 - Ca St Univ Colleges Dorm RevFd</v>
          </cell>
          <cell r="D1395" t="str">
            <v>6575 - Marketing  Commodities And Agr</v>
          </cell>
        </row>
        <row r="1396">
          <cell r="B1396" t="str">
            <v>058000406 - Ca St Univ Colleges Dorm RevFd</v>
          </cell>
          <cell r="D1396" t="str">
            <v>6580 - Assistance To Fair And County</v>
          </cell>
        </row>
        <row r="1397">
          <cell r="B1397" t="str">
            <v>058000408 - Ca St Univ Colleges Dorm RevFd</v>
          </cell>
          <cell r="D1397" t="str">
            <v>6590 - General Agricultural Activitie</v>
          </cell>
        </row>
        <row r="1398">
          <cell r="B1398" t="str">
            <v>058000500 - Ca St Univ Colleges Dorm RevFd</v>
          </cell>
          <cell r="D1398" t="str">
            <v>6595 - Capital Outlay</v>
          </cell>
        </row>
        <row r="1399">
          <cell r="B1399" t="str">
            <v>0581 - Univ Facilities Rev Fd Stat</v>
          </cell>
          <cell r="D1399" t="str">
            <v>6610010 - Local Enforcement</v>
          </cell>
        </row>
        <row r="1400">
          <cell r="B1400" t="str">
            <v>0582 - High Polluter Repair Or Remova</v>
          </cell>
          <cell r="D1400" t="str">
            <v>6610019 - Legal Technical Assistance</v>
          </cell>
        </row>
        <row r="1401">
          <cell r="B1401" t="str">
            <v>0583 - Ca State University Parking Re</v>
          </cell>
          <cell r="D1401" t="str">
            <v>6620 - Secretary Of State</v>
          </cell>
        </row>
        <row r="1402">
          <cell r="B1402" t="str">
            <v>0585 - Counties Children   Families A</v>
          </cell>
          <cell r="D1402" t="str">
            <v>6625 - Franchise Tax Board</v>
          </cell>
        </row>
        <row r="1403">
          <cell r="B1403" t="str">
            <v>0586 - Toll Bridge Construction Fund</v>
          </cell>
          <cell r="D1403" t="str">
            <v>6630 - Department Of Justice</v>
          </cell>
        </row>
        <row r="1404">
          <cell r="B1404" t="str">
            <v>0587 - Family Law Trust Fund</v>
          </cell>
          <cell r="D1404" t="str">
            <v>6635 - Need Title</v>
          </cell>
        </row>
        <row r="1405">
          <cell r="B1405" t="str">
            <v>0588 - Unemployment Compensation Disa</v>
          </cell>
          <cell r="D1405" t="str">
            <v>6640 - Allocations To Departments</v>
          </cell>
        </row>
        <row r="1406">
          <cell r="B1406" t="str">
            <v>0589 - Cancer Research Fund</v>
          </cell>
          <cell r="D1406" t="str">
            <v>6680010 - Regulation Of Rates</v>
          </cell>
        </row>
        <row r="1407">
          <cell r="B1407" t="str">
            <v>059000062 - Vetrns Debent Rev Fd Of 1970</v>
          </cell>
          <cell r="D1407" t="str">
            <v>6680019 - Office Of Ratepayer Advocates</v>
          </cell>
        </row>
        <row r="1408">
          <cell r="B1408" t="str">
            <v>059000063 - Vetrns Debent Rev Fd Of 1943</v>
          </cell>
          <cell r="D1408" t="str">
            <v>6680028 - Service And Facilities</v>
          </cell>
        </row>
        <row r="1409">
          <cell r="B1409" t="str">
            <v>059000064 - Vetrns Debent Rev Fd</v>
          </cell>
          <cell r="D1409" t="str">
            <v>6680037 - Certification</v>
          </cell>
        </row>
        <row r="1410">
          <cell r="B1410" t="str">
            <v>059000067 - VetsFarm HmBldgFdOf1943Gc13340</v>
          </cell>
          <cell r="D1410" t="str">
            <v>6680046 - Safety</v>
          </cell>
        </row>
        <row r="1411">
          <cell r="B1411" t="str">
            <v>059000069 - Vetrns Farm Home BldgFd Of1943</v>
          </cell>
          <cell r="D1411" t="str">
            <v>6680055 - Energy</v>
          </cell>
        </row>
        <row r="1412">
          <cell r="B1412" t="str">
            <v>059000076 - Vetrns Farm Home BldgFd Of1943</v>
          </cell>
          <cell r="D1412" t="str">
            <v>6680064 - Water Sewer</v>
          </cell>
        </row>
        <row r="1413">
          <cell r="B1413" t="str">
            <v>0591 - Veterans Indemnity Fund</v>
          </cell>
          <cell r="D1413" t="str">
            <v>6680073 - Communications</v>
          </cell>
        </row>
        <row r="1414">
          <cell r="B1414" t="str">
            <v>059200001 - Vetrns Farm Home BldgFd Of1943</v>
          </cell>
          <cell r="D1414" t="str">
            <v>6685010 - CA High-Cost Fund-A Prog</v>
          </cell>
        </row>
        <row r="1415">
          <cell r="B1415" t="str">
            <v>059200006 - Vetrns Farm Home BldgFd Of1943</v>
          </cell>
          <cell r="D1415" t="str">
            <v>6685019 - CA High-Cost Fund-B Prog</v>
          </cell>
        </row>
        <row r="1416">
          <cell r="B1416" t="str">
            <v>059200010 - Vetrns Farm Home BldgFd Of1943</v>
          </cell>
          <cell r="D1416" t="str">
            <v>6685028 - Unv Lifeline Phone Srv Prog</v>
          </cell>
        </row>
        <row r="1417">
          <cell r="B1417" t="str">
            <v>059200011 - Vetrns Farm Home BldgFd Of1943</v>
          </cell>
          <cell r="D1417" t="str">
            <v>6685037 - Deaf   Disabled Telecom Prog</v>
          </cell>
        </row>
        <row r="1418">
          <cell r="B1418" t="str">
            <v>059200012 - Vetrns Farm Home BldgFd Of1943</v>
          </cell>
          <cell r="D1418" t="str">
            <v>6685046 - Payphone Srv Providers Prog</v>
          </cell>
        </row>
        <row r="1419">
          <cell r="B1419" t="str">
            <v>059200015 - Vetrns Farm Home BldgFd Of1943</v>
          </cell>
          <cell r="D1419" t="str">
            <v>6685055 - CA Teleconnect Fund Prog</v>
          </cell>
        </row>
        <row r="1420">
          <cell r="B1420" t="str">
            <v>059200016 - Vetrns Farm Home BldgFd Of1943</v>
          </cell>
          <cell r="D1420" t="str">
            <v>6685064 - CA Advanced Srvs Fund Prog</v>
          </cell>
        </row>
        <row r="1421">
          <cell r="B1421" t="str">
            <v>059200017 - Vetrns Farm Home BldgFd Of1943</v>
          </cell>
          <cell r="D1421" t="str">
            <v>6690010 - Regulation Of Rates</v>
          </cell>
        </row>
        <row r="1422">
          <cell r="B1422" t="str">
            <v>059200126 - Vetrns Farm Home BldgFd Of1943</v>
          </cell>
          <cell r="D1422" t="str">
            <v>6690019 - Service And Facilities</v>
          </cell>
        </row>
        <row r="1423">
          <cell r="B1423" t="str">
            <v>059200127 - Vetrns Farm Home BldgFd Of1943</v>
          </cell>
          <cell r="D1423" t="str">
            <v>6690028 - Licensing</v>
          </cell>
        </row>
        <row r="1424">
          <cell r="B1424" t="str">
            <v>059200132 - Vetrns Farm Home BldgFd Of1943</v>
          </cell>
          <cell r="D1424" t="str">
            <v>6690037 - Safety</v>
          </cell>
        </row>
        <row r="1425">
          <cell r="B1425" t="str">
            <v>059200163 - Vetrns Farm Home BldgFd Of1943</v>
          </cell>
          <cell r="D1425" t="str">
            <v>6690046 - Trans Licensing   Enfmnt Prog</v>
          </cell>
        </row>
        <row r="1426">
          <cell r="B1426" t="str">
            <v>059200168 - Vetrns Farm Home BldgFd Of1943</v>
          </cell>
          <cell r="D1426" t="str">
            <v>6690055 - Freight Safety</v>
          </cell>
        </row>
        <row r="1427">
          <cell r="B1427" t="str">
            <v>059200176 - Vetrns Farm Home BldgFd Of1943</v>
          </cell>
          <cell r="D1427" t="str">
            <v>6690064 - Rail Transit Safety</v>
          </cell>
        </row>
        <row r="1428">
          <cell r="B1428" t="str">
            <v>059200177 - Vetrns Farm Home BldgFd Of1943</v>
          </cell>
          <cell r="D1428" t="str">
            <v>6690073 - Crossing Safety</v>
          </cell>
        </row>
        <row r="1429">
          <cell r="B1429" t="str">
            <v>059200178 - Vetrns Farm Home BldgFd Of1943</v>
          </cell>
          <cell r="D1429" t="str">
            <v>6695 - Office Of Ratepayer Advocates</v>
          </cell>
        </row>
        <row r="1430">
          <cell r="B1430" t="str">
            <v>059200201 - Vetrns Farm Home BldgFd Of1943</v>
          </cell>
          <cell r="D1430" t="str">
            <v>6710 - Milton Marks Commission On Cal</v>
          </cell>
        </row>
        <row r="1431">
          <cell r="B1431" t="str">
            <v>059200211 - Vetrns Farm Home BldgFd Of1943</v>
          </cell>
          <cell r="D1431" t="str">
            <v>6720 - Commission On Disability Acces</v>
          </cell>
        </row>
        <row r="1432">
          <cell r="B1432" t="str">
            <v>059200214 - Vetrns Farm Home BldgFd Of1943</v>
          </cell>
          <cell r="D1432" t="str">
            <v>6730 - Administration Legislation R</v>
          </cell>
        </row>
        <row r="1433">
          <cell r="B1433" t="str">
            <v>059200230 - Vetrns Farm Home BldgFd Of1943</v>
          </cell>
          <cell r="D1433" t="str">
            <v>6740 - California Law Revision Commis</v>
          </cell>
        </row>
        <row r="1434">
          <cell r="B1434" t="str">
            <v>059200269 - Vetrns Farm Home BldgFd Of1943</v>
          </cell>
          <cell r="D1434" t="str">
            <v>6750 - Support</v>
          </cell>
        </row>
        <row r="1435">
          <cell r="B1435" t="str">
            <v>059200270 - Vetrns Farm Home BldgFd Of1943</v>
          </cell>
          <cell r="D1435" t="str">
            <v>6760 - California State Auditor</v>
          </cell>
        </row>
        <row r="1436">
          <cell r="B1436" t="str">
            <v>059200662 - Vetrns Farm Home BldgFd Of1943</v>
          </cell>
          <cell r="D1436" t="str">
            <v>6770010 - Preparation</v>
          </cell>
        </row>
        <row r="1437">
          <cell r="B1437" t="str">
            <v>059200663 - Vetrns Farm Home BldgFd Of1943</v>
          </cell>
          <cell r="D1437" t="str">
            <v>6770019 - Enactment</v>
          </cell>
        </row>
        <row r="1438">
          <cell r="B1438" t="str">
            <v>059200999 - Vetrns Farm Home Bldg Fd</v>
          </cell>
          <cell r="D1438" t="str">
            <v>6770028 - Support And Direction</v>
          </cell>
        </row>
        <row r="1439">
          <cell r="B1439" t="str">
            <v>0593 - Coastal Access Account Sccf</v>
          </cell>
          <cell r="D1439" t="str">
            <v>6770037 - Legislation And Intergovernmen</v>
          </cell>
        </row>
        <row r="1440">
          <cell r="B1440" t="str">
            <v>0594 - Vets Farm   Home Bldg Fd 1970</v>
          </cell>
          <cell r="D1440" t="str">
            <v>6775 - Financial Information System F</v>
          </cell>
        </row>
        <row r="1441">
          <cell r="B1441" t="str">
            <v>0597 - High Tech Theft Apprehend   Pr</v>
          </cell>
          <cell r="D1441" t="str">
            <v>6780 - State Audits   Evaluations</v>
          </cell>
        </row>
        <row r="1442">
          <cell r="B1442" t="str">
            <v>0599 - Treasury Acct-Calstars Systems</v>
          </cell>
          <cell r="D1442" t="str">
            <v>6785010 - Statewide And Departmental Fis</v>
          </cell>
        </row>
        <row r="1443">
          <cell r="B1443" t="str">
            <v>0600 - Vending Stand Fund</v>
          </cell>
          <cell r="D1443" t="str">
            <v>6785019 - Calstars</v>
          </cell>
        </row>
        <row r="1444">
          <cell r="B1444" t="str">
            <v>0601 - Agriculture Building Fund</v>
          </cell>
          <cell r="D1444" t="str">
            <v>6785028 - Economic Research</v>
          </cell>
        </row>
        <row r="1445">
          <cell r="B1445" t="str">
            <v>0602 - Architecture Revolving Fund</v>
          </cell>
          <cell r="D1445" t="str">
            <v>6785037 - Financial Research</v>
          </cell>
        </row>
        <row r="1446">
          <cell r="B1446" t="str">
            <v>0604 - Armory Fund</v>
          </cell>
          <cell r="D1446" t="str">
            <v>6785046 - Demographic Research</v>
          </cell>
        </row>
        <row r="1447">
          <cell r="B1447" t="str">
            <v>0605 - Ballot Paper Revolving Fund</v>
          </cell>
          <cell r="D1447" t="str">
            <v>6785055 - Fiscal Systems   Consulting</v>
          </cell>
        </row>
        <row r="1448">
          <cell r="B1448" t="str">
            <v>0606 - Charter School Revolving Loan</v>
          </cell>
          <cell r="D1448" t="str">
            <v>6790 - Department Of Justice Legal Se</v>
          </cell>
        </row>
        <row r="1449">
          <cell r="B1449" t="str">
            <v>0610 - Orientation Center For Blind T</v>
          </cell>
          <cell r="D1449" t="str">
            <v>6800 - Local Gov Audits   Review</v>
          </cell>
        </row>
        <row r="1450">
          <cell r="B1450" t="str">
            <v>061200001 - Sacto City Financing Auth Fd</v>
          </cell>
          <cell r="D1450" t="str">
            <v>6805 - Tribal Revenues</v>
          </cell>
        </row>
        <row r="1451">
          <cell r="B1451" t="str">
            <v>061200003 - Sacto City Financing Auth Fd</v>
          </cell>
          <cell r="D1451" t="str">
            <v>6890 - Statewide Systems Development</v>
          </cell>
        </row>
        <row r="1452">
          <cell r="B1452" t="str">
            <v>061200004 - Sacto City Financing Auth Fd</v>
          </cell>
          <cell r="D1452" t="str">
            <v>6900 - Administration</v>
          </cell>
        </row>
        <row r="1453">
          <cell r="B1453" t="str">
            <v>061200005 - Sacto City Financing Auth Fd</v>
          </cell>
          <cell r="D1453" t="str">
            <v>6905005 - Admin License Suspension Mand</v>
          </cell>
        </row>
        <row r="1454">
          <cell r="B1454" t="str">
            <v>0613 - 0613</v>
          </cell>
          <cell r="D1454" t="str">
            <v>6905014 - Pesticide Use Reports</v>
          </cell>
        </row>
        <row r="1455">
          <cell r="B1455" t="str">
            <v>0614 - 0614</v>
          </cell>
          <cell r="D1455" t="str">
            <v>6905020 - Peace Off Procd Bill Rght Mand</v>
          </cell>
        </row>
        <row r="1456">
          <cell r="B1456" t="str">
            <v>0615 - Peace Offcrs   Firefighters De</v>
          </cell>
          <cell r="D1456" t="str">
            <v>6905030 - Loc Gov Employm Relations Mand</v>
          </cell>
        </row>
        <row r="1457">
          <cell r="B1457" t="str">
            <v>0616 - County Formation Revolving Fd</v>
          </cell>
          <cell r="D1457" t="str">
            <v>6910010 - Training</v>
          </cell>
        </row>
        <row r="1458">
          <cell r="B1458" t="str">
            <v>061700001 - St Wtr Pollut Cntrl Revolv Fd</v>
          </cell>
          <cell r="D1458" t="str">
            <v>6910019 - Logistics</v>
          </cell>
        </row>
        <row r="1459">
          <cell r="B1459" t="str">
            <v>061700002 - St Wtr Pollut Cntrl Revolv Fd</v>
          </cell>
          <cell r="D1459" t="str">
            <v>6910028 - Command Support</v>
          </cell>
        </row>
        <row r="1460">
          <cell r="B1460" t="str">
            <v>061700003 - St Wtr Pollut Cntrl Revolv Fd</v>
          </cell>
          <cell r="D1460" t="str">
            <v>6910037 - Personnel</v>
          </cell>
        </row>
        <row r="1461">
          <cell r="B1461" t="str">
            <v>061700004 - St Wtr Pollut Cntrl Revolv Fd</v>
          </cell>
          <cell r="D1461" t="str">
            <v>6915010 - Training</v>
          </cell>
        </row>
        <row r="1462">
          <cell r="B1462" t="str">
            <v>061700005 - St Wtr Pollut Cntrl Revolv Fd</v>
          </cell>
          <cell r="D1462" t="str">
            <v>6915019 - Logistics</v>
          </cell>
        </row>
        <row r="1463">
          <cell r="B1463" t="str">
            <v>061700006 - St Wtr Pollut Cntrl Revolv Fd</v>
          </cell>
          <cell r="D1463" t="str">
            <v>6915028 - Command Support</v>
          </cell>
        </row>
        <row r="1464">
          <cell r="B1464" t="str">
            <v>061700008 - StWtrPolluCntrlRevolvFdGc13340</v>
          </cell>
          <cell r="D1464" t="str">
            <v>6915037 - Personnel</v>
          </cell>
        </row>
        <row r="1465">
          <cell r="B1465" t="str">
            <v>061700009 - StWtrPolluCntrlRevolvFdGc13340</v>
          </cell>
          <cell r="D1465" t="str">
            <v>6920010 - Office Of The Adjutant General</v>
          </cell>
        </row>
        <row r="1466">
          <cell r="B1466" t="str">
            <v>061700010 - St Wtr Pollut Cntrl Revolv Fd</v>
          </cell>
          <cell r="D1466" t="str">
            <v>6920019 - Office Of The Adjutant General</v>
          </cell>
        </row>
        <row r="1467">
          <cell r="B1467" t="str">
            <v>061700014 - StWtrPolluCntrlRevolvFdGc13340</v>
          </cell>
          <cell r="D1467" t="str">
            <v>6925010 - State Emergencies And Disaster</v>
          </cell>
        </row>
        <row r="1468">
          <cell r="B1468" t="str">
            <v>061700015 - StWtrPolluCntrlRevolvFdGc13340</v>
          </cell>
          <cell r="D1468" t="str">
            <v>6925019 - Military Support To Civil Auth</v>
          </cell>
        </row>
        <row r="1469">
          <cell r="B1469" t="str">
            <v>061700016 - StWtrPolluCntrlRevolvFdGc13340</v>
          </cell>
          <cell r="D1469" t="str">
            <v>6925028 - Emergency Exercises</v>
          </cell>
        </row>
        <row r="1470">
          <cell r="B1470" t="str">
            <v>061700017 - StWtrPolluCntrlRevolvFdGc13340</v>
          </cell>
          <cell r="D1470" t="str">
            <v>6930 - Military Retirement</v>
          </cell>
        </row>
        <row r="1471">
          <cell r="B1471" t="str">
            <v>0618 - Federal Rev Loan Fund Acct</v>
          </cell>
          <cell r="D1471" t="str">
            <v>6935 - California Cadet Corps</v>
          </cell>
        </row>
        <row r="1472">
          <cell r="B1472" t="str">
            <v>0619 - Revolving Loan Fd Acct State</v>
          </cell>
          <cell r="D1472" t="str">
            <v>6940 - California State Military Rese</v>
          </cell>
        </row>
        <row r="1473">
          <cell r="B1473" t="str">
            <v>0620 - Child Care Facilities Revolvin</v>
          </cell>
          <cell r="D1473" t="str">
            <v>6945 - California National Guard Yout</v>
          </cell>
        </row>
        <row r="1474">
          <cell r="B1474" t="str">
            <v>0621 - Califirnia Veterans Memorial R</v>
          </cell>
          <cell r="D1474" t="str">
            <v>6950 - Capital Outlay</v>
          </cell>
        </row>
        <row r="1475">
          <cell r="B1475" t="str">
            <v>0622 - Drinking Water Treatment   Res</v>
          </cell>
          <cell r="D1475" t="str">
            <v>6990010 - Property Acquisition</v>
          </cell>
        </row>
        <row r="1476">
          <cell r="B1476" t="str">
            <v>0623 - Children   Families First Trus</v>
          </cell>
          <cell r="D1476" t="str">
            <v>6990019 - Loan Service</v>
          </cell>
        </row>
        <row r="1477">
          <cell r="B1477" t="str">
            <v>0625 - Administration Account</v>
          </cell>
          <cell r="D1477" t="str">
            <v>6990028 - Loan Funding</v>
          </cell>
        </row>
        <row r="1478">
          <cell r="B1478" t="str">
            <v>0626 - Water System Reliability Accou</v>
          </cell>
          <cell r="D1478" t="str">
            <v>6995010 - Claims Representation</v>
          </cell>
        </row>
        <row r="1479">
          <cell r="B1479" t="str">
            <v>0627 - Source Protection Account</v>
          </cell>
          <cell r="D1479" t="str">
            <v>6995019 - County Subvention</v>
          </cell>
        </row>
        <row r="1480">
          <cell r="B1480" t="str">
            <v>0628 - Small System Technical Assista</v>
          </cell>
          <cell r="D1480" t="str">
            <v>6995028 - Cemetery Operations</v>
          </cell>
        </row>
        <row r="1481">
          <cell r="B1481" t="str">
            <v>062900001 - Safe Drinking Wtr St Revolv Fd</v>
          </cell>
          <cell r="D1481" t="str">
            <v>7000010 - Headquarters</v>
          </cell>
        </row>
        <row r="1482">
          <cell r="B1482" t="str">
            <v>062900002 - Technical Assistance Account</v>
          </cell>
          <cell r="D1482" t="str">
            <v>7000019 - Veterans Home of California at</v>
          </cell>
        </row>
        <row r="1483">
          <cell r="B1483" t="str">
            <v>062900003 - Prop 50 Trnsfr Acct -6031 Fd-</v>
          </cell>
          <cell r="D1483" t="str">
            <v>7000028 - Veterans Home of California at</v>
          </cell>
        </row>
        <row r="1484">
          <cell r="B1484" t="str">
            <v>0630 - General Obligation Bond Exp Re</v>
          </cell>
          <cell r="D1484" t="str">
            <v>7000037 - Veterans Home of California at</v>
          </cell>
        </row>
        <row r="1485">
          <cell r="B1485" t="str">
            <v>0631 - Mass Media Comm Acct Child</v>
          </cell>
          <cell r="D1485" t="str">
            <v>7000046 - Veterans Home of California-Gr</v>
          </cell>
        </row>
        <row r="1486">
          <cell r="B1486" t="str">
            <v>0634 - Education Acct Child   Famili</v>
          </cell>
          <cell r="D1486" t="str">
            <v>7000055 - Veterans Home of California at</v>
          </cell>
        </row>
        <row r="1487">
          <cell r="B1487" t="str">
            <v>0636 - Child Care Acct Child   Famil</v>
          </cell>
          <cell r="D1487" t="str">
            <v>7000064 - Veterans Home of California at</v>
          </cell>
        </row>
        <row r="1488">
          <cell r="B1488" t="str">
            <v>0637 - Research   Devel Acct Child</v>
          </cell>
          <cell r="D1488" t="str">
            <v>7005 - Veterans Memorials Fund</v>
          </cell>
        </row>
        <row r="1489">
          <cell r="B1489" t="str">
            <v>0638 - Administration Acct Child   F</v>
          </cell>
          <cell r="D1489" t="str">
            <v>7010010 - Administration</v>
          </cell>
        </row>
        <row r="1490">
          <cell r="B1490" t="str">
            <v>0639 - Unallocated AcctChild   Famil</v>
          </cell>
          <cell r="D1490" t="str">
            <v>7010019 - Distributed Administration</v>
          </cell>
        </row>
        <row r="1491">
          <cell r="B1491" t="str">
            <v>0641 - Domestic Violence Restrng Orde</v>
          </cell>
          <cell r="D1491" t="str">
            <v>7015 - Capital Outlay</v>
          </cell>
        </row>
        <row r="1492">
          <cell r="B1492" t="str">
            <v>0642 - Domestic Violence Trng   Educa</v>
          </cell>
          <cell r="D1492" t="str">
            <v>7090 - GO Bonds - Debt Service - GG</v>
          </cell>
        </row>
        <row r="1493">
          <cell r="B1493" t="str">
            <v>0643 - Upper Newport Bay Ecological M</v>
          </cell>
          <cell r="D1493" t="str">
            <v>7240 – Interest Pmts to Federal Govt</v>
          </cell>
        </row>
        <row r="1494">
          <cell r="B1494" t="str">
            <v>0644 - General Cash Revolving Fund</v>
          </cell>
          <cell r="D1494" t="str">
            <v>7500 - Homeowners Property Tax Relie</v>
          </cell>
        </row>
        <row r="1495">
          <cell r="B1495" t="str">
            <v>0648 - Mobilehome Manufactured Home R</v>
          </cell>
          <cell r="D1495" t="str">
            <v>7505 - Subventions for Open Space</v>
          </cell>
        </row>
        <row r="1496">
          <cell r="B1496" t="str">
            <v>0649 - Ca Infrastructure   Economic D</v>
          </cell>
          <cell r="D1496" t="str">
            <v>7510 - Senior Citizens Property Tax</v>
          </cell>
        </row>
        <row r="1497">
          <cell r="B1497" t="str">
            <v>0652 - Old Age   Survivors Insurance</v>
          </cell>
          <cell r="D1497" t="str">
            <v>7515 - TBD</v>
          </cell>
        </row>
        <row r="1498">
          <cell r="B1498" t="str">
            <v>065300001 - Seismic Retrofit Bond Fund</v>
          </cell>
          <cell r="D1498" t="str">
            <v>7540 - Aid To Local Government</v>
          </cell>
        </row>
        <row r="1499">
          <cell r="B1499" t="str">
            <v>065300301 - Seismic Retrofit Bnd Act Of 1</v>
          </cell>
          <cell r="D1499" t="str">
            <v>7545 - SpSupplemental Subventions</v>
          </cell>
        </row>
        <row r="1500">
          <cell r="B1500" t="str">
            <v>065300303 - Seismic Retrofit</v>
          </cell>
          <cell r="D1500" t="str">
            <v>7550 - Proposition 1A Revenue Bonds</v>
          </cell>
        </row>
        <row r="1501">
          <cell r="B1501" t="str">
            <v>065300305 - Seismic Retrofit</v>
          </cell>
          <cell r="D1501" t="str">
            <v>7555 - Property Tax Assessment Progra</v>
          </cell>
        </row>
        <row r="1502">
          <cell r="B1502" t="str">
            <v>065300315 - Seismic Retrofit</v>
          </cell>
          <cell r="D1502" t="str">
            <v>7600 - Pymt to LG for homicide trials</v>
          </cell>
        </row>
        <row r="1503">
          <cell r="B1503" t="str">
            <v>065300379 - Seismic Retrofit</v>
          </cell>
          <cell r="D1503" t="str">
            <v>7620010 - Apportion Tideland Revenues</v>
          </cell>
        </row>
        <row r="1504">
          <cell r="B1504" t="str">
            <v>065300700 - Seismic Retrofit Bond Fund</v>
          </cell>
          <cell r="D1504" t="str">
            <v>7625010 - Apportion Geothermal Resources</v>
          </cell>
        </row>
        <row r="1505">
          <cell r="B1505" t="str">
            <v>065300999 - Seismic Retrofit Bond Fund</v>
          </cell>
          <cell r="D1505" t="str">
            <v>7625020 - MV Fuel Tx - County Roads</v>
          </cell>
        </row>
        <row r="1506">
          <cell r="B1506" t="str">
            <v>0656 - Unalloc Gen Oblig Bnd Commercl</v>
          </cell>
          <cell r="D1506" t="str">
            <v>7625030 - MV Fuel Tx - City Streets</v>
          </cell>
        </row>
        <row r="1507">
          <cell r="B1507" t="str">
            <v>065700001 - School Facilities Bond Fund</v>
          </cell>
          <cell r="D1507" t="str">
            <v>7625040 - MVF Tx Cty Rds   City St-2106</v>
          </cell>
        </row>
        <row r="1508">
          <cell r="B1508" t="str">
            <v>065700300 - School Facilities Bond Fund</v>
          </cell>
          <cell r="D1508" t="str">
            <v>7625045 - MVF Tx Cty Rds   City St-2103</v>
          </cell>
        </row>
        <row r="1509">
          <cell r="B1509" t="str">
            <v>065700400 - School Facilities Bond Fund</v>
          </cell>
          <cell r="D1509" t="str">
            <v>7625050 - MVF Tx for Sts and Hwys-2105</v>
          </cell>
        </row>
        <row r="1510">
          <cell r="B1510" t="str">
            <v>065700401 - Pub Ed Facilities Bo -K-12-</v>
          </cell>
          <cell r="D1510" t="str">
            <v>7625060 - Vol Cont to CalPAL</v>
          </cell>
        </row>
        <row r="1511">
          <cell r="B1511" t="str">
            <v>065800001 - Higher Ed Cap Outlay Bnd Fd</v>
          </cell>
          <cell r="D1511" t="str">
            <v>7625070 - Off-Hwy LicFees - City   Ctys</v>
          </cell>
        </row>
        <row r="1512">
          <cell r="B1512" t="str">
            <v>065800002 - Higher Ed Cap Outlay Bnd Fd</v>
          </cell>
          <cell r="D1512" t="str">
            <v>7630010 - Apportion Flood Land to Cntys</v>
          </cell>
        </row>
        <row r="1513">
          <cell r="B1513" t="str">
            <v>065800003 - Higher Ed Cap Outlay Bnd Fd</v>
          </cell>
          <cell r="D1513" t="str">
            <v>7630020 - Forest Reserves to Cntys</v>
          </cell>
        </row>
        <row r="1514">
          <cell r="B1514" t="str">
            <v>065800400 - Pub Ed Facilities Bo -Hi-Ed-</v>
          </cell>
          <cell r="D1514" t="str">
            <v>7630030 - Grazing Land to Cntys</v>
          </cell>
        </row>
        <row r="1515">
          <cell r="B1515" t="str">
            <v>065800999 - Higher Ed Capl Outlay Bnd Fd</v>
          </cell>
          <cell r="D1515" t="str">
            <v>7630040 - Potash Lease Revto Sch Dist</v>
          </cell>
        </row>
        <row r="1516">
          <cell r="B1516" t="str">
            <v>066000001 - Public Bldg Construction Fund</v>
          </cell>
          <cell r="D1516" t="str">
            <v>7700 - Tobacco Bonds</v>
          </cell>
        </row>
        <row r="1517">
          <cell r="B1517" t="str">
            <v>066000002 - Public Bldg Construction Fund</v>
          </cell>
          <cell r="D1517" t="str">
            <v>7715 - Economic Recovery Bonds</v>
          </cell>
        </row>
        <row r="1518">
          <cell r="B1518" t="str">
            <v>066000003 - Univ Projects</v>
          </cell>
          <cell r="D1518" t="str">
            <v>7720 - Cash Management</v>
          </cell>
        </row>
        <row r="1519">
          <cell r="B1519" t="str">
            <v>066000004 - Public Bldg Construction Fund</v>
          </cell>
          <cell r="D1519" t="str">
            <v>7725 - Budgetary Loans</v>
          </cell>
        </row>
        <row r="1520">
          <cell r="B1520" t="str">
            <v>066000005 - Public Bldg Construction Fund</v>
          </cell>
          <cell r="D1520" t="str">
            <v>7750 - Health and Dental Benefits Ann</v>
          </cell>
        </row>
        <row r="1521">
          <cell r="B1521" t="str">
            <v>066000006 - Public Bldg Construction Fund</v>
          </cell>
          <cell r="D1521" t="str">
            <v>7755 - Prefunding Health and Dental</v>
          </cell>
        </row>
        <row r="1522">
          <cell r="B1522" t="str">
            <v>066000007 - Public Bldg Construction Fund</v>
          </cell>
          <cell r="D1522" t="str">
            <v>7765 - Equity Claims</v>
          </cell>
        </row>
        <row r="1523">
          <cell r="B1523" t="str">
            <v>066000008 - PubBldgConFdLrb89SerAIntLnAcct</v>
          </cell>
          <cell r="D1523" t="str">
            <v>7770 - Settlements and Judgements</v>
          </cell>
        </row>
        <row r="1524">
          <cell r="B1524" t="str">
            <v>066000009 - Public Bldg Construction Fund</v>
          </cell>
          <cell r="D1524" t="str">
            <v>7800 - Employee Compensation Program</v>
          </cell>
        </row>
        <row r="1525">
          <cell r="B1525" t="str">
            <v>066000010 - Public Bldg Construction Fund</v>
          </cell>
          <cell r="D1525" t="str">
            <v>7810 - Capital Outlay - Unallocated</v>
          </cell>
        </row>
        <row r="1526">
          <cell r="B1526" t="str">
            <v>066000011 - Public Bldg Construction Fund</v>
          </cell>
          <cell r="D1526" t="str">
            <v>7815 - Statewide Capital Outlay</v>
          </cell>
        </row>
        <row r="1527">
          <cell r="B1527" t="str">
            <v>066000012 - Public Bldg Construction Fund</v>
          </cell>
          <cell r="D1527" t="str">
            <v>7830 - Prop 98 Reconciliation</v>
          </cell>
        </row>
        <row r="1528">
          <cell r="B1528" t="str">
            <v>066000013 - Public Bldg Construction Fund</v>
          </cell>
          <cell r="D1528" t="str">
            <v>7900 - Pro Rata Direct Charges</v>
          </cell>
        </row>
        <row r="1529">
          <cell r="B1529" t="str">
            <v>066000015 - Public Bldg Construction Fund</v>
          </cell>
          <cell r="D1529" t="str">
            <v>7950 - Gen Fund Credit from Fed Funds</v>
          </cell>
        </row>
        <row r="1530">
          <cell r="B1530" t="str">
            <v>066000017 - Public Bldg Construction Fund</v>
          </cell>
          <cell r="D1530" t="str">
            <v>9900100 - Administration</v>
          </cell>
        </row>
        <row r="1531">
          <cell r="B1531" t="str">
            <v>066000020 - Public Bldg Construction Fund</v>
          </cell>
          <cell r="D1531" t="str">
            <v>9900200 - Administration - Distributed</v>
          </cell>
        </row>
        <row r="1532">
          <cell r="B1532" t="str">
            <v>066000021 - Public Bldg Construction Fund</v>
          </cell>
          <cell r="D1532" t="str">
            <v>9910 - Revenue Transfers</v>
          </cell>
        </row>
        <row r="1533">
          <cell r="B1533" t="str">
            <v>066000025 - Public Bldg Construction Fund</v>
          </cell>
          <cell r="D1533" t="str">
            <v>9920 - Loan Transfers</v>
          </cell>
        </row>
        <row r="1534">
          <cell r="B1534" t="str">
            <v>066000026 - Public Bldg Construction Fund</v>
          </cell>
          <cell r="D1534" t="str">
            <v>9990 - Unscheduled Items of Approp</v>
          </cell>
        </row>
        <row r="1535">
          <cell r="B1535" t="str">
            <v>066000027 - Public Bldg Construction Fund</v>
          </cell>
          <cell r="D1535" t="str">
            <v>9999 - Clearing Account</v>
          </cell>
        </row>
        <row r="1536">
          <cell r="B1536" t="str">
            <v>066000028 - Public Bldg Construction Fund</v>
          </cell>
          <cell r="D1536" t="str">
            <v>9980 - Pending New Program</v>
          </cell>
        </row>
        <row r="1537">
          <cell r="B1537" t="str">
            <v>066000029 - Public Bldg Construction Fund</v>
          </cell>
          <cell r="D1537" t="str">
            <v>No_Program</v>
          </cell>
        </row>
        <row r="1538">
          <cell r="B1538" t="str">
            <v>066000031 - Public Bldg Construction Fund</v>
          </cell>
        </row>
        <row r="1539">
          <cell r="B1539" t="str">
            <v>066000032 - Public Bldg Construction Fund</v>
          </cell>
        </row>
        <row r="1540">
          <cell r="B1540" t="str">
            <v>066000033 - Public Bldg Construction Fund</v>
          </cell>
        </row>
        <row r="1541">
          <cell r="B1541" t="str">
            <v>066000034 - Public Bldg Construction Fund</v>
          </cell>
        </row>
        <row r="1542">
          <cell r="B1542" t="str">
            <v>066000035 - Public Bldg Construction Fund</v>
          </cell>
        </row>
        <row r="1543">
          <cell r="B1543" t="str">
            <v>066000036 - Public Bldg Construction Fund</v>
          </cell>
        </row>
        <row r="1544">
          <cell r="B1544" t="str">
            <v>066000037 - Public Bldg Construction Fund</v>
          </cell>
        </row>
        <row r="1545">
          <cell r="B1545" t="str">
            <v>066000038 - Public Bldg Construction Fund</v>
          </cell>
        </row>
        <row r="1546">
          <cell r="B1546" t="str">
            <v>066000039 - Public Bldg Construction Fund</v>
          </cell>
        </row>
        <row r="1547">
          <cell r="B1547" t="str">
            <v>066000041 - Public Bldg Construction Fund</v>
          </cell>
        </row>
        <row r="1548">
          <cell r="B1548" t="str">
            <v>066000042 - Public Bldg Construction Fund</v>
          </cell>
        </row>
        <row r="1549">
          <cell r="B1549" t="str">
            <v>066000043 - Public Bldg Construction Fund</v>
          </cell>
        </row>
        <row r="1550">
          <cell r="B1550" t="str">
            <v>066000044 - Public Bldg Construction Fund</v>
          </cell>
        </row>
        <row r="1551">
          <cell r="B1551" t="str">
            <v>066000045 - Public Bldg Construction Fund</v>
          </cell>
        </row>
        <row r="1552">
          <cell r="B1552" t="str">
            <v>066000047 - Public Bldg Construction Fund</v>
          </cell>
        </row>
        <row r="1553">
          <cell r="B1553" t="str">
            <v>066000048 - Public Bldg Construction Fund</v>
          </cell>
        </row>
        <row r="1554">
          <cell r="B1554" t="str">
            <v>066000049 - Public Bldg Construction Fund</v>
          </cell>
        </row>
        <row r="1555">
          <cell r="B1555" t="str">
            <v>066000050 - Public Bldg Construction Fund</v>
          </cell>
        </row>
        <row r="1556">
          <cell r="B1556" t="str">
            <v>066000051 - Public Bldg Construction Fund</v>
          </cell>
        </row>
        <row r="1557">
          <cell r="B1557" t="str">
            <v>066000052 - Public Bldg Construction Fund</v>
          </cell>
        </row>
        <row r="1558">
          <cell r="B1558" t="str">
            <v>066000053 - Public Bldg Construction Fund</v>
          </cell>
        </row>
        <row r="1559">
          <cell r="B1559" t="str">
            <v>066000055 - Various University Projects</v>
          </cell>
        </row>
        <row r="1560">
          <cell r="B1560" t="str">
            <v>066000056 - Public Bldg Construction</v>
          </cell>
        </row>
        <row r="1561">
          <cell r="B1561" t="str">
            <v>066000057 - Public Bldg Construction Fund</v>
          </cell>
        </row>
        <row r="1562">
          <cell r="B1562" t="str">
            <v>066000058 - Public Bldg Construction</v>
          </cell>
        </row>
        <row r="1563">
          <cell r="B1563" t="str">
            <v>066000059 - Public Bldg Construction Fund</v>
          </cell>
        </row>
        <row r="1564">
          <cell r="B1564" t="str">
            <v>066000060 - Public Bldg Construction</v>
          </cell>
        </row>
        <row r="1565">
          <cell r="B1565" t="str">
            <v>066000061 - Public Bldg Construction Fund</v>
          </cell>
        </row>
        <row r="1566">
          <cell r="B1566" t="str">
            <v>066000063 - Public Bldg Construction Fund</v>
          </cell>
        </row>
        <row r="1567">
          <cell r="B1567" t="str">
            <v>066000064 - Public Bldg Construction</v>
          </cell>
        </row>
        <row r="1568">
          <cell r="B1568" t="str">
            <v>066000065 - Public Bldg Construction Fund</v>
          </cell>
        </row>
        <row r="1569">
          <cell r="B1569" t="str">
            <v>066000066 - Public Bldg Construction</v>
          </cell>
        </row>
        <row r="1570">
          <cell r="B1570" t="str">
            <v>066000067 - Public Bldg Construction Fund</v>
          </cell>
        </row>
        <row r="1571">
          <cell r="B1571" t="str">
            <v>066000068 - Public Bldg Construction</v>
          </cell>
        </row>
        <row r="1572">
          <cell r="B1572" t="str">
            <v>066000069 - Public Bldg Construction Fund</v>
          </cell>
        </row>
        <row r="1573">
          <cell r="B1573" t="str">
            <v>066000070 - Public Building Construction</v>
          </cell>
        </row>
        <row r="1574">
          <cell r="B1574" t="str">
            <v>066000072 - Public Bldg Construction</v>
          </cell>
        </row>
        <row r="1575">
          <cell r="B1575" t="str">
            <v>066000073 - Public Bldg Construction Fund</v>
          </cell>
        </row>
        <row r="1576">
          <cell r="B1576" t="str">
            <v>066000076 - Public Bldg Construction</v>
          </cell>
        </row>
        <row r="1577">
          <cell r="B1577" t="str">
            <v>066000077 - Public Bldg Construction Fund</v>
          </cell>
        </row>
        <row r="1578">
          <cell r="B1578" t="str">
            <v>066000078 - Public Bldg Construction</v>
          </cell>
        </row>
        <row r="1579">
          <cell r="B1579" t="str">
            <v>066000079 - Public Bldg Construction Fund</v>
          </cell>
        </row>
        <row r="1580">
          <cell r="B1580" t="str">
            <v>066000080 - Public Bldg Construction</v>
          </cell>
        </row>
        <row r="1581">
          <cell r="B1581" t="str">
            <v>066000082 - Public Bldg Construction</v>
          </cell>
        </row>
        <row r="1582">
          <cell r="B1582" t="str">
            <v>066000083 - Public Bldg Construction Fund</v>
          </cell>
        </row>
        <row r="1583">
          <cell r="B1583" t="str">
            <v>066000084 - Public Bldg Construction</v>
          </cell>
        </row>
        <row r="1584">
          <cell r="B1584" t="str">
            <v>066000085 - Public Bldg Construction Fund</v>
          </cell>
        </row>
        <row r="1585">
          <cell r="B1585" t="str">
            <v>066000086 - Public Bldg Construction</v>
          </cell>
        </row>
        <row r="1586">
          <cell r="B1586" t="str">
            <v>066000088 - Public Bldg Construction Fund</v>
          </cell>
        </row>
        <row r="1587">
          <cell r="B1587" t="str">
            <v>066000089 - Public Bldg Construction Fund</v>
          </cell>
        </row>
        <row r="1588">
          <cell r="B1588" t="str">
            <v>066000090 - Public Bldg Construction Fund</v>
          </cell>
        </row>
        <row r="1589">
          <cell r="B1589" t="str">
            <v>066000091 - Public Bldg Construction Fund</v>
          </cell>
        </row>
        <row r="1590">
          <cell r="B1590" t="str">
            <v>066000092 - Public Bldg Construction Fund</v>
          </cell>
        </row>
        <row r="1591">
          <cell r="B1591" t="str">
            <v>066000093 - Public Bldg Construction Fund</v>
          </cell>
        </row>
        <row r="1592">
          <cell r="B1592" t="str">
            <v>066000094 - Public Bldg Construction Fund</v>
          </cell>
        </row>
        <row r="1593">
          <cell r="B1593" t="str">
            <v>066000095 - Public Bldg Construction Fund</v>
          </cell>
        </row>
        <row r="1594">
          <cell r="B1594" t="str">
            <v>066000096 - Public Bldg Construction Fund</v>
          </cell>
        </row>
        <row r="1595">
          <cell r="B1595" t="str">
            <v>066000098 - Public Bldg Construction Fund</v>
          </cell>
        </row>
        <row r="1596">
          <cell r="B1596" t="str">
            <v>066000099 - Public Bldg Construction Fund</v>
          </cell>
        </row>
        <row r="1597">
          <cell r="B1597" t="str">
            <v>066000101 - Public Bldg Construction Fund</v>
          </cell>
        </row>
        <row r="1598">
          <cell r="B1598" t="str">
            <v>066000102 - Public Bldg Construction Fund</v>
          </cell>
        </row>
        <row r="1599">
          <cell r="B1599" t="str">
            <v>066000103 - Public Bldg Construction Fund</v>
          </cell>
        </row>
        <row r="1600">
          <cell r="B1600" t="str">
            <v>066000104 - Public Bldg Construction Fund</v>
          </cell>
        </row>
        <row r="1601">
          <cell r="B1601" t="str">
            <v>066000105 - Public Bldg Construction Fund</v>
          </cell>
        </row>
        <row r="1602">
          <cell r="B1602" t="str">
            <v>066000106 - Public Bldg Construction Fund</v>
          </cell>
        </row>
        <row r="1603">
          <cell r="B1603" t="str">
            <v>066000108 - Public Bldg Construction Fund</v>
          </cell>
        </row>
        <row r="1604">
          <cell r="B1604" t="str">
            <v>066000109 - Public Bldg Construction Fund</v>
          </cell>
        </row>
        <row r="1605">
          <cell r="B1605" t="str">
            <v>066000110 - Public Bldg Construction Fund</v>
          </cell>
        </row>
        <row r="1606">
          <cell r="B1606" t="str">
            <v>066000111 - Public Bldg Construction Fund</v>
          </cell>
        </row>
        <row r="1607">
          <cell r="B1607" t="str">
            <v>066000112 - Public Bldg Construction Fund</v>
          </cell>
        </row>
        <row r="1608">
          <cell r="B1608" t="str">
            <v>066000113 - Public Bldg Construction Fund</v>
          </cell>
        </row>
        <row r="1609">
          <cell r="B1609" t="str">
            <v>066000115 - Public Bldg Construction Fund</v>
          </cell>
        </row>
        <row r="1610">
          <cell r="B1610" t="str">
            <v>066000116 - Public Bldg Construction Fund</v>
          </cell>
        </row>
        <row r="1611">
          <cell r="B1611" t="str">
            <v>066000117 - Public Bldg Construction Fund</v>
          </cell>
        </row>
        <row r="1612">
          <cell r="B1612" t="str">
            <v>066000118 - Public Bldg Construction Fund</v>
          </cell>
        </row>
        <row r="1613">
          <cell r="B1613" t="str">
            <v>066000121 - Public Bldg Construction Fund</v>
          </cell>
        </row>
        <row r="1614">
          <cell r="B1614" t="str">
            <v>066000123 - Public Bldg Construction Fund</v>
          </cell>
        </row>
        <row r="1615">
          <cell r="B1615" t="str">
            <v>066000124 - Public Bldg Construction Fund</v>
          </cell>
        </row>
        <row r="1616">
          <cell r="B1616" t="str">
            <v>066000126 - EngyEffRevBdPhaseIiInterLnAcct</v>
          </cell>
        </row>
        <row r="1617">
          <cell r="B1617" t="str">
            <v>066000127 - Public Bldg Construction Fund</v>
          </cell>
        </row>
        <row r="1618">
          <cell r="B1618" t="str">
            <v>066000129 - Public Bldg Construction Fund</v>
          </cell>
        </row>
        <row r="1619">
          <cell r="B1619" t="str">
            <v>066000130 - 1990SerA StArchInterimLoanAcct</v>
          </cell>
        </row>
        <row r="1620">
          <cell r="B1620" t="str">
            <v>066000132 - Public Bldg Construction Fund</v>
          </cell>
        </row>
        <row r="1621">
          <cell r="B1621" t="str">
            <v>066000133 - Public Bldg Construction Fund</v>
          </cell>
        </row>
        <row r="1622">
          <cell r="B1622" t="str">
            <v>066000134 - Public Bldg Construction Fund</v>
          </cell>
        </row>
        <row r="1623">
          <cell r="B1623" t="str">
            <v>066000137 - Public Bldg Construction Fund</v>
          </cell>
        </row>
        <row r="1624">
          <cell r="B1624" t="str">
            <v>066000138 - Public Bldg Construction Fund</v>
          </cell>
        </row>
        <row r="1625">
          <cell r="B1625" t="str">
            <v>066000139 - Public Bldg Construction Fund</v>
          </cell>
        </row>
        <row r="1626">
          <cell r="B1626" t="str">
            <v>066000141 - Public Bldg Construction Fund</v>
          </cell>
        </row>
        <row r="1627">
          <cell r="B1627" t="str">
            <v>066000142 - Public Bldg Construction Fund</v>
          </cell>
        </row>
        <row r="1628">
          <cell r="B1628" t="str">
            <v>066000143 - Public Bldg Construction Fund</v>
          </cell>
        </row>
        <row r="1629">
          <cell r="B1629" t="str">
            <v>066000144 - Public Bldg Construction Fund</v>
          </cell>
        </row>
        <row r="1630">
          <cell r="B1630" t="str">
            <v>066000145 - Public Bldg Construction Fund</v>
          </cell>
        </row>
        <row r="1631">
          <cell r="B1631" t="str">
            <v>066000146 - Public Bldg Construction Fund</v>
          </cell>
        </row>
        <row r="1632">
          <cell r="B1632" t="str">
            <v>066000147 - Public Bldg Construction Fund</v>
          </cell>
        </row>
        <row r="1633">
          <cell r="B1633" t="str">
            <v>066000153 - Public Bldg Construction Fund</v>
          </cell>
        </row>
        <row r="1634">
          <cell r="B1634" t="str">
            <v>066000154 - Public Bldg Construction Fund</v>
          </cell>
        </row>
        <row r="1635">
          <cell r="B1635" t="str">
            <v>066000155 - Public Bldg Construction Fund</v>
          </cell>
        </row>
        <row r="1636">
          <cell r="B1636" t="str">
            <v>066000156 - Public Bldg Construction Fund</v>
          </cell>
        </row>
        <row r="1637">
          <cell r="B1637" t="str">
            <v>066000157 - Public Bldg Construction Fund</v>
          </cell>
        </row>
        <row r="1638">
          <cell r="B1638" t="str">
            <v>066000158 - Public Bldg Construction Fund</v>
          </cell>
        </row>
        <row r="1639">
          <cell r="B1639" t="str">
            <v>066000159 - Public Bldg Construction Fund</v>
          </cell>
        </row>
        <row r="1640">
          <cell r="B1640" t="str">
            <v>066000160 - Public Bldg Construction Fund</v>
          </cell>
        </row>
        <row r="1641">
          <cell r="B1641" t="str">
            <v>066000161 - Public Bldg Construction Fund</v>
          </cell>
        </row>
        <row r="1642">
          <cell r="B1642" t="str">
            <v>066000163 - Public Bldg Construction Fund</v>
          </cell>
        </row>
        <row r="1643">
          <cell r="B1643" t="str">
            <v>066000164 - Public Bldg Construction Fund</v>
          </cell>
        </row>
        <row r="1644">
          <cell r="B1644" t="str">
            <v>066000165 - Public Bldg Construction Fund</v>
          </cell>
        </row>
        <row r="1645">
          <cell r="B1645" t="str">
            <v>066000166 - Public Bldg Construction Fund</v>
          </cell>
        </row>
        <row r="1646">
          <cell r="B1646" t="str">
            <v>066000167 - Public Bldg Construction Fund</v>
          </cell>
        </row>
        <row r="1647">
          <cell r="B1647" t="str">
            <v>066000168 - Public Bldg Construction Fund</v>
          </cell>
        </row>
        <row r="1648">
          <cell r="B1648" t="str">
            <v>066000169 - Public Bldg Construction Fund</v>
          </cell>
        </row>
        <row r="1649">
          <cell r="B1649" t="str">
            <v>066000170 - Public Bldg Construction Fund</v>
          </cell>
        </row>
        <row r="1650">
          <cell r="B1650" t="str">
            <v>066000171 - Public Bldg Construction Fund</v>
          </cell>
        </row>
        <row r="1651">
          <cell r="B1651" t="str">
            <v>066000172 - Public Bldg Construction Fund</v>
          </cell>
        </row>
        <row r="1652">
          <cell r="B1652" t="str">
            <v>066000173 - Public Bldg Construction Fund</v>
          </cell>
        </row>
        <row r="1653">
          <cell r="B1653" t="str">
            <v>066000175 - Public Bldg Construction Fund</v>
          </cell>
        </row>
        <row r="1654">
          <cell r="B1654" t="str">
            <v>066000178 - Public Bldg Construction Fund</v>
          </cell>
        </row>
        <row r="1655">
          <cell r="B1655" t="str">
            <v>066000179 - Public Bldg Construction Fund</v>
          </cell>
        </row>
        <row r="1656">
          <cell r="B1656" t="str">
            <v>066000180 - Public Bldg Construction Fund</v>
          </cell>
        </row>
        <row r="1657">
          <cell r="B1657" t="str">
            <v>066000181 - Public Bldg Construction Fund</v>
          </cell>
        </row>
        <row r="1658">
          <cell r="B1658" t="str">
            <v>066000182 - Public Bldg Construction Fund</v>
          </cell>
        </row>
        <row r="1659">
          <cell r="B1659" t="str">
            <v>066000188 - Public Bldg Construction Fund</v>
          </cell>
        </row>
        <row r="1660">
          <cell r="B1660" t="str">
            <v>066000189 - Public Bldg Construction Fund</v>
          </cell>
        </row>
        <row r="1661">
          <cell r="B1661" t="str">
            <v>066000191 - Public Bldg Construction Fund</v>
          </cell>
        </row>
        <row r="1662">
          <cell r="B1662" t="str">
            <v>066000192 - Public Bldg Construction Fund</v>
          </cell>
        </row>
        <row r="1663">
          <cell r="B1663" t="str">
            <v>066000193 - Public Bldg Construction Fund</v>
          </cell>
        </row>
        <row r="1664">
          <cell r="B1664" t="str">
            <v>066000194 - Public Bldg Construction Fund</v>
          </cell>
        </row>
        <row r="1665">
          <cell r="B1665" t="str">
            <v>066000195 - Public Bldg Construction Fund</v>
          </cell>
        </row>
        <row r="1666">
          <cell r="B1666" t="str">
            <v>066000197 - REBATE FD-1998 SER F UC PROJ</v>
          </cell>
        </row>
        <row r="1667">
          <cell r="B1667" t="str">
            <v>066000198 - Public Bldg Construction Fund</v>
          </cell>
        </row>
        <row r="1668">
          <cell r="B1668" t="str">
            <v>066000199 - Public Bldg Construction Fund</v>
          </cell>
        </row>
        <row r="1669">
          <cell r="B1669" t="str">
            <v>066000200 - Public Bldg Construction Fund</v>
          </cell>
        </row>
        <row r="1670">
          <cell r="B1670" t="str">
            <v>066000201 - Public Bldg Construction Fund</v>
          </cell>
        </row>
        <row r="1671">
          <cell r="B1671" t="str">
            <v>066000202 - Public Bldg Construction Fund</v>
          </cell>
        </row>
        <row r="1672">
          <cell r="B1672" t="str">
            <v>066000203 - Public Bldg Construction Fund</v>
          </cell>
        </row>
        <row r="1673">
          <cell r="B1673" t="str">
            <v>066000204 - Public Bldg Construction Fund</v>
          </cell>
        </row>
        <row r="1674">
          <cell r="B1674" t="str">
            <v>066000205 - Public Bldg Construction Fund</v>
          </cell>
        </row>
        <row r="1675">
          <cell r="B1675" t="str">
            <v>066000206 - Public Bldg Construction Fund</v>
          </cell>
        </row>
        <row r="1676">
          <cell r="B1676" t="str">
            <v>066000207 - Public Bldg Construction Fund</v>
          </cell>
        </row>
        <row r="1677">
          <cell r="B1677" t="str">
            <v>066000209 - Public Bldg Construction Fund</v>
          </cell>
        </row>
        <row r="1678">
          <cell r="B1678" t="str">
            <v>066000210 - Public Bldg Construction Fund</v>
          </cell>
        </row>
        <row r="1679">
          <cell r="B1679" t="str">
            <v>066000211 - Public Bldg Construction Fund</v>
          </cell>
        </row>
        <row r="1680">
          <cell r="B1680" t="str">
            <v>066000212 - Public Bldg Construction Fund</v>
          </cell>
        </row>
        <row r="1681">
          <cell r="B1681" t="str">
            <v>066000213 - Public Bldg Construction Fund</v>
          </cell>
        </row>
        <row r="1682">
          <cell r="B1682" t="str">
            <v>066000214 - Public Bldg Construction Fund</v>
          </cell>
        </row>
        <row r="1683">
          <cell r="B1683" t="str">
            <v>066000215 - Public Bldg Construction Fund</v>
          </cell>
        </row>
        <row r="1684">
          <cell r="B1684" t="str">
            <v>066000217 - Public Bldg Construction Fund</v>
          </cell>
        </row>
        <row r="1685">
          <cell r="B1685" t="str">
            <v>066000219 - Public Bldg Construction Fund</v>
          </cell>
        </row>
        <row r="1686">
          <cell r="B1686" t="str">
            <v>066000222 - Public Bldg Construction Fund</v>
          </cell>
        </row>
        <row r="1687">
          <cell r="B1687" t="str">
            <v>066000224 - Public Bldg Construction Fund</v>
          </cell>
        </row>
        <row r="1688">
          <cell r="B1688" t="str">
            <v>066000225 - Public Bldg Construction Fund</v>
          </cell>
        </row>
        <row r="1689">
          <cell r="B1689" t="str">
            <v>066000228 - Public Bldg Construction Fund</v>
          </cell>
        </row>
        <row r="1690">
          <cell r="B1690" t="str">
            <v>066000229 - Public Bldg Construction Fund</v>
          </cell>
        </row>
        <row r="1691">
          <cell r="B1691" t="str">
            <v>066000230 - Public Bldg Construction Fund</v>
          </cell>
        </row>
        <row r="1692">
          <cell r="B1692" t="str">
            <v>066000232 - PubBldgConstFd It0820-301-0660</v>
          </cell>
        </row>
        <row r="1693">
          <cell r="B1693" t="str">
            <v>066000235 - PubBldgConstFd It6870-301-0660</v>
          </cell>
        </row>
        <row r="1694">
          <cell r="B1694" t="str">
            <v>066000236 - Public Bldg Construction Fund</v>
          </cell>
        </row>
        <row r="1695">
          <cell r="B1695" t="str">
            <v>066000237 - Public Bldg Construction Fund</v>
          </cell>
        </row>
        <row r="1696">
          <cell r="B1696" t="str">
            <v>066000238 - Public Bldg Construction Fund</v>
          </cell>
        </row>
        <row r="1697">
          <cell r="B1697" t="str">
            <v>066000239 - Public Bldg Construction Fund</v>
          </cell>
        </row>
        <row r="1698">
          <cell r="B1698" t="str">
            <v>066000240 - Public Bldg Construction Fund</v>
          </cell>
        </row>
        <row r="1699">
          <cell r="B1699" t="str">
            <v>066000241 - Public Bldg Construction Fund</v>
          </cell>
        </row>
        <row r="1700">
          <cell r="B1700" t="str">
            <v>066000242 - Public Bldg Construction Fund</v>
          </cell>
        </row>
        <row r="1701">
          <cell r="B1701" t="str">
            <v>066000244 - Public Bldg Construction Fund</v>
          </cell>
        </row>
        <row r="1702">
          <cell r="B1702" t="str">
            <v>066000247 - Public Bldg Construction Fund</v>
          </cell>
        </row>
        <row r="1703">
          <cell r="B1703" t="str">
            <v>066000248 - Public Bldg Construction Fund</v>
          </cell>
        </row>
        <row r="1704">
          <cell r="B1704" t="str">
            <v>066000249 - Public Bldg Construction Fund</v>
          </cell>
        </row>
        <row r="1705">
          <cell r="B1705" t="str">
            <v>066000250 - Public Bldg Construction Fund</v>
          </cell>
        </row>
        <row r="1706">
          <cell r="B1706" t="str">
            <v>066000251 - Public Bldg Construction Fund</v>
          </cell>
        </row>
        <row r="1707">
          <cell r="B1707" t="str">
            <v>066000252 - Public Bldg Construction Fund</v>
          </cell>
        </row>
        <row r="1708">
          <cell r="B1708" t="str">
            <v>066000253 - Public Bldg Construction Fund</v>
          </cell>
        </row>
        <row r="1709">
          <cell r="B1709" t="str">
            <v>066000254 - Public Bldg Construction Fund</v>
          </cell>
        </row>
        <row r="1710">
          <cell r="B1710" t="str">
            <v>066000255 - Public Bldg Construction Fund</v>
          </cell>
        </row>
        <row r="1711">
          <cell r="B1711" t="str">
            <v>066000256 - Public Bldg Construction Fund</v>
          </cell>
        </row>
        <row r="1712">
          <cell r="B1712" t="str">
            <v>066000257 - Public Bldg Construction Fund</v>
          </cell>
        </row>
        <row r="1713">
          <cell r="B1713" t="str">
            <v>066000259 - CapAreaPlanSacAcqDes ConRevBnd</v>
          </cell>
        </row>
        <row r="1714">
          <cell r="B1714" t="str">
            <v>066000260 - Public Bldg Construction Fund</v>
          </cell>
        </row>
        <row r="1715">
          <cell r="B1715" t="str">
            <v>066000261 - Public Bldg Construction Fund</v>
          </cell>
        </row>
        <row r="1716">
          <cell r="B1716" t="str">
            <v>066000262 - Public Bldg Construction Fund</v>
          </cell>
        </row>
        <row r="1717">
          <cell r="B1717" t="str">
            <v>066000263 - Public Bldg Construction Fund</v>
          </cell>
        </row>
        <row r="1718">
          <cell r="B1718" t="str">
            <v>066000265 - Public Bldg Construction Fund</v>
          </cell>
        </row>
        <row r="1719">
          <cell r="B1719" t="str">
            <v>066000266 - Public Bldg Construction Fund</v>
          </cell>
        </row>
        <row r="1720">
          <cell r="B1720" t="str">
            <v>066000268 - Public Bldg Construction Fund</v>
          </cell>
        </row>
        <row r="1721">
          <cell r="B1721" t="str">
            <v>066000269 - Public Bldg Construction Fund</v>
          </cell>
        </row>
        <row r="1722">
          <cell r="B1722" t="str">
            <v>066000272 - Health Services</v>
          </cell>
        </row>
        <row r="1723">
          <cell r="B1723" t="str">
            <v>066000273 - Mental Health</v>
          </cell>
        </row>
        <row r="1724">
          <cell r="B1724" t="str">
            <v>066000274 - Calif State University</v>
          </cell>
        </row>
        <row r="1725">
          <cell r="B1725" t="str">
            <v>066000275 - Public Bldg Construction Fund</v>
          </cell>
        </row>
        <row r="1726">
          <cell r="B1726" t="str">
            <v>066000276 - Public Bldg Construction Fund</v>
          </cell>
        </row>
        <row r="1727">
          <cell r="B1727" t="str">
            <v>066000277 - Public Bldg Construction Fund</v>
          </cell>
        </row>
        <row r="1728">
          <cell r="B1728" t="str">
            <v>066000278 - Public Bldg Construction Fund</v>
          </cell>
        </row>
        <row r="1729">
          <cell r="B1729" t="str">
            <v>066000279 - Public Bldg Construction Fund</v>
          </cell>
        </row>
        <row r="1730">
          <cell r="B1730" t="str">
            <v>066000280 - Public Bldg Construction Fund</v>
          </cell>
        </row>
        <row r="1731">
          <cell r="B1731" t="str">
            <v>066000283 - Public Bldg Construction Fund</v>
          </cell>
        </row>
        <row r="1732">
          <cell r="B1732" t="str">
            <v>066000286 - Public Bldg Construction Fund</v>
          </cell>
        </row>
        <row r="1733">
          <cell r="B1733" t="str">
            <v>066000289 - Public Bldg Construction Fund</v>
          </cell>
        </row>
        <row r="1734">
          <cell r="B1734" t="str">
            <v>066000292 - Public Bldg Construction Fund</v>
          </cell>
        </row>
        <row r="1735">
          <cell r="B1735" t="str">
            <v>066000295 - Public Bldg Construction Fund</v>
          </cell>
        </row>
        <row r="1736">
          <cell r="B1736" t="str">
            <v>066000296 - Public Bldg Construction Fund</v>
          </cell>
        </row>
        <row r="1737">
          <cell r="B1737" t="str">
            <v>066000298 - Public Bldg Construction Fund</v>
          </cell>
        </row>
        <row r="1738">
          <cell r="B1738" t="str">
            <v>066000300 - Public Bldg Construction Fund</v>
          </cell>
        </row>
        <row r="1739">
          <cell r="B1739" t="str">
            <v>066000302 - Public Bldg Construction Fund</v>
          </cell>
        </row>
        <row r="1740">
          <cell r="B1740" t="str">
            <v>066000304 - Public Bldg Construction Fund</v>
          </cell>
        </row>
        <row r="1741">
          <cell r="B1741" t="str">
            <v>066000305 - Public Bldg Construction Fund</v>
          </cell>
        </row>
        <row r="1742">
          <cell r="B1742" t="str">
            <v>066000306 - Public Bldg Construction Fund</v>
          </cell>
        </row>
        <row r="1743">
          <cell r="B1743" t="str">
            <v>066000307 - Public Bldg Construction Fund</v>
          </cell>
        </row>
        <row r="1744">
          <cell r="B1744" t="str">
            <v>066000308 - Public Bldg Construction Fund</v>
          </cell>
        </row>
        <row r="1745">
          <cell r="B1745" t="str">
            <v>066000309 - Public Bldg Construction Fund</v>
          </cell>
        </row>
        <row r="1746">
          <cell r="B1746" t="str">
            <v>066000310 - Public Bldg Construction Fund</v>
          </cell>
        </row>
        <row r="1747">
          <cell r="B1747" t="str">
            <v>066000311 - Public Bldg Construction Fund</v>
          </cell>
        </row>
        <row r="1748">
          <cell r="B1748" t="str">
            <v>066000312 - Public Bldg Construction Fund</v>
          </cell>
        </row>
        <row r="1749">
          <cell r="B1749" t="str">
            <v>066000313 - Public Bldg Construction Fund</v>
          </cell>
        </row>
        <row r="1750">
          <cell r="B1750" t="str">
            <v>066000315 - Public Bldg Construction Fund</v>
          </cell>
        </row>
        <row r="1751">
          <cell r="B1751" t="str">
            <v>066000316 - Public Bldg Construction Fund</v>
          </cell>
        </row>
        <row r="1752">
          <cell r="B1752" t="str">
            <v>066000317 - Public Bldg Construction Fund</v>
          </cell>
        </row>
        <row r="1753">
          <cell r="B1753" t="str">
            <v>066000318 - Public Bldg Construction Fund</v>
          </cell>
        </row>
        <row r="1754">
          <cell r="B1754" t="str">
            <v>066000319 - Public Bldg Construction Fund</v>
          </cell>
        </row>
        <row r="1755">
          <cell r="B1755" t="str">
            <v>066000320 - Public Bldg Construction Fund</v>
          </cell>
        </row>
        <row r="1756">
          <cell r="B1756" t="str">
            <v>066000321 - Public Bldg Construction Fund</v>
          </cell>
        </row>
        <row r="1757">
          <cell r="B1757" t="str">
            <v>066000322 - Public Bldg Construction Fund</v>
          </cell>
        </row>
        <row r="1758">
          <cell r="B1758" t="str">
            <v>066000323 - Public Bldg Construction Fund</v>
          </cell>
        </row>
        <row r="1759">
          <cell r="B1759" t="str">
            <v>066000324 - Public Bldg Construction Fund</v>
          </cell>
        </row>
        <row r="1760">
          <cell r="B1760" t="str">
            <v>066000326 - Public Bldg Construction Fund</v>
          </cell>
        </row>
        <row r="1761">
          <cell r="B1761" t="str">
            <v>066000328 - Public Bldg Construction Fund</v>
          </cell>
        </row>
        <row r="1762">
          <cell r="B1762" t="str">
            <v>066000329 - Public Bldg Construction Fund</v>
          </cell>
        </row>
        <row r="1763">
          <cell r="B1763" t="str">
            <v>066000330 - Public Bldg Construction Fund</v>
          </cell>
        </row>
        <row r="1764">
          <cell r="B1764" t="str">
            <v>066000331 - Public Bldg Construction Fund</v>
          </cell>
        </row>
        <row r="1765">
          <cell r="B1765" t="str">
            <v>066000332 - Public Bldg Construction Fund</v>
          </cell>
        </row>
        <row r="1766">
          <cell r="B1766" t="str">
            <v>066000333 - Public Bldg Construction Fund</v>
          </cell>
        </row>
        <row r="1767">
          <cell r="B1767" t="str">
            <v>066000334 - Public Bldg Construction Fund</v>
          </cell>
        </row>
        <row r="1768">
          <cell r="B1768" t="str">
            <v>066000335 - Public Bldg Construction Fund</v>
          </cell>
        </row>
        <row r="1769">
          <cell r="B1769" t="str">
            <v>066000336 - Public Bldg Construction Fund</v>
          </cell>
        </row>
        <row r="1770">
          <cell r="B1770" t="str">
            <v>066000337 - Public Bldg Construction Fund</v>
          </cell>
        </row>
        <row r="1771">
          <cell r="B1771" t="str">
            <v>066000338 - Public Bldg Construction Fund</v>
          </cell>
        </row>
        <row r="1772">
          <cell r="B1772" t="str">
            <v>066000339 - Public Bldg Construction Fund</v>
          </cell>
        </row>
        <row r="1773">
          <cell r="B1773" t="str">
            <v>066000340 - Public Bldg Construction Fund</v>
          </cell>
        </row>
        <row r="1774">
          <cell r="B1774" t="str">
            <v>066000341 - Public Bldg Construction Fund</v>
          </cell>
        </row>
        <row r="1775">
          <cell r="B1775" t="str">
            <v>066000343 - Public Bldg Construction Fund</v>
          </cell>
        </row>
        <row r="1776">
          <cell r="B1776" t="str">
            <v>066000344 - Public Bldg Construction Fund</v>
          </cell>
        </row>
        <row r="1777">
          <cell r="B1777" t="str">
            <v>066000345 - Public Bldg Construction Fund</v>
          </cell>
        </row>
        <row r="1778">
          <cell r="B1778" t="str">
            <v>066000346 - Public Bldg Construction Fund</v>
          </cell>
        </row>
        <row r="1779">
          <cell r="B1779" t="str">
            <v>066000348 - Public Bldg Construction Fund</v>
          </cell>
        </row>
        <row r="1780">
          <cell r="B1780" t="str">
            <v>066000349 - Public Bldg Construction Fund</v>
          </cell>
        </row>
        <row r="1781">
          <cell r="B1781" t="str">
            <v>066000351 - Public Bldg Construction Fund</v>
          </cell>
        </row>
        <row r="1782">
          <cell r="B1782" t="str">
            <v>066000353 - Public Bldg Construction Fund</v>
          </cell>
        </row>
        <row r="1783">
          <cell r="B1783" t="str">
            <v>066000355 - Public Bldg Construction Fund</v>
          </cell>
        </row>
        <row r="1784">
          <cell r="B1784" t="str">
            <v>066000357 - Public Bldg Construction Fund</v>
          </cell>
        </row>
        <row r="1785">
          <cell r="B1785" t="str">
            <v>066000359 - Public Bldg Construction Fund</v>
          </cell>
        </row>
        <row r="1786">
          <cell r="B1786" t="str">
            <v>066000360 - Public Bldg Construction Fund</v>
          </cell>
        </row>
        <row r="1787">
          <cell r="B1787" t="str">
            <v>066000361 - Public Bldg Construction Fund</v>
          </cell>
        </row>
        <row r="1788">
          <cell r="B1788" t="str">
            <v>066000362 - Public Bldg Construction Fund</v>
          </cell>
        </row>
        <row r="1789">
          <cell r="B1789" t="str">
            <v>066000363 - Public Bldg Construction Fund</v>
          </cell>
        </row>
        <row r="1790">
          <cell r="B1790" t="str">
            <v>066000364 - Public Bldg Construction Fund</v>
          </cell>
        </row>
        <row r="1791">
          <cell r="B1791" t="str">
            <v>066000365 - Public Bldg Construction Fund</v>
          </cell>
        </row>
        <row r="1792">
          <cell r="B1792" t="str">
            <v>066000366 - UF 5225-0660008 DEWITT NELSON</v>
          </cell>
        </row>
        <row r="1793">
          <cell r="B1793" t="str">
            <v>066000367 - Public Bldg Construction Fund</v>
          </cell>
        </row>
        <row r="1794">
          <cell r="B1794" t="str">
            <v>066000368 - Public Bldg Construction Fund</v>
          </cell>
        </row>
        <row r="1795">
          <cell r="B1795" t="str">
            <v>066000369 - Public Bldg Construction Fund</v>
          </cell>
        </row>
        <row r="1796">
          <cell r="B1796" t="str">
            <v>066000370 - Public Bldg Construction Fund</v>
          </cell>
        </row>
        <row r="1797">
          <cell r="B1797" t="str">
            <v>066000371 - Public Bldg Construction Fund</v>
          </cell>
        </row>
        <row r="1798">
          <cell r="B1798" t="str">
            <v>066000372 - Public Bldg Construction Fund</v>
          </cell>
        </row>
        <row r="1799">
          <cell r="B1799" t="str">
            <v>066000374 - Public Bldg Construction Fund</v>
          </cell>
        </row>
        <row r="1800">
          <cell r="B1800" t="str">
            <v>066000375 - Public Bldg Construction Fund</v>
          </cell>
        </row>
        <row r="1801">
          <cell r="B1801" t="str">
            <v>066000376 - Public Bldg Construction Fund</v>
          </cell>
        </row>
        <row r="1802">
          <cell r="B1802" t="str">
            <v>066000377 - Public Bldg Construction Fund</v>
          </cell>
        </row>
        <row r="1803">
          <cell r="B1803" t="str">
            <v>066000378 - Public Bldg Construction Fund</v>
          </cell>
        </row>
        <row r="1804">
          <cell r="B1804" t="str">
            <v>066000379 - Public Bldg Construction Fund</v>
          </cell>
        </row>
        <row r="1805">
          <cell r="B1805" t="str">
            <v>066000380 - Public Bldg Construction Fund</v>
          </cell>
        </row>
        <row r="1806">
          <cell r="B1806" t="str">
            <v>066000381 - Public Bldg Construction Fund</v>
          </cell>
        </row>
        <row r="1807">
          <cell r="B1807" t="str">
            <v>066000382 - Public Bldg Construction Fund</v>
          </cell>
        </row>
        <row r="1808">
          <cell r="B1808" t="str">
            <v>066000383 - Public Bldg Construction Fund</v>
          </cell>
        </row>
        <row r="1809">
          <cell r="B1809" t="str">
            <v>066000384 - Public Bldg Construction Fund</v>
          </cell>
        </row>
        <row r="1810">
          <cell r="B1810" t="str">
            <v>066000386 - Public Bldg Construction Fund</v>
          </cell>
        </row>
        <row r="1811">
          <cell r="B1811" t="str">
            <v>066000387 - Public Bldg Construction Fund</v>
          </cell>
        </row>
        <row r="1812">
          <cell r="B1812" t="str">
            <v>066000388 - Public Bldg Construction Fund</v>
          </cell>
        </row>
        <row r="1813">
          <cell r="B1813" t="str">
            <v>066000389 - Public Bldg Construction Fund</v>
          </cell>
        </row>
        <row r="1814">
          <cell r="B1814" t="str">
            <v>066000390 - Public Bldg Construction Fund</v>
          </cell>
        </row>
        <row r="1815">
          <cell r="B1815" t="str">
            <v>066000391 - Public Bldg Construction Fund</v>
          </cell>
        </row>
        <row r="1816">
          <cell r="B1816" t="str">
            <v>066000392 - Public Bldg Construction Fund</v>
          </cell>
        </row>
        <row r="1817">
          <cell r="B1817" t="str">
            <v>066000393 - Public Bldg Construction Fund</v>
          </cell>
        </row>
        <row r="1818">
          <cell r="B1818" t="str">
            <v>066000394 - Public Bldg Construction Fund</v>
          </cell>
        </row>
        <row r="1819">
          <cell r="B1819" t="str">
            <v>066000395 - Public Bldg Construction Fund</v>
          </cell>
        </row>
        <row r="1820">
          <cell r="B1820" t="str">
            <v>066000396 - Public Bldg Construction Fund</v>
          </cell>
        </row>
        <row r="1821">
          <cell r="B1821" t="str">
            <v>066000397 - CONTINGENCY-2012 SER-D CSU</v>
          </cell>
        </row>
        <row r="1822">
          <cell r="B1822" t="str">
            <v>066000398 - Public Bldg Construction Fund</v>
          </cell>
        </row>
        <row r="1823">
          <cell r="B1823" t="str">
            <v>066000399 - Public Bldg Construction Fund</v>
          </cell>
        </row>
        <row r="1824">
          <cell r="B1824" t="str">
            <v>066000400 - Public Bldg Construction Fund</v>
          </cell>
        </row>
        <row r="1825">
          <cell r="B1825" t="str">
            <v>066000401 - Public Bldg Construction Fund</v>
          </cell>
        </row>
        <row r="1826">
          <cell r="B1826" t="str">
            <v>066000402 - Public Bldg Construction Fund</v>
          </cell>
        </row>
        <row r="1827">
          <cell r="B1827" t="str">
            <v>066000403 - Public Bldg Construction Fund</v>
          </cell>
        </row>
        <row r="1828">
          <cell r="B1828" t="str">
            <v>066000404 - Public Bldg Construction Fund</v>
          </cell>
        </row>
        <row r="1829">
          <cell r="B1829" t="str">
            <v>066000405 - Public Bldg Construction Fund</v>
          </cell>
        </row>
        <row r="1830">
          <cell r="B1830" t="str">
            <v>066000407 - UF 0660704 969-4450 PATTON KIT</v>
          </cell>
        </row>
        <row r="1831">
          <cell r="B1831" t="str">
            <v>066000408 - Public Bldg Construction Fund</v>
          </cell>
        </row>
        <row r="1832">
          <cell r="B1832" t="str">
            <v>066000409 - UF 0660704 969-4450 NAPA KITCH</v>
          </cell>
        </row>
        <row r="1833">
          <cell r="B1833" t="str">
            <v>066000410 - Public Bldg Construction Fund</v>
          </cell>
        </row>
        <row r="1834">
          <cell r="B1834" t="str">
            <v>066000411 - Public Bldg Construction Fund</v>
          </cell>
        </row>
        <row r="1835">
          <cell r="B1835" t="str">
            <v>066000412 - Public Bldg Construction Fund</v>
          </cell>
        </row>
        <row r="1836">
          <cell r="B1836" t="str">
            <v>066000413 - Public Bldg Construction Fund</v>
          </cell>
        </row>
        <row r="1837">
          <cell r="B1837" t="str">
            <v>066000414 - Public Bldg Construction Fund</v>
          </cell>
        </row>
        <row r="1838">
          <cell r="B1838" t="str">
            <v>066000415 - Public Bldg Construction Fund</v>
          </cell>
        </row>
        <row r="1839">
          <cell r="B1839" t="str">
            <v>066000416 - Public Bldg Construction Fund</v>
          </cell>
        </row>
        <row r="1840">
          <cell r="B1840" t="str">
            <v>066000417 - Public Bldg Construction Fund</v>
          </cell>
        </row>
        <row r="1841">
          <cell r="B1841" t="str">
            <v>066000418 - Public Bldg Construction Fund</v>
          </cell>
        </row>
        <row r="1842">
          <cell r="B1842" t="str">
            <v>066000419 - Public Bldg Construction Fund</v>
          </cell>
        </row>
        <row r="1843">
          <cell r="B1843" t="str">
            <v>066000420 - Public Bldg Constr Bd Fd</v>
          </cell>
        </row>
        <row r="1844">
          <cell r="B1844" t="str">
            <v>066000421 - Public Bldg Constr Bd Fd</v>
          </cell>
        </row>
        <row r="1845">
          <cell r="B1845" t="str">
            <v>066000422 - Public Bldg Construction Fund</v>
          </cell>
        </row>
        <row r="1846">
          <cell r="B1846" t="str">
            <v>066000423 - Public Bldg Construction Fund</v>
          </cell>
        </row>
        <row r="1847">
          <cell r="B1847" t="str">
            <v>066000424 - Public Bldg Construction Fund</v>
          </cell>
        </row>
        <row r="1848">
          <cell r="B1848" t="str">
            <v>066000425 - Public Bldg Construction Fund</v>
          </cell>
        </row>
        <row r="1849">
          <cell r="B1849" t="str">
            <v>066000426 - Public Bldg Construction Fund</v>
          </cell>
        </row>
        <row r="1850">
          <cell r="B1850" t="str">
            <v>066000427 - Public Bldg Construction Fund</v>
          </cell>
        </row>
        <row r="1851">
          <cell r="B1851" t="str">
            <v>066000428 - Public Bldg Construction Fund</v>
          </cell>
        </row>
        <row r="1852">
          <cell r="B1852" t="str">
            <v>066000429 - Public Bldg Construction Fund</v>
          </cell>
        </row>
        <row r="1853">
          <cell r="B1853" t="str">
            <v>066000430 - Public Bldg Construction Fund</v>
          </cell>
        </row>
        <row r="1854">
          <cell r="B1854" t="str">
            <v>066000431 - Public Bldg Construction Fund</v>
          </cell>
        </row>
        <row r="1855">
          <cell r="B1855" t="str">
            <v>066000432 - Public Bldg Construction Fund</v>
          </cell>
        </row>
        <row r="1856">
          <cell r="B1856" t="str">
            <v>066000433 - Public Bldg Construction Fund</v>
          </cell>
        </row>
        <row r="1857">
          <cell r="B1857" t="str">
            <v>066000434 - Public Bldg Construction Fund</v>
          </cell>
        </row>
        <row r="1858">
          <cell r="B1858" t="str">
            <v>066000435 - Public Bldg Construction Fund</v>
          </cell>
        </row>
        <row r="1859">
          <cell r="B1859" t="str">
            <v>066000436 - Public Bldg Construction Fund</v>
          </cell>
        </row>
        <row r="1860">
          <cell r="B1860" t="str">
            <v>066000437 - Public Bldg Construction Fund</v>
          </cell>
        </row>
        <row r="1861">
          <cell r="B1861" t="str">
            <v>066000438 - Public Bldg Construction Fund</v>
          </cell>
        </row>
        <row r="1862">
          <cell r="B1862" t="str">
            <v>066000439 - Energy Efficiency Rev Bond</v>
          </cell>
        </row>
        <row r="1863">
          <cell r="B1863" t="str">
            <v>066000440 - Public Bldg Construction Fund</v>
          </cell>
        </row>
        <row r="1864">
          <cell r="B1864" t="str">
            <v>066000441 - Public Bldg Construction Fund</v>
          </cell>
        </row>
        <row r="1865">
          <cell r="B1865" t="str">
            <v>066000442 - Public Bldg Construction Fund</v>
          </cell>
        </row>
        <row r="1866">
          <cell r="B1866" t="str">
            <v>066000443 - Public Bldg Construction Fund</v>
          </cell>
        </row>
        <row r="1867">
          <cell r="B1867" t="str">
            <v>066000444 - Public Bldg Construction Fund</v>
          </cell>
        </row>
        <row r="1868">
          <cell r="B1868" t="str">
            <v>066000445 - Public Bldg Construction Fund</v>
          </cell>
        </row>
        <row r="1869">
          <cell r="B1869" t="str">
            <v>066000446 - Public Bldg Construction Fund</v>
          </cell>
        </row>
        <row r="1870">
          <cell r="B1870" t="str">
            <v>066000447 - Public Bldg Construction Fund</v>
          </cell>
        </row>
        <row r="1871">
          <cell r="B1871" t="str">
            <v>066000448 - Public Bldg Construction Fund</v>
          </cell>
        </row>
        <row r="1872">
          <cell r="B1872" t="str">
            <v>066000449 - Public Bldg Construction Fund</v>
          </cell>
        </row>
        <row r="1873">
          <cell r="B1873" t="str">
            <v>066000450 - Public Bldg Construction Fund</v>
          </cell>
        </row>
        <row r="1874">
          <cell r="B1874" t="str">
            <v>066000451 - Public Bldg Construction Fund</v>
          </cell>
        </row>
        <row r="1875">
          <cell r="B1875" t="str">
            <v>066000452 - Public Bldg Construction Fund</v>
          </cell>
        </row>
        <row r="1876">
          <cell r="B1876" t="str">
            <v>066000453 - Public Bldg Construction Fund</v>
          </cell>
        </row>
        <row r="1877">
          <cell r="B1877" t="str">
            <v>066000454 - Public Bldg Construct Bd Fd</v>
          </cell>
        </row>
        <row r="1878">
          <cell r="B1878" t="str">
            <v>066000455 - Public Bldg Construction Fund</v>
          </cell>
        </row>
        <row r="1879">
          <cell r="B1879" t="str">
            <v>066000456 - Public Bldg Construction Fund</v>
          </cell>
        </row>
        <row r="1880">
          <cell r="B1880" t="str">
            <v>066000457 - Public Bldg Construction Fund</v>
          </cell>
        </row>
        <row r="1881">
          <cell r="B1881" t="str">
            <v>066000458 - Public Bldg Construction Fund</v>
          </cell>
        </row>
        <row r="1882">
          <cell r="B1882" t="str">
            <v>066000459 - Public Bldg Construction Fund</v>
          </cell>
        </row>
        <row r="1883">
          <cell r="B1883" t="str">
            <v>066000460 - Public Bldg Construction Fund</v>
          </cell>
        </row>
        <row r="1884">
          <cell r="B1884" t="str">
            <v>066000461 - Public Bldg Construction Fund</v>
          </cell>
        </row>
        <row r="1885">
          <cell r="B1885" t="str">
            <v>066000462 - Public Bldg Construction Fund</v>
          </cell>
        </row>
        <row r="1886">
          <cell r="B1886" t="str">
            <v>066000463 - Public Bldg Construction Fund</v>
          </cell>
        </row>
        <row r="1887">
          <cell r="B1887" t="str">
            <v>066000464 - Public Bldg Construction Fund</v>
          </cell>
        </row>
        <row r="1888">
          <cell r="B1888" t="str">
            <v>066000465 - Public Bldg Construction Fund</v>
          </cell>
        </row>
        <row r="1889">
          <cell r="B1889" t="str">
            <v>066000466 - Public Bldg Construction Fund</v>
          </cell>
        </row>
        <row r="1890">
          <cell r="B1890" t="str">
            <v>066000467 - Public Bldg Construction Fund</v>
          </cell>
        </row>
        <row r="1891">
          <cell r="B1891" t="str">
            <v>066000468 - Public Bldg Construction Fund</v>
          </cell>
        </row>
        <row r="1892">
          <cell r="B1892" t="str">
            <v>066000469 - Public Bldg Construction Fund</v>
          </cell>
        </row>
        <row r="1893">
          <cell r="B1893" t="str">
            <v>066000470 - Public Bldg Construction Fund</v>
          </cell>
        </row>
        <row r="1894">
          <cell r="B1894" t="str">
            <v>066000471 - Public Bldg Construction Fund</v>
          </cell>
        </row>
        <row r="1895">
          <cell r="B1895" t="str">
            <v>066000472 - Public Bldg Construction Fund</v>
          </cell>
        </row>
        <row r="1896">
          <cell r="B1896" t="str">
            <v>066000473 - Public Bldg Construction Fund</v>
          </cell>
        </row>
        <row r="1897">
          <cell r="B1897" t="str">
            <v>066000474 - Public Bldg Construction Fund</v>
          </cell>
        </row>
        <row r="1898">
          <cell r="B1898" t="str">
            <v>066000475 - Public Bldg Construction Fund</v>
          </cell>
        </row>
        <row r="1899">
          <cell r="B1899" t="str">
            <v>066000476 - Public Bldg Construction Fund</v>
          </cell>
        </row>
        <row r="1900">
          <cell r="B1900" t="str">
            <v>066000477 - Public Bldg Construction Fund</v>
          </cell>
        </row>
        <row r="1901">
          <cell r="B1901" t="str">
            <v>066000478 - Public Bldg Construction Fund</v>
          </cell>
        </row>
        <row r="1902">
          <cell r="B1902" t="str">
            <v>066000479 - Public Bldg Construction Fund</v>
          </cell>
        </row>
        <row r="1903">
          <cell r="B1903" t="str">
            <v>066000480 - Public Bldg Construction Fund</v>
          </cell>
        </row>
        <row r="1904">
          <cell r="B1904" t="str">
            <v>066000481 - Public Bldg Construction Fund</v>
          </cell>
        </row>
        <row r="1905">
          <cell r="B1905" t="str">
            <v>066000482 - Public Bldg Construction Fund</v>
          </cell>
        </row>
        <row r="1906">
          <cell r="B1906" t="str">
            <v>066000483 - Public Bldg Construction Fund</v>
          </cell>
        </row>
        <row r="1907">
          <cell r="B1907" t="str">
            <v>066000484 - Public Bldg Construction Fund</v>
          </cell>
        </row>
        <row r="1908">
          <cell r="B1908" t="str">
            <v>066000485 - Public Bldg Construction Fund</v>
          </cell>
        </row>
        <row r="1909">
          <cell r="B1909" t="str">
            <v>066000486 - Public Bldg Construction Fund</v>
          </cell>
        </row>
        <row r="1910">
          <cell r="B1910" t="str">
            <v>066000487 - Public Bldg Construction Fund</v>
          </cell>
        </row>
        <row r="1911">
          <cell r="B1911" t="str">
            <v>066000488 - Public Bldg Construction Fund</v>
          </cell>
        </row>
        <row r="1912">
          <cell r="B1912" t="str">
            <v>066000489 - Public Bldg Construction Fund</v>
          </cell>
        </row>
        <row r="1913">
          <cell r="B1913" t="str">
            <v>066000490 - Public Bldg Construction Fund</v>
          </cell>
        </row>
        <row r="1914">
          <cell r="B1914" t="str">
            <v>066000491 - Public Bldg Construction Fund</v>
          </cell>
        </row>
        <row r="1915">
          <cell r="B1915" t="str">
            <v>066000492 - Public Bldg Construction Fund</v>
          </cell>
        </row>
        <row r="1916">
          <cell r="B1916" t="str">
            <v>066000493 - Public Bldg Construction Fund</v>
          </cell>
        </row>
        <row r="1917">
          <cell r="B1917" t="str">
            <v>066000494 - Public Bldg Construction Fund</v>
          </cell>
        </row>
        <row r="1918">
          <cell r="B1918" t="str">
            <v>066000495 - Public Bldg Construction Fund</v>
          </cell>
        </row>
        <row r="1919">
          <cell r="B1919" t="str">
            <v>066000496 - Public Bldg Construction Fund</v>
          </cell>
        </row>
        <row r="1920">
          <cell r="B1920" t="str">
            <v>066000497 - Public Bldg Construction Fund</v>
          </cell>
        </row>
        <row r="1921">
          <cell r="B1921" t="str">
            <v>066000498 - Public Bldg Construction Fund</v>
          </cell>
        </row>
        <row r="1922">
          <cell r="B1922" t="str">
            <v>066000499 - Public Bldg Construction Fund</v>
          </cell>
        </row>
        <row r="1923">
          <cell r="B1923" t="str">
            <v>066000500 - Public Bldg Construction Fund</v>
          </cell>
        </row>
        <row r="1924">
          <cell r="B1924" t="str">
            <v>066000501 - Public Bldg Construction Fund</v>
          </cell>
        </row>
        <row r="1925">
          <cell r="B1925" t="str">
            <v>066000502 - Public Bldg Construction Fund</v>
          </cell>
        </row>
        <row r="1926">
          <cell r="B1926" t="str">
            <v>066000503 - Public Bldg Construction Fund</v>
          </cell>
        </row>
        <row r="1927">
          <cell r="B1927" t="str">
            <v>066000504 - Public Bldg Construction Fund</v>
          </cell>
        </row>
        <row r="1928">
          <cell r="B1928" t="str">
            <v>066000505 - Public Bldg Construction Fund</v>
          </cell>
        </row>
        <row r="1929">
          <cell r="B1929" t="str">
            <v>066000506 - Public Bldg Construction Fund</v>
          </cell>
        </row>
        <row r="1930">
          <cell r="B1930" t="str">
            <v>066000507 - Public Bldg Construction Fund</v>
          </cell>
        </row>
        <row r="1931">
          <cell r="B1931" t="str">
            <v>066000508 - Public Bldg Construction Fund</v>
          </cell>
        </row>
        <row r="1932">
          <cell r="B1932" t="str">
            <v>066000509 - Public Bldg Construction Fund</v>
          </cell>
        </row>
        <row r="1933">
          <cell r="B1933" t="str">
            <v>066000510 - Public Bldg Construction Fund</v>
          </cell>
        </row>
        <row r="1934">
          <cell r="B1934" t="str">
            <v>066000512 - Public Bldg Construction Fund</v>
          </cell>
        </row>
        <row r="1935">
          <cell r="B1935" t="str">
            <v>066000513 - PMIB 1230004 0660008-5225</v>
          </cell>
        </row>
        <row r="1936">
          <cell r="B1936" t="str">
            <v>066000514 - Public Bldg Construction Fund</v>
          </cell>
        </row>
        <row r="1937">
          <cell r="B1937" t="str">
            <v>066000515 - PMIB 1230029   0660008 - 5225</v>
          </cell>
        </row>
        <row r="1938">
          <cell r="B1938" t="str">
            <v>066000516 - Public Bldg Construction Fund</v>
          </cell>
        </row>
        <row r="1939">
          <cell r="B1939" t="str">
            <v>066000517 - PMIB 1230015   0660008 - 5225</v>
          </cell>
        </row>
        <row r="1940">
          <cell r="B1940" t="str">
            <v>066000518 - Public Bldg Construction Fund</v>
          </cell>
        </row>
        <row r="1941">
          <cell r="B1941" t="str">
            <v>066000519 - PMIB 1230030   0660008 - 5225</v>
          </cell>
        </row>
        <row r="1942">
          <cell r="B1942" t="str">
            <v>066000520 - PMIB 1230031   0660008 - 5225</v>
          </cell>
        </row>
        <row r="1943">
          <cell r="B1943" t="str">
            <v>066000521 - Public Bldg Construction Fund</v>
          </cell>
        </row>
        <row r="1944">
          <cell r="B1944" t="str">
            <v>066000522 - Public Bldg Construction Fund</v>
          </cell>
        </row>
        <row r="1945">
          <cell r="B1945" t="str">
            <v>066000523 - PMIB 1230010   0660008 - 5225</v>
          </cell>
        </row>
        <row r="1946">
          <cell r="B1946" t="str">
            <v>066000524 - PMIB 1230032   0660008 - 5225</v>
          </cell>
        </row>
        <row r="1947">
          <cell r="B1947" t="str">
            <v>066000525 - PMIB 1230033   0660008 - 5225</v>
          </cell>
        </row>
        <row r="1948">
          <cell r="B1948" t="str">
            <v>066000528 - PMIB 1230024   0660008 - 5225</v>
          </cell>
        </row>
        <row r="1949">
          <cell r="B1949" t="str">
            <v>066000529 - PMIB 1230016   0660008 - 5225</v>
          </cell>
        </row>
        <row r="1950">
          <cell r="B1950" t="str">
            <v>066000530 - Public Bldg Construction Fund</v>
          </cell>
        </row>
        <row r="1951">
          <cell r="B1951" t="str">
            <v>066000531 - PMIB 1230005   0660008 - 5225</v>
          </cell>
        </row>
        <row r="1952">
          <cell r="B1952" t="str">
            <v>066000538 - Public Bldg Construction Fund</v>
          </cell>
        </row>
        <row r="1953">
          <cell r="B1953" t="str">
            <v>066000539 - PMIB 1230011   0660008 - 5225</v>
          </cell>
        </row>
        <row r="1954">
          <cell r="B1954" t="str">
            <v>066000540 - Public Bldg Construction Fund</v>
          </cell>
        </row>
        <row r="1955">
          <cell r="B1955" t="str">
            <v>066000541 - Public Bldg Construction Fund</v>
          </cell>
        </row>
        <row r="1956">
          <cell r="B1956" t="str">
            <v>066000542 - Public Bldg Construction Fund</v>
          </cell>
        </row>
        <row r="1957">
          <cell r="B1957" t="str">
            <v>066000544 - Public Bldg Construction Fund</v>
          </cell>
        </row>
        <row r="1958">
          <cell r="B1958" t="str">
            <v>066000546 - Public Bldg Construction Fund</v>
          </cell>
        </row>
        <row r="1959">
          <cell r="B1959" t="str">
            <v>066000547 - Public Bldg Construction Fund</v>
          </cell>
        </row>
        <row r="1960">
          <cell r="B1960" t="str">
            <v>066000548 - Public Bldg Construction Fund</v>
          </cell>
        </row>
        <row r="1961">
          <cell r="B1961" t="str">
            <v>066000549 - Energy Efficiency Revenue Bd</v>
          </cell>
        </row>
        <row r="1962">
          <cell r="B1962" t="str">
            <v>066000550 - Energy Efficiency Revenue Bd</v>
          </cell>
        </row>
        <row r="1963">
          <cell r="B1963" t="str">
            <v>066000551 - Public Bldg Construction Fund</v>
          </cell>
        </row>
        <row r="1964">
          <cell r="B1964" t="str">
            <v>066000552 - Public Bldg Construction Fund</v>
          </cell>
        </row>
        <row r="1965">
          <cell r="B1965" t="str">
            <v>066000553 - Public Bldg Construction Fund</v>
          </cell>
        </row>
        <row r="1966">
          <cell r="B1966" t="str">
            <v>066000554 - Public Bldg Construction Fund</v>
          </cell>
        </row>
        <row r="1967">
          <cell r="B1967" t="str">
            <v>066000556 - Public Bldg Construction Fund</v>
          </cell>
        </row>
        <row r="1968">
          <cell r="B1968" t="str">
            <v>066000558 - PMIB 1230025   0660008 - 5225</v>
          </cell>
        </row>
        <row r="1969">
          <cell r="B1969" t="str">
            <v>066000560 - Public Bldg Construction Fund</v>
          </cell>
        </row>
        <row r="1970">
          <cell r="B1970" t="str">
            <v>066000561 - Public Bldg Construction Fund</v>
          </cell>
        </row>
        <row r="1971">
          <cell r="B1971" t="str">
            <v>066000562 - Public Bldg Construction Fund</v>
          </cell>
        </row>
        <row r="1972">
          <cell r="B1972" t="str">
            <v>066000563 - Public Bldg Construction Fund</v>
          </cell>
        </row>
        <row r="1973">
          <cell r="B1973" t="str">
            <v>066000564 - Public Bldg Construction Fund</v>
          </cell>
        </row>
        <row r="1974">
          <cell r="B1974" t="str">
            <v>066000565 - Public Bldg Construction Fund</v>
          </cell>
        </row>
        <row r="1975">
          <cell r="B1975" t="str">
            <v>066000566 - Public Bldg Construction Fund</v>
          </cell>
        </row>
        <row r="1976">
          <cell r="B1976" t="str">
            <v>066000567 - Public Bldg Construction Fund</v>
          </cell>
        </row>
        <row r="1977">
          <cell r="B1977" t="str">
            <v>066000568 - Public Bldg Construction Fund</v>
          </cell>
        </row>
        <row r="1978">
          <cell r="B1978" t="str">
            <v>066000569 - Energy Efficiency Revenue Bd</v>
          </cell>
        </row>
        <row r="1979">
          <cell r="B1979" t="str">
            <v>066000570 - Energy Efficiency Revenue Bd</v>
          </cell>
        </row>
        <row r="1980">
          <cell r="B1980" t="str">
            <v>066000571 - Public Bldg Const Bond Fund</v>
          </cell>
        </row>
        <row r="1981">
          <cell r="B1981" t="str">
            <v>066000573 - Public Bldg Construction Fund</v>
          </cell>
        </row>
        <row r="1982">
          <cell r="B1982" t="str">
            <v>066000576 - Public Bldg Construction Fund</v>
          </cell>
        </row>
        <row r="1983">
          <cell r="B1983" t="str">
            <v>066000577 - Public Bldg Construction Fund</v>
          </cell>
        </row>
        <row r="1984">
          <cell r="B1984" t="str">
            <v>066000578 - Public Bldg Construction Fund</v>
          </cell>
        </row>
        <row r="1985">
          <cell r="B1985" t="str">
            <v>066000580 - Public Bldg Construction Fund</v>
          </cell>
        </row>
        <row r="1986">
          <cell r="B1986" t="str">
            <v>066000583 - Public Bldg Construction Fund</v>
          </cell>
        </row>
        <row r="1987">
          <cell r="B1987" t="str">
            <v>066000585 - Public Bldg Construction Fund</v>
          </cell>
        </row>
        <row r="1988">
          <cell r="B1988" t="str">
            <v>066000587 - Public Bldg Construction Fund</v>
          </cell>
        </row>
        <row r="1989">
          <cell r="B1989" t="str">
            <v>066000588 - Public Bldg Construction Fund</v>
          </cell>
        </row>
        <row r="1990">
          <cell r="B1990" t="str">
            <v>066000595 - Public Bldg Construction Fund</v>
          </cell>
        </row>
        <row r="1991">
          <cell r="B1991" t="str">
            <v>066000596 - Public Bldg Construction Fund</v>
          </cell>
        </row>
        <row r="1992">
          <cell r="B1992" t="str">
            <v>066000598 - Public Bldg Construction Fund</v>
          </cell>
        </row>
        <row r="1993">
          <cell r="B1993" t="str">
            <v>066000599 - Public Bldg Construction Fund</v>
          </cell>
        </row>
        <row r="1994">
          <cell r="B1994" t="str">
            <v>066000603 - Public Bldg Construction Fund</v>
          </cell>
        </row>
        <row r="1995">
          <cell r="B1995" t="str">
            <v>066000612 - Public Bldg Construction Fund</v>
          </cell>
        </row>
        <row r="1996">
          <cell r="B1996" t="str">
            <v>066000617 - CaCommColleges PubBldgConstrFd</v>
          </cell>
        </row>
        <row r="1997">
          <cell r="B1997" t="str">
            <v>066000618 - CaCommColleges PubBldgConstrFd</v>
          </cell>
        </row>
        <row r="1998">
          <cell r="B1998" t="str">
            <v>066000621 - Public Bldg Construction Fund</v>
          </cell>
        </row>
        <row r="1999">
          <cell r="B1999" t="str">
            <v>066000626 - Public Bldg Construction Fund</v>
          </cell>
        </row>
        <row r="2000">
          <cell r="B2000" t="str">
            <v>066000628 - Public Bldg Construction Fund</v>
          </cell>
        </row>
        <row r="2001">
          <cell r="B2001" t="str">
            <v>066000629 - Public Bldg Construction Fund</v>
          </cell>
        </row>
        <row r="2002">
          <cell r="B2002" t="str">
            <v>066000630 - Public Bldg Construction Fund</v>
          </cell>
        </row>
        <row r="2003">
          <cell r="B2003" t="str">
            <v>066000640 - Public Bldg Construction Fund</v>
          </cell>
        </row>
        <row r="2004">
          <cell r="B2004" t="str">
            <v>066000651 - Public Bldg Construction Fund</v>
          </cell>
        </row>
        <row r="2005">
          <cell r="B2005" t="str">
            <v>066000653 - Public Bldg Construction Fund</v>
          </cell>
        </row>
        <row r="2006">
          <cell r="B2006" t="str">
            <v>066000655 - Public Bldg Construction Fund</v>
          </cell>
        </row>
        <row r="2007">
          <cell r="B2007" t="str">
            <v>066000656 - Public Bldg Construction Fund</v>
          </cell>
        </row>
        <row r="2008">
          <cell r="B2008" t="str">
            <v>066000657 - Public Bldg Construction Fund</v>
          </cell>
        </row>
        <row r="2009">
          <cell r="B2009" t="str">
            <v>066000659 - Public Bldg Construction Fund</v>
          </cell>
        </row>
        <row r="2010">
          <cell r="B2010" t="str">
            <v>066000660 - Public Bldg Construction Fund</v>
          </cell>
        </row>
        <row r="2011">
          <cell r="B2011" t="str">
            <v>066000663 - Public Bldg Construction Fund</v>
          </cell>
        </row>
        <row r="2012">
          <cell r="B2012" t="str">
            <v>066000664 - Public Bldg Construction Fund</v>
          </cell>
        </row>
        <row r="2013">
          <cell r="B2013" t="str">
            <v>066000669 - Public Bldg Construction Fund</v>
          </cell>
        </row>
        <row r="2014">
          <cell r="B2014" t="str">
            <v>066000671 - Public Bldg Construction Fund</v>
          </cell>
        </row>
        <row r="2015">
          <cell r="B2015" t="str">
            <v>066000672 - Public Bldg Construction Fund</v>
          </cell>
        </row>
        <row r="2016">
          <cell r="B2016" t="str">
            <v>066000673 - Public Bldg Construction Fund</v>
          </cell>
        </row>
        <row r="2017">
          <cell r="B2017" t="str">
            <v>066000677 - Public Bldg Construction Fund</v>
          </cell>
        </row>
        <row r="2018">
          <cell r="B2018" t="str">
            <v>066000680 - Public Bldg Construction Fund</v>
          </cell>
        </row>
        <row r="2019">
          <cell r="B2019" t="str">
            <v>066000681 - Public Bldg Construction Fund</v>
          </cell>
        </row>
        <row r="2020">
          <cell r="B2020" t="str">
            <v>066000683 - Public Bldg Construction Fund</v>
          </cell>
        </row>
        <row r="2021">
          <cell r="B2021" t="str">
            <v>066000686 - Public Bldg Construction Fund</v>
          </cell>
        </row>
        <row r="2022">
          <cell r="B2022" t="str">
            <v>066000687 - Public Bldg Construction Fund</v>
          </cell>
        </row>
        <row r="2023">
          <cell r="B2023" t="str">
            <v>066000688 - Public Bldg Construction Fund</v>
          </cell>
        </row>
        <row r="2024">
          <cell r="B2024" t="str">
            <v>066000689 - Public Bldg Construction Fund</v>
          </cell>
        </row>
        <row r="2025">
          <cell r="B2025" t="str">
            <v>066000690 - Public Bldg Construction Fund</v>
          </cell>
        </row>
        <row r="2026">
          <cell r="B2026" t="str">
            <v>066000691 - Public Bldg Construction Fund</v>
          </cell>
        </row>
        <row r="2027">
          <cell r="B2027" t="str">
            <v>066000692 - Pub Bldg Constr Fd Gc13340</v>
          </cell>
        </row>
        <row r="2028">
          <cell r="B2028" t="str">
            <v>066000693 - Pub Bldg Constr Fd Gc13340</v>
          </cell>
        </row>
        <row r="2029">
          <cell r="B2029" t="str">
            <v>066000694 - Pub Bldg Constr Fd Gc13340</v>
          </cell>
        </row>
        <row r="2030">
          <cell r="B2030" t="str">
            <v>066000695 - Pub Bldg Constr Fd Gc13340</v>
          </cell>
        </row>
        <row r="2031">
          <cell r="B2031" t="str">
            <v>066000699 - Public Bldg Construction Fund</v>
          </cell>
        </row>
        <row r="2032">
          <cell r="B2032" t="str">
            <v>066000700 - Library   Courts Bldg Renov</v>
          </cell>
        </row>
        <row r="2033">
          <cell r="B2033" t="str">
            <v>066000701 - Delta Srvcs DistCntrSiteConstr</v>
          </cell>
        </row>
        <row r="2034">
          <cell r="B2034" t="str">
            <v>066000702 - 13 Projects Fy08 09Ba For Spec</v>
          </cell>
        </row>
        <row r="2035">
          <cell r="B2035" t="str">
            <v>066000703 - FairPorterSonFy08 09Ba ForSpec</v>
          </cell>
        </row>
        <row r="2036">
          <cell r="B2036" t="str">
            <v>066000704 - NapaPattMinorFy08 09Ba ForSpec</v>
          </cell>
        </row>
        <row r="2037">
          <cell r="B2037" t="str">
            <v>066000705 - 4 Projects Fy08 09Ba ForSpec</v>
          </cell>
        </row>
        <row r="2038">
          <cell r="B2038" t="str">
            <v>066000706 - Kitchen   Dining Hall Renovat</v>
          </cell>
        </row>
        <row r="2039">
          <cell r="B2039" t="str">
            <v>066000707 - AnHlth Fd Sfty LabTulareFresno</v>
          </cell>
        </row>
        <row r="2040">
          <cell r="B2040" t="str">
            <v>066000708 - 6 Campus ProjFy08 09BaFor Spec</v>
          </cell>
        </row>
        <row r="2041">
          <cell r="B2041" t="str">
            <v>066000709 - 5 CampusProj Fy08 09BaFor Spec</v>
          </cell>
        </row>
        <row r="2042">
          <cell r="B2042" t="str">
            <v>066000710 - LassenCntyNewSusanvCourthouse</v>
          </cell>
        </row>
        <row r="2043">
          <cell r="B2043" t="str">
            <v>066000711 - CaRehabCntrNorcoReplaceMenDorM</v>
          </cell>
        </row>
        <row r="2044">
          <cell r="B2044" t="str">
            <v>066000712 - Relo Yerma Agric InspecStation</v>
          </cell>
        </row>
        <row r="2045">
          <cell r="B2045" t="str">
            <v>066000713 - 11 Proj See2009 B A Spec</v>
          </cell>
        </row>
        <row r="2046">
          <cell r="B2046" t="str">
            <v>066000714 - PubBldg ConFdB A 0250-301-0660</v>
          </cell>
        </row>
        <row r="2047">
          <cell r="B2047" t="str">
            <v>066000715 - PubBldg ConFdB A 0250-301-0660</v>
          </cell>
        </row>
        <row r="2048">
          <cell r="B2048" t="str">
            <v>066000716 - PubBldg ConFdB A 0250-301-0660</v>
          </cell>
        </row>
        <row r="2049">
          <cell r="B2049" t="str">
            <v>066000717 - PubBldg ConFdB A 0250-301-0660</v>
          </cell>
        </row>
        <row r="2050">
          <cell r="B2050" t="str">
            <v>066000718 - PubBldg ConFdB A 0250-301-0660</v>
          </cell>
        </row>
        <row r="2051">
          <cell r="B2051" t="str">
            <v>066000719 - PubBldg ConFdB A 0250-301-0660</v>
          </cell>
        </row>
        <row r="2052">
          <cell r="B2052" t="str">
            <v>066000720 - PubBldg ConFdB A 0250-301-0660</v>
          </cell>
        </row>
        <row r="2053">
          <cell r="B2053" t="str">
            <v>066000721 - PubBldg ConFdB A 0250-301-0660</v>
          </cell>
        </row>
        <row r="2054">
          <cell r="B2054" t="str">
            <v>066000722 - PubBldg ConFdB A 3540-301-0660</v>
          </cell>
        </row>
        <row r="2055">
          <cell r="B2055" t="str">
            <v>066000723 - PubBldg ConFdB A 3540-301-0660</v>
          </cell>
        </row>
        <row r="2056">
          <cell r="B2056" t="str">
            <v>066000724 - PubBldg ConFdB A 3540-301-0660</v>
          </cell>
        </row>
        <row r="2057">
          <cell r="B2057" t="str">
            <v>066000725 - PubBldg ConFdB A 6440-301-0660</v>
          </cell>
        </row>
        <row r="2058">
          <cell r="B2058" t="str">
            <v>066000726 - PubBldg ConFdB A 6440-301-0660</v>
          </cell>
        </row>
        <row r="2059">
          <cell r="B2059" t="str">
            <v>066000727 - PubBldg ConFdB A 6440-301-0660</v>
          </cell>
        </row>
        <row r="2060">
          <cell r="B2060" t="str">
            <v>066000728 - PubBldg ConFdB A 6440-301-0660</v>
          </cell>
        </row>
        <row r="2061">
          <cell r="B2061" t="str">
            <v>066000729 - PubBldg ConFdB A 6610-301-0660</v>
          </cell>
        </row>
        <row r="2062">
          <cell r="B2062" t="str">
            <v>066000730 - PubBldg ConFdB A 6610-301-0660</v>
          </cell>
        </row>
        <row r="2063">
          <cell r="B2063" t="str">
            <v>066000731 - PubBldg ConFdB A 8940-301-0660</v>
          </cell>
        </row>
        <row r="2064">
          <cell r="B2064" t="str">
            <v>066000750 - Public Bldg Construction Fund</v>
          </cell>
        </row>
        <row r="2065">
          <cell r="B2065" t="str">
            <v>066000751 - Public Bldg Construction Fund</v>
          </cell>
        </row>
        <row r="2066">
          <cell r="B2066" t="str">
            <v>066000752 - Public Bldg Construction Fund</v>
          </cell>
        </row>
        <row r="2067">
          <cell r="B2067" t="str">
            <v>066000753 - Public Bldg Construction Fund</v>
          </cell>
        </row>
        <row r="2068">
          <cell r="B2068" t="str">
            <v>066000754 - Public Bldg Construction Fund</v>
          </cell>
        </row>
        <row r="2069">
          <cell r="B2069" t="str">
            <v>066000755 - Public Bldg Construction Fund</v>
          </cell>
        </row>
        <row r="2070">
          <cell r="B2070" t="str">
            <v>066000756 - Public Bldg Construction Fund</v>
          </cell>
        </row>
        <row r="2071">
          <cell r="B2071" t="str">
            <v>066000757 - Public Bldg Construction Fund</v>
          </cell>
        </row>
        <row r="2072">
          <cell r="B2072" t="str">
            <v>066000758 - Public Bldg Construction Fund</v>
          </cell>
        </row>
        <row r="2073">
          <cell r="B2073" t="str">
            <v>066000759 - Public Bldg Construction Fund</v>
          </cell>
        </row>
        <row r="2074">
          <cell r="B2074" t="str">
            <v>066000760 - Public Bldg Construction Fund</v>
          </cell>
        </row>
        <row r="2075">
          <cell r="B2075" t="str">
            <v>066000761 - Public Bldg Construction Fund</v>
          </cell>
        </row>
        <row r="2076">
          <cell r="B2076" t="str">
            <v>066000763 - Public Bldg Construction Fund</v>
          </cell>
        </row>
        <row r="2077">
          <cell r="B2077" t="str">
            <v>066000800 - Public Bldg Construction Fund</v>
          </cell>
        </row>
        <row r="2078">
          <cell r="B2078" t="str">
            <v>066000803 - Public Bldg Construction Fund</v>
          </cell>
        </row>
        <row r="2079">
          <cell r="B2079" t="str">
            <v>066000805 - Public Bldg Construction Fund</v>
          </cell>
        </row>
        <row r="2080">
          <cell r="B2080" t="str">
            <v>066000806 - Public Bldg Construction Fund</v>
          </cell>
        </row>
        <row r="2081">
          <cell r="B2081" t="str">
            <v>066000807 - Public Bldg Construction Fund</v>
          </cell>
        </row>
        <row r="2082">
          <cell r="B2082" t="str">
            <v>066000808 - Public Bldg Construction Fund</v>
          </cell>
        </row>
        <row r="2083">
          <cell r="B2083" t="str">
            <v>066000809 - Public Bldg Construction Fund</v>
          </cell>
        </row>
        <row r="2084">
          <cell r="B2084" t="str">
            <v>066000810 - Public Bldg Construction Fund</v>
          </cell>
        </row>
        <row r="2085">
          <cell r="B2085" t="str">
            <v>066000811 - Public Bldg Construction Fund</v>
          </cell>
        </row>
        <row r="2086">
          <cell r="B2086" t="str">
            <v>066000812 - Public Bldg Construction Fund</v>
          </cell>
        </row>
        <row r="2087">
          <cell r="B2087" t="str">
            <v>066000813 - Public Bldg Construction Fund</v>
          </cell>
        </row>
        <row r="2088">
          <cell r="B2088" t="str">
            <v>066000814 - Public Bldg Construction Fund</v>
          </cell>
        </row>
        <row r="2089">
          <cell r="B2089" t="str">
            <v>066000815 - Public Bldg Construction Fund</v>
          </cell>
        </row>
        <row r="2090">
          <cell r="B2090" t="str">
            <v>066000816 - Public Bldg Construction Fund</v>
          </cell>
        </row>
        <row r="2091">
          <cell r="B2091" t="str">
            <v>066000817 - Public Bldg Construction Fund</v>
          </cell>
        </row>
        <row r="2092">
          <cell r="B2092" t="str">
            <v>066000818 - Public Bldg Construction Fund</v>
          </cell>
        </row>
        <row r="2093">
          <cell r="B2093" t="str">
            <v>066000819 - Public Bldg Construction Fund</v>
          </cell>
        </row>
        <row r="2094">
          <cell r="B2094" t="str">
            <v>066000820 - Public Bldg Construction Fund</v>
          </cell>
        </row>
        <row r="2095">
          <cell r="B2095" t="str">
            <v>066000821 - Public Bldg Construction Fund</v>
          </cell>
        </row>
        <row r="2096">
          <cell r="B2096" t="str">
            <v>066000822 - Public Bldg Construction Fund</v>
          </cell>
        </row>
        <row r="2097">
          <cell r="B2097" t="str">
            <v>066000823 - Public Bldg Construction Fund</v>
          </cell>
        </row>
        <row r="2098">
          <cell r="B2098" t="str">
            <v>066000824 - Public Bldg Construction Fund</v>
          </cell>
        </row>
        <row r="2099">
          <cell r="B2099" t="str">
            <v>066000825 - Public Bldg Construction Fund</v>
          </cell>
        </row>
        <row r="2100">
          <cell r="B2100" t="str">
            <v>066000826 - Public Bldg Construction Fund</v>
          </cell>
        </row>
        <row r="2101">
          <cell r="B2101" t="str">
            <v>066000827 - Public Bldg Construction Fund</v>
          </cell>
        </row>
        <row r="2102">
          <cell r="B2102" t="str">
            <v>066000828 - Public Bldg Construction Fund</v>
          </cell>
        </row>
        <row r="2103">
          <cell r="B2103" t="str">
            <v>066000829 - Public Bldg Construction Fund</v>
          </cell>
        </row>
        <row r="2104">
          <cell r="B2104" t="str">
            <v>066000830 - Public Bldg Construction Fund</v>
          </cell>
        </row>
        <row r="2105">
          <cell r="B2105" t="str">
            <v>066000831 - Public Bldg Construction Fund</v>
          </cell>
        </row>
        <row r="2106">
          <cell r="B2106" t="str">
            <v>066000832 - Public Bldg Construction Fund</v>
          </cell>
        </row>
        <row r="2107">
          <cell r="B2107" t="str">
            <v>066000833 - Public Bldg Construction Fund</v>
          </cell>
        </row>
        <row r="2108">
          <cell r="B2108" t="str">
            <v>066000834 - Public Bldg Construction Fund</v>
          </cell>
        </row>
        <row r="2109">
          <cell r="B2109" t="str">
            <v>066000835 - Public Bldg Construction Fund</v>
          </cell>
        </row>
        <row r="2110">
          <cell r="B2110" t="str">
            <v>066000836 - Public Bldg Construction Fund</v>
          </cell>
        </row>
        <row r="2111">
          <cell r="B2111" t="str">
            <v>066000837 - Public Bldg Construction Fund</v>
          </cell>
        </row>
        <row r="2112">
          <cell r="B2112" t="str">
            <v>066000839 - Public Bldg Construction Fund</v>
          </cell>
        </row>
        <row r="2113">
          <cell r="B2113" t="str">
            <v>066000840 - COI 2013 SER-B CDCR</v>
          </cell>
        </row>
        <row r="2114">
          <cell r="B2114" t="str">
            <v>066000841 - COI 2013 SER-C VAR</v>
          </cell>
        </row>
        <row r="2115">
          <cell r="B2115" t="str">
            <v>066000842 - Public Bldg Construction Fund</v>
          </cell>
        </row>
        <row r="2116">
          <cell r="B2116" t="str">
            <v>066000843 - Public Bldg Construction Fund</v>
          </cell>
        </row>
        <row r="2117">
          <cell r="B2117" t="str">
            <v>066000844 - Public Bldg Construction Fund</v>
          </cell>
        </row>
        <row r="2118">
          <cell r="B2118" t="str">
            <v>066000847 - Public Bldg Construction Fund</v>
          </cell>
        </row>
        <row r="2119">
          <cell r="B2119" t="str">
            <v>066000848 - Public Bldg Construction Fund</v>
          </cell>
        </row>
        <row r="2120">
          <cell r="B2120" t="str">
            <v>066000849 - Public Bldg Construction Fund</v>
          </cell>
        </row>
        <row r="2121">
          <cell r="B2121" t="str">
            <v>066000850 - Public Bldg Construction Fund</v>
          </cell>
        </row>
        <row r="2122">
          <cell r="B2122" t="str">
            <v>066000851 - Public Bldg Construction Fund</v>
          </cell>
        </row>
        <row r="2123">
          <cell r="B2123" t="str">
            <v>066000852 - Public Bldg Construction Fund</v>
          </cell>
        </row>
        <row r="2124">
          <cell r="B2124" t="str">
            <v>066000853 - Public Bldg Construction Fund</v>
          </cell>
        </row>
        <row r="2125">
          <cell r="B2125" t="str">
            <v>066000854 - Public Bldg Construction Fund</v>
          </cell>
        </row>
        <row r="2126">
          <cell r="B2126" t="str">
            <v>066000855 - Public Bldg Construction Fund</v>
          </cell>
        </row>
        <row r="2127">
          <cell r="B2127" t="str">
            <v>066000856 - Public Bldg Construction Fund</v>
          </cell>
        </row>
        <row r="2128">
          <cell r="B2128" t="str">
            <v>066000857 - Public Bldg Construction Fund</v>
          </cell>
        </row>
        <row r="2129">
          <cell r="B2129" t="str">
            <v>066000858 - Public Bldg Construction Fund</v>
          </cell>
        </row>
        <row r="2130">
          <cell r="B2130" t="str">
            <v>066000859 - Public Bldg Construction Fund</v>
          </cell>
        </row>
        <row r="2131">
          <cell r="B2131" t="str">
            <v>066000860 - Public Bldg Construction Fund</v>
          </cell>
        </row>
        <row r="2132">
          <cell r="B2132" t="str">
            <v>066000861 - Public Bldg Construction Fund</v>
          </cell>
        </row>
        <row r="2133">
          <cell r="B2133" t="str">
            <v>066000863 - Public Bldg Construction Fund</v>
          </cell>
        </row>
        <row r="2134">
          <cell r="B2134" t="str">
            <v>066000864 - Public Bldg Construction Fund</v>
          </cell>
        </row>
        <row r="2135">
          <cell r="B2135" t="str">
            <v>066000865 - Public Bldg Construction Fund</v>
          </cell>
        </row>
        <row r="2136">
          <cell r="B2136" t="str">
            <v>066000866 - Public Bldg Construction Fund</v>
          </cell>
        </row>
        <row r="2137">
          <cell r="B2137" t="str">
            <v>066000867 - Public Bldg Construction Fund</v>
          </cell>
        </row>
        <row r="2138">
          <cell r="B2138" t="str">
            <v>066000868 - Public Bldg Construction Fund</v>
          </cell>
        </row>
        <row r="2139">
          <cell r="B2139" t="str">
            <v>066000869 - Public Bldg Construction Fund</v>
          </cell>
        </row>
        <row r="2140">
          <cell r="B2140" t="str">
            <v>066000870 - Public Bldg Construction Fund</v>
          </cell>
        </row>
        <row r="2141">
          <cell r="B2141" t="str">
            <v>066000871 - Public Bldg Construction Fund</v>
          </cell>
        </row>
        <row r="2142">
          <cell r="B2142" t="str">
            <v>066000872 - Public Bldg Construction Fund</v>
          </cell>
        </row>
        <row r="2143">
          <cell r="B2143" t="str">
            <v>066000873 - Public Bldg Construction Fund</v>
          </cell>
        </row>
        <row r="2144">
          <cell r="B2144" t="str">
            <v>066000874 - Public Bldg Construction Fund</v>
          </cell>
        </row>
        <row r="2145">
          <cell r="B2145" t="str">
            <v>066000877 - Public Bldg Construction Fund</v>
          </cell>
        </row>
        <row r="2146">
          <cell r="B2146" t="str">
            <v>066000879 - Public Bldg Construction Fund</v>
          </cell>
        </row>
        <row r="2147">
          <cell r="B2147" t="str">
            <v>066000880 - Public Bldg Construction Fund</v>
          </cell>
        </row>
        <row r="2148">
          <cell r="B2148" t="str">
            <v>066000881 - Public Bldg Construction Fund</v>
          </cell>
        </row>
        <row r="2149">
          <cell r="B2149" t="str">
            <v>066000882 - Public Bldg Construction Fund</v>
          </cell>
        </row>
        <row r="2150">
          <cell r="B2150" t="str">
            <v>066000883 - Public Bldg Construction Fund</v>
          </cell>
        </row>
        <row r="2151">
          <cell r="B2151" t="str">
            <v>066000884 - Public Bldg Construction Fund</v>
          </cell>
        </row>
        <row r="2152">
          <cell r="B2152" t="str">
            <v>066000885 - Public Bldg Construction Fund</v>
          </cell>
        </row>
        <row r="2153">
          <cell r="B2153" t="str">
            <v>066000886 - Public Bldg Construction Fund</v>
          </cell>
        </row>
        <row r="2154">
          <cell r="B2154" t="str">
            <v>066000889 - Public Bldg Construction Fund</v>
          </cell>
        </row>
        <row r="2155">
          <cell r="B2155" t="str">
            <v>066000900 - Public Bldg Construction Fund</v>
          </cell>
        </row>
        <row r="2156">
          <cell r="B2156" t="str">
            <v>066000901 - Public Bldg Construction Fund</v>
          </cell>
        </row>
        <row r="2157">
          <cell r="B2157" t="str">
            <v>066000902 - Public Bldg Construction Fund</v>
          </cell>
        </row>
        <row r="2158">
          <cell r="B2158" t="str">
            <v>066000903 - Public Bldg Construction Fund</v>
          </cell>
        </row>
        <row r="2159">
          <cell r="B2159" t="str">
            <v>066000904 - Public Bldg Construction Fund</v>
          </cell>
        </row>
        <row r="2160">
          <cell r="B2160" t="str">
            <v>066000905 - Public Bldg Construction Fund</v>
          </cell>
        </row>
        <row r="2161">
          <cell r="B2161" t="str">
            <v>066000906 - Public Bldg Construction Fund</v>
          </cell>
        </row>
        <row r="2162">
          <cell r="B2162" t="str">
            <v>066000907 - Public Bldg Construction Fund</v>
          </cell>
        </row>
        <row r="2163">
          <cell r="B2163" t="str">
            <v>066000908 - Pub Bldg Constr Fd Gc13340</v>
          </cell>
        </row>
        <row r="2164">
          <cell r="B2164" t="str">
            <v>066000909 - Pub Bldg Constr Fd Gc13340</v>
          </cell>
        </row>
        <row r="2165">
          <cell r="B2165" t="str">
            <v>066000910 - Public Bldg Construction Fund</v>
          </cell>
        </row>
        <row r="2166">
          <cell r="B2166" t="str">
            <v>066000913 - St Pub Wrks Bd Lease Rev Bnds</v>
          </cell>
        </row>
        <row r="2167">
          <cell r="B2167" t="str">
            <v>066000914 - St Pub Wrks Bd Lease Rev Bnds</v>
          </cell>
        </row>
        <row r="2168">
          <cell r="B2168" t="str">
            <v>066000915 - St Pub Wrks Bd Lease Rev Bnds</v>
          </cell>
        </row>
        <row r="2169">
          <cell r="B2169" t="str">
            <v>066000916 - St Pub Wrks Bd Lease Rev Bnds</v>
          </cell>
        </row>
        <row r="2170">
          <cell r="B2170" t="str">
            <v>066000917 - St Pub Wrks Bd Lease Rev Bnds</v>
          </cell>
        </row>
        <row r="2171">
          <cell r="B2171" t="str">
            <v>066000918 - St Pub Wrks Bd Lease Rev Bnds</v>
          </cell>
        </row>
        <row r="2172">
          <cell r="B2172" t="str">
            <v>066000919 - St Pub Wrks Bd Lease Rev Bnds</v>
          </cell>
        </row>
        <row r="2173">
          <cell r="B2173" t="str">
            <v>066000920 - St Pub Wrks Bd Lease Rev Bnds</v>
          </cell>
        </row>
        <row r="2174">
          <cell r="B2174" t="str">
            <v>066000923 - Public Bldg Construction Fund</v>
          </cell>
        </row>
        <row r="2175">
          <cell r="B2175" t="str">
            <v>066000924 - Public Bldg Construction Fund</v>
          </cell>
        </row>
        <row r="2176">
          <cell r="B2176" t="str">
            <v>066000925 - Public Bldg Construction Fund</v>
          </cell>
        </row>
        <row r="2177">
          <cell r="B2177" t="str">
            <v>066000926 - Public Bldg Construction Fund</v>
          </cell>
        </row>
        <row r="2178">
          <cell r="B2178" t="str">
            <v>066000927 - Public Bldg Construction Fund</v>
          </cell>
        </row>
        <row r="2179">
          <cell r="B2179" t="str">
            <v>066000928 - Public Bldg Construction Fund</v>
          </cell>
        </row>
        <row r="2180">
          <cell r="B2180" t="str">
            <v>066000929 - Public Bldg Construction Fund</v>
          </cell>
        </row>
        <row r="2181">
          <cell r="B2181" t="str">
            <v>066000930 - St Pub Wrks Bd Lease Rev Bnds</v>
          </cell>
        </row>
        <row r="2182">
          <cell r="B2182" t="str">
            <v>066000931 - St Pub Wrks Bd Lease Rev Bnds</v>
          </cell>
        </row>
        <row r="2183">
          <cell r="B2183" t="str">
            <v>066000932 - St Pub Wrks Bd Lease Rev Bnds</v>
          </cell>
        </row>
        <row r="2184">
          <cell r="B2184" t="str">
            <v>066000933 - St Pub Wrks Bd Lease Rev Bnds</v>
          </cell>
        </row>
        <row r="2185">
          <cell r="B2185" t="str">
            <v>066000934 - St Pub Wrks Bd Lease Rev Bnds</v>
          </cell>
        </row>
        <row r="2186">
          <cell r="B2186" t="str">
            <v>066000935 - St Pub Wrks Bd Lease Rev Bnds</v>
          </cell>
        </row>
        <row r="2187">
          <cell r="B2187" t="str">
            <v>066000936 - Public Bldg Construction Fund</v>
          </cell>
        </row>
        <row r="2188">
          <cell r="B2188" t="str">
            <v>066000937 - Public Bldg Construction Fund</v>
          </cell>
        </row>
        <row r="2189">
          <cell r="B2189" t="str">
            <v>066000938 - Public Bldg Construction Fund</v>
          </cell>
        </row>
        <row r="2190">
          <cell r="B2190" t="str">
            <v>066000939 - Public Bldg Construction Fund</v>
          </cell>
        </row>
        <row r="2191">
          <cell r="B2191" t="str">
            <v>066000940 - Public Bldg Construction Fund</v>
          </cell>
        </row>
        <row r="2192">
          <cell r="B2192" t="str">
            <v>066000941 - Public Bldg Construction Fund</v>
          </cell>
        </row>
        <row r="2193">
          <cell r="B2193" t="str">
            <v>066000942 - Public Bldg Construction Fund</v>
          </cell>
        </row>
        <row r="2194">
          <cell r="B2194" t="str">
            <v>066000943 - Public Bldg Construction Fund</v>
          </cell>
        </row>
        <row r="2195">
          <cell r="B2195" t="str">
            <v>066000944 - St Pub Wrks Bd Lease Rev Bnds</v>
          </cell>
        </row>
        <row r="2196">
          <cell r="B2196" t="str">
            <v>066000945 - St Pub Wrks Bd Lease Rev Bnds</v>
          </cell>
        </row>
        <row r="2197">
          <cell r="B2197" t="str">
            <v>066000946 - St Pub Wrks Bd Lease Rev Bnds</v>
          </cell>
        </row>
        <row r="2198">
          <cell r="B2198" t="str">
            <v>066000947 - St Pub Wrks Bd Lease Rev Bnds</v>
          </cell>
        </row>
        <row r="2199">
          <cell r="B2199" t="str">
            <v>066000948 - St Pub Wrks Bd Lease Rev Bnds</v>
          </cell>
        </row>
        <row r="2200">
          <cell r="B2200" t="str">
            <v>066000949 - St Pub Wrks Bd Lease Rev Bnds</v>
          </cell>
        </row>
        <row r="2201">
          <cell r="B2201" t="str">
            <v>066000950 - St Pub Wrks Bd Lease Rev Bnds</v>
          </cell>
        </row>
        <row r="2202">
          <cell r="B2202" t="str">
            <v>066000951 - St Pub Wrks Bd Lease Rev Bnds</v>
          </cell>
        </row>
        <row r="2203">
          <cell r="B2203" t="str">
            <v>066000953 - Public Bldg Construction Fund</v>
          </cell>
        </row>
        <row r="2204">
          <cell r="B2204" t="str">
            <v>066000954 - Public Bldg Construction Fund</v>
          </cell>
        </row>
        <row r="2205">
          <cell r="B2205" t="str">
            <v>066000955 - Public Bldg Construction Fund</v>
          </cell>
        </row>
        <row r="2206">
          <cell r="B2206" t="str">
            <v>066000956 - Public Bldg Construction Fund</v>
          </cell>
        </row>
        <row r="2207">
          <cell r="B2207" t="str">
            <v>066000957 - Public Bldg Construction Fund</v>
          </cell>
        </row>
        <row r="2208">
          <cell r="B2208" t="str">
            <v>066000958 - Public Bldg Construction Fund</v>
          </cell>
        </row>
        <row r="2209">
          <cell r="B2209" t="str">
            <v>066000959 - Public Bldg Construction Fund</v>
          </cell>
        </row>
        <row r="2210">
          <cell r="B2210" t="str">
            <v>066000960 - Public Bldg Construction Fund</v>
          </cell>
        </row>
        <row r="2211">
          <cell r="B2211" t="str">
            <v>066000961 - Public Bldg Construction Fund</v>
          </cell>
        </row>
        <row r="2212">
          <cell r="B2212" t="str">
            <v>066000962 - Public Bldg Construction Fund</v>
          </cell>
        </row>
        <row r="2213">
          <cell r="B2213" t="str">
            <v>066000963 - Public Bldg Construction Fund</v>
          </cell>
        </row>
        <row r="2214">
          <cell r="B2214" t="str">
            <v>066000964 - Public Bldg Construction Fund</v>
          </cell>
        </row>
        <row r="2215">
          <cell r="B2215" t="str">
            <v>066000965 - Public Bldg Construction Fund</v>
          </cell>
        </row>
        <row r="2216">
          <cell r="B2216" t="str">
            <v>066000966 - Public Bldg Construction Fund</v>
          </cell>
        </row>
        <row r="2217">
          <cell r="B2217" t="str">
            <v>066000967 - Public Bldg Construction Fund</v>
          </cell>
        </row>
        <row r="2218">
          <cell r="B2218" t="str">
            <v>066000968 - Public Bldg Construction Fund</v>
          </cell>
        </row>
        <row r="2219">
          <cell r="B2219" t="str">
            <v>066000969 - Public Bldg Construction Fund</v>
          </cell>
        </row>
        <row r="2220">
          <cell r="B2220" t="str">
            <v>066000970 - Public Bldg Construction Fund</v>
          </cell>
        </row>
        <row r="2221">
          <cell r="B2221" t="str">
            <v>066000971 - Public Bldg Construction Fund</v>
          </cell>
        </row>
        <row r="2222">
          <cell r="B2222" t="str">
            <v>066000972 - Public Bldg Construction Fund</v>
          </cell>
        </row>
        <row r="2223">
          <cell r="B2223" t="str">
            <v>066000973 - Public Bldg Construction Fund</v>
          </cell>
        </row>
        <row r="2224">
          <cell r="B2224" t="str">
            <v>066000974 - Public Bldg Construction Fund</v>
          </cell>
        </row>
        <row r="2225">
          <cell r="B2225" t="str">
            <v>066000975 - Public Bldg Construction Fund</v>
          </cell>
        </row>
        <row r="2226">
          <cell r="B2226" t="str">
            <v>066000976 - Public Bldg Construction Fund</v>
          </cell>
        </row>
        <row r="2227">
          <cell r="B2227" t="str">
            <v>066000977 - Public Bldg Construction Fund</v>
          </cell>
        </row>
        <row r="2228">
          <cell r="B2228" t="str">
            <v>066000978 - Public Bldg Construction Fund</v>
          </cell>
        </row>
        <row r="2229">
          <cell r="B2229" t="str">
            <v>066000979 - Public Bldg Construction Fund</v>
          </cell>
        </row>
        <row r="2230">
          <cell r="B2230" t="str">
            <v>066000980 - Public Bldg Construction Fund</v>
          </cell>
        </row>
        <row r="2231">
          <cell r="B2231" t="str">
            <v>066000981 - Public Bldg Construction Fund</v>
          </cell>
        </row>
        <row r="2232">
          <cell r="B2232" t="str">
            <v>066000982 - Public Bldg Construction Fund</v>
          </cell>
        </row>
        <row r="2233">
          <cell r="B2233" t="str">
            <v>066000983 - Public Bldg Construction Fund</v>
          </cell>
        </row>
        <row r="2234">
          <cell r="B2234" t="str">
            <v>066000984 - Public Bldg Construction Fund</v>
          </cell>
        </row>
        <row r="2235">
          <cell r="B2235" t="str">
            <v>066000985 - Public Bldg Construction Fund</v>
          </cell>
        </row>
        <row r="2236">
          <cell r="B2236" t="str">
            <v>066000986 - Public Bldg Construction Fund</v>
          </cell>
        </row>
        <row r="2237">
          <cell r="B2237" t="str">
            <v>066000987 - Public Works Board Fund</v>
          </cell>
        </row>
        <row r="2238">
          <cell r="B2238" t="str">
            <v>066000988 - Public Works Board Fund</v>
          </cell>
        </row>
        <row r="2239">
          <cell r="B2239" t="str">
            <v>066000989 - Spwb-SanQuentin PrisonHlth Fac</v>
          </cell>
        </row>
        <row r="2240">
          <cell r="B2240" t="str">
            <v>066000990 - Public Bldg Construction Fund</v>
          </cell>
        </row>
        <row r="2241">
          <cell r="B2241" t="str">
            <v>066000991 - Public Bldg Construction Fund</v>
          </cell>
        </row>
        <row r="2242">
          <cell r="B2242" t="str">
            <v>066000992 - Public Bldg Construction Fund</v>
          </cell>
        </row>
        <row r="2243">
          <cell r="B2243" t="str">
            <v>066000993 - Public Bldg Construction Fund</v>
          </cell>
        </row>
        <row r="2244">
          <cell r="B2244" t="str">
            <v>066000994 - Public Bldg Construction Fund</v>
          </cell>
        </row>
        <row r="2245">
          <cell r="B2245" t="str">
            <v>066000995 - Public Bldg Construction Fund</v>
          </cell>
        </row>
        <row r="2246">
          <cell r="B2246" t="str">
            <v>066000996 - Public Bldg Construction Fund</v>
          </cell>
        </row>
        <row r="2247">
          <cell r="B2247" t="str">
            <v>0661 - Public School District Org Rev</v>
          </cell>
        </row>
        <row r="2248">
          <cell r="B2248" t="str">
            <v>0665 - Rehab Revolving Loan Guarantee</v>
          </cell>
        </row>
        <row r="2249">
          <cell r="B2249" t="str">
            <v>066600001 - Purchasing</v>
          </cell>
        </row>
        <row r="2250">
          <cell r="B2250" t="str">
            <v>066800001 - Pub Bldg Constr Fd Subacct</v>
          </cell>
        </row>
        <row r="2251">
          <cell r="B2251" t="str">
            <v>066800002 - Pub Bldg Constr Fd Subacct</v>
          </cell>
        </row>
        <row r="2252">
          <cell r="B2252" t="str">
            <v>066800003 - Pub Bldg Constr Fd Subacct</v>
          </cell>
        </row>
        <row r="2253">
          <cell r="B2253" t="str">
            <v>066800004 - Pub Bldg Constr Fd Subacct</v>
          </cell>
        </row>
        <row r="2254">
          <cell r="B2254" t="str">
            <v>066800005 - Pub Bldg Constr Fd Subacct</v>
          </cell>
        </row>
        <row r="2255">
          <cell r="B2255" t="str">
            <v>066800006 - Pub Bldg Constr Fd Subacct</v>
          </cell>
        </row>
        <row r="2256">
          <cell r="B2256" t="str">
            <v>066800007 - Pub Bldg Constr Fd Subacct</v>
          </cell>
        </row>
        <row r="2257">
          <cell r="B2257" t="str">
            <v>066800008 - Pub Bldg Constr Fd Subacct</v>
          </cell>
        </row>
        <row r="2258">
          <cell r="B2258" t="str">
            <v>066800009 - Pub Bldg Constr Fd Subacct</v>
          </cell>
        </row>
        <row r="2259">
          <cell r="B2259" t="str">
            <v>066800200 - Public Bldg Construction Fund</v>
          </cell>
        </row>
        <row r="2260">
          <cell r="B2260" t="str">
            <v>066800201 - Pub Bldg Constr Fd Subacct</v>
          </cell>
        </row>
        <row r="2261">
          <cell r="B2261" t="str">
            <v>066800202 - Pub Bldg Constr Fd Subacct</v>
          </cell>
        </row>
        <row r="2262">
          <cell r="B2262" t="str">
            <v>066800203 - Pub Bldg Constr Fd Subacct</v>
          </cell>
        </row>
        <row r="2263">
          <cell r="B2263" t="str">
            <v>066800204 - Pub Bldg Constr Fd Subacct</v>
          </cell>
        </row>
        <row r="2264">
          <cell r="B2264" t="str">
            <v>066800205 - Pub Bldg Constr Fd Subacct</v>
          </cell>
        </row>
        <row r="2265">
          <cell r="B2265" t="str">
            <v>066800301 - Pub Bldg Constr Fd Subacct</v>
          </cell>
        </row>
        <row r="2266">
          <cell r="B2266" t="str">
            <v>066800302 - Pub Bldg Constr Fd Subacct</v>
          </cell>
        </row>
        <row r="2267">
          <cell r="B2267" t="str">
            <v>066800303 - Pub Bldg Constr Fd Subacct</v>
          </cell>
        </row>
        <row r="2268">
          <cell r="B2268" t="str">
            <v>066800304 - Pub Bldg Constr Fd Subacct</v>
          </cell>
        </row>
        <row r="2269">
          <cell r="B2269" t="str">
            <v>066800305 - Pub Bldg Constr Fd Subacct</v>
          </cell>
        </row>
        <row r="2270">
          <cell r="B2270" t="str">
            <v>066800306 - Pub Bldg Constr Fd Subacct</v>
          </cell>
        </row>
        <row r="2271">
          <cell r="B2271" t="str">
            <v>066800307 - Pub Bldg Constr Fd Subacct</v>
          </cell>
        </row>
        <row r="2272">
          <cell r="B2272" t="str">
            <v>066800308 - Pub Bldg Constr Fd Subacct</v>
          </cell>
        </row>
        <row r="2273">
          <cell r="B2273" t="str">
            <v>066800309 - Pub Bldg Constr Fd Subacct</v>
          </cell>
        </row>
        <row r="2274">
          <cell r="B2274" t="str">
            <v>066800310 - Pub Bldg Constr Fd Subacct</v>
          </cell>
        </row>
        <row r="2275">
          <cell r="B2275" t="str">
            <v>066800311 - Pub Bldg Constr Fd Subacct</v>
          </cell>
        </row>
        <row r="2276">
          <cell r="B2276" t="str">
            <v>066800405 - Pub Bldg Constr Fd Subacct</v>
          </cell>
        </row>
        <row r="2277">
          <cell r="B2277" t="str">
            <v>066800406 - Pub Bldg Constr Fd Subacct</v>
          </cell>
        </row>
        <row r="2278">
          <cell r="B2278" t="str">
            <v>066800407 - Pub Bldg Constr Fd Subacct</v>
          </cell>
        </row>
        <row r="2279">
          <cell r="B2279" t="str">
            <v>066800545 - Pub Bldg Constr Fd Subacct</v>
          </cell>
        </row>
        <row r="2280">
          <cell r="B2280" t="str">
            <v>066800800 - Public Bldg Construction Fund</v>
          </cell>
        </row>
        <row r="2281">
          <cell r="B2281" t="str">
            <v>066800801 - Pub Bldg Constr Fd Subacct</v>
          </cell>
        </row>
        <row r="2282">
          <cell r="B2282" t="str">
            <v>066800802 - Pub Bldg Constr Fd Subacct</v>
          </cell>
        </row>
        <row r="2283">
          <cell r="B2283" t="str">
            <v>066800804 - Pub Bldg Constr Fd Subacct</v>
          </cell>
        </row>
        <row r="2284">
          <cell r="B2284" t="str">
            <v>066800805 - Pub Bldg Constr Fd Subacct</v>
          </cell>
        </row>
        <row r="2285">
          <cell r="B2285" t="str">
            <v>066800851 - Pub Bldg Constr Fd Subacct</v>
          </cell>
        </row>
        <row r="2286">
          <cell r="B2286" t="str">
            <v>0670 - Cln Wtr Grants Adm Rev Fd St</v>
          </cell>
        </row>
        <row r="2287">
          <cell r="B2287" t="str">
            <v>0671 - Rural Health Services Account</v>
          </cell>
        </row>
        <row r="2288">
          <cell r="B2288" t="str">
            <v>0672 - Child Health   Disab Prevent T</v>
          </cell>
        </row>
        <row r="2289">
          <cell r="B2289" t="str">
            <v>0673 - Passenger Equipment Acquisitio</v>
          </cell>
        </row>
        <row r="2290">
          <cell r="B2290" t="str">
            <v>0674 - Expenditure Revolving Fund St</v>
          </cell>
        </row>
        <row r="2291">
          <cell r="B2291" t="str">
            <v>0675 - Payroll Revolving Fund State</v>
          </cell>
        </row>
        <row r="2292">
          <cell r="B2292" t="str">
            <v>0676 - Ride Vnpl Rev Loan   Grant Fd</v>
          </cell>
        </row>
        <row r="2293">
          <cell r="B2293" t="str">
            <v>0678 - Prison Industries Revolving Fu</v>
          </cell>
        </row>
        <row r="2294">
          <cell r="B2294" t="str">
            <v>0679 - State Water Quality Control Fu</v>
          </cell>
        </row>
        <row r="2295">
          <cell r="B2295" t="str">
            <v>0681 - Surplus Money Investment Fund</v>
          </cell>
        </row>
        <row r="2296">
          <cell r="B2296" t="str">
            <v>0682 - Inmate Constructn Revolv Acct</v>
          </cell>
        </row>
        <row r="2297">
          <cell r="B2297" t="str">
            <v>0684 - New Industries Revolving Acct</v>
          </cell>
        </row>
        <row r="2298">
          <cell r="B2298" t="str">
            <v>0687 - Donated Food Revolving Fund</v>
          </cell>
        </row>
        <row r="2299">
          <cell r="B2299" t="str">
            <v>0688 - Small   Rural Hospital Supplem</v>
          </cell>
        </row>
        <row r="2300">
          <cell r="B2300" t="str">
            <v>0690 - Employment Development Dept Bu</v>
          </cell>
        </row>
        <row r="2301">
          <cell r="B2301" t="str">
            <v>0691 - Water Resources Revolving Fund</v>
          </cell>
        </row>
        <row r="2302">
          <cell r="B2302" t="str">
            <v>0692 - Wtr Resources Cntrl Bd Rev Fd</v>
          </cell>
        </row>
        <row r="2303">
          <cell r="B2303" t="str">
            <v>0693 - Emerg Serv   Supplemental Paym</v>
          </cell>
        </row>
        <row r="2304">
          <cell r="B2304" t="str">
            <v>0696 - Welfare Advance Fund</v>
          </cell>
        </row>
        <row r="2305">
          <cell r="B2305" t="str">
            <v>069800001 - Home Purchase Assistance Fund</v>
          </cell>
        </row>
        <row r="2306">
          <cell r="B2306" t="str">
            <v>069800002 - Home Purchase Assistance Fund</v>
          </cell>
        </row>
        <row r="2307">
          <cell r="B2307" t="str">
            <v>069800003 - Home Purchase Assistance Fund</v>
          </cell>
        </row>
        <row r="2308">
          <cell r="B2308" t="str">
            <v>069800006 - Home Purchase Assistance Fund</v>
          </cell>
        </row>
        <row r="2309">
          <cell r="B2309" t="str">
            <v>070100001 - VeteranS Home Fund</v>
          </cell>
        </row>
        <row r="2310">
          <cell r="B2310" t="str">
            <v>070100002 - Veterans Home Fund Gc13340</v>
          </cell>
        </row>
        <row r="2311">
          <cell r="B2311" t="str">
            <v>070100300 - Veterans Home Bond Act 2000</v>
          </cell>
        </row>
        <row r="2312">
          <cell r="B2312" t="str">
            <v>070100301 - Veterans Home Bond Act  2000</v>
          </cell>
        </row>
        <row r="2313">
          <cell r="B2313" t="str">
            <v>070100303 - Veterans Homes</v>
          </cell>
        </row>
        <row r="2314">
          <cell r="B2314" t="str">
            <v>070100308 - VerteranS Homes</v>
          </cell>
        </row>
        <row r="2315">
          <cell r="B2315" t="str">
            <v>070100379 - VeteranS Homes</v>
          </cell>
        </row>
        <row r="2316">
          <cell r="B2316" t="str">
            <v>070100700 - Veterans Home Bnd Act Of 2000</v>
          </cell>
        </row>
        <row r="2317">
          <cell r="B2317" t="str">
            <v>070100999 - Veterans Home Fund</v>
          </cell>
        </row>
        <row r="2318">
          <cell r="B2318" t="str">
            <v>0702 - Consumer Affairs Fund</v>
          </cell>
        </row>
        <row r="2319">
          <cell r="B2319" t="str">
            <v>070300001 - Clean Air And Trans Improv Fd</v>
          </cell>
        </row>
        <row r="2320">
          <cell r="B2320" t="str">
            <v>070300303 - Clean Air   Transport Improve</v>
          </cell>
        </row>
        <row r="2321">
          <cell r="B2321" t="str">
            <v>070300305 - Clean Air   Transport Improve</v>
          </cell>
        </row>
        <row r="2322">
          <cell r="B2322" t="str">
            <v>070300306 - Cln Air TranImpMar2010GoBndSal</v>
          </cell>
        </row>
        <row r="2323">
          <cell r="B2323" t="str">
            <v>070300315 - Clean Air   Transport Improve</v>
          </cell>
        </row>
        <row r="2324">
          <cell r="B2324" t="str">
            <v>070300379 - Clean Air   Transport Improve</v>
          </cell>
        </row>
        <row r="2325">
          <cell r="B2325" t="str">
            <v>070300400 - Clean Air   Trans Improv Fd</v>
          </cell>
        </row>
        <row r="2326">
          <cell r="B2326" t="str">
            <v>070300700 - Clean Air   Trans Improv Fd</v>
          </cell>
        </row>
        <row r="2327">
          <cell r="B2327" t="str">
            <v>070300999 - Cln Air   TransImprovFdGc13340</v>
          </cell>
        </row>
        <row r="2328">
          <cell r="B2328" t="str">
            <v>0704 - Accountancy Fund</v>
          </cell>
        </row>
        <row r="2329">
          <cell r="B2329" t="str">
            <v>070500001 - Higher EdCap Outlay Bnd Fd</v>
          </cell>
        </row>
        <row r="2330">
          <cell r="B2330" t="str">
            <v>070500004 - Higher EdCap Outlay Bnd Fd</v>
          </cell>
        </row>
        <row r="2331">
          <cell r="B2331" t="str">
            <v>070500306 - HiEd CapOutBd1992Mar2010GoBndS</v>
          </cell>
        </row>
        <row r="2332">
          <cell r="B2332" t="str">
            <v>070500308 - Higher EdCap Outlay Bnd Fd1992</v>
          </cell>
        </row>
        <row r="2333">
          <cell r="B2333" t="str">
            <v>070500400 - Higher EdCap Outlay Bnd Fd</v>
          </cell>
        </row>
        <row r="2334">
          <cell r="B2334" t="str">
            <v>070500999 - Higher EdCap Outlay Bnd Fd</v>
          </cell>
        </row>
        <row r="2335">
          <cell r="B2335" t="str">
            <v>0706 - California Architects Board Fu</v>
          </cell>
        </row>
        <row r="2336">
          <cell r="B2336" t="str">
            <v>070700001 - Safe Drinking Wtr Fund Ca</v>
          </cell>
        </row>
        <row r="2337">
          <cell r="B2337" t="str">
            <v>070700002 - Safe Drinking Wtr Fund Ca</v>
          </cell>
        </row>
        <row r="2338">
          <cell r="B2338" t="str">
            <v>070700003 - Safe Drinking Wtr Fund Ca</v>
          </cell>
        </row>
        <row r="2339">
          <cell r="B2339" t="str">
            <v>070700400 - Safe Drinking Wtr Fund Ca</v>
          </cell>
        </row>
        <row r="2340">
          <cell r="B2340" t="str">
            <v>070800001 - School Facilities Bond Fund</v>
          </cell>
        </row>
        <row r="2341">
          <cell r="B2341" t="str">
            <v>070800330 - School Facilities Bond Fund</v>
          </cell>
        </row>
        <row r="2342">
          <cell r="B2342" t="str">
            <v>070800335 - Sch Facili Bnd Act Nov 1990</v>
          </cell>
        </row>
        <row r="2343">
          <cell r="B2343" t="str">
            <v>070800999 - StSchLeasePurcFdNov1990Gc13340</v>
          </cell>
        </row>
        <row r="2344">
          <cell r="B2344" t="str">
            <v>071400001 - Home Building And Rehab Fd</v>
          </cell>
        </row>
        <row r="2345">
          <cell r="B2345" t="str">
            <v>071400002 - Home Building And Rehab Fd</v>
          </cell>
        </row>
        <row r="2346">
          <cell r="B2346" t="str">
            <v>071400003 - Home Building And Rehab Fd</v>
          </cell>
        </row>
        <row r="2347">
          <cell r="B2347" t="str">
            <v>071400005 - Home Building And Rehab Fd</v>
          </cell>
        </row>
        <row r="2348">
          <cell r="B2348" t="str">
            <v>0717 - Cemetery Fund</v>
          </cell>
        </row>
        <row r="2349">
          <cell r="B2349" t="str">
            <v>072000001 - Lake Tahoe Acquisition Fund</v>
          </cell>
        </row>
        <row r="2350">
          <cell r="B2350" t="str">
            <v>072100001 - Parklands Fund Of 1980</v>
          </cell>
        </row>
        <row r="2351">
          <cell r="B2351" t="str">
            <v>0722 - 0722</v>
          </cell>
        </row>
        <row r="2352">
          <cell r="B2352" t="str">
            <v>0723 - New Prison Construction Fund</v>
          </cell>
        </row>
        <row r="2353">
          <cell r="B2353" t="str">
            <v>0724 - Prison Construction Fund 1984</v>
          </cell>
        </row>
        <row r="2354">
          <cell r="B2354" t="str">
            <v>0725 - Co Jail Cap Ex Fd Bd Act 1981</v>
          </cell>
        </row>
        <row r="2355">
          <cell r="B2355" t="str">
            <v>0726 - Public School Building Loan Fd</v>
          </cell>
        </row>
        <row r="2356">
          <cell r="B2356" t="str">
            <v>0727 - Co Jail Cap Ex Fd Bd Act 1984</v>
          </cell>
        </row>
        <row r="2357">
          <cell r="B2357" t="str">
            <v>0728 - 0728</v>
          </cell>
        </row>
        <row r="2358">
          <cell r="B2358" t="str">
            <v>0729 - Senior Center Bond Act Fund</v>
          </cell>
        </row>
        <row r="2359">
          <cell r="B2359" t="str">
            <v>073000001 - Coastal Conserv Fd Of 1984 St</v>
          </cell>
        </row>
        <row r="2360">
          <cell r="B2360" t="str">
            <v>073000002 - Coastal Conserv Fd Of 1984 St</v>
          </cell>
        </row>
        <row r="2361">
          <cell r="B2361" t="str">
            <v>073000999 - Coastal Conserv Fd Of 1984 St</v>
          </cell>
        </row>
        <row r="2362">
          <cell r="B2362" t="str">
            <v>0734 - Clean Water Fund State</v>
          </cell>
        </row>
        <row r="2363">
          <cell r="B2363" t="str">
            <v>0735 - Contractors License Fund</v>
          </cell>
        </row>
        <row r="2364">
          <cell r="B2364" t="str">
            <v>0736 - Construction Program Fd State</v>
          </cell>
        </row>
        <row r="2365">
          <cell r="B2365" t="str">
            <v>073700002 - Clean Wtr   Wtr Conserv Fd St</v>
          </cell>
        </row>
        <row r="2366">
          <cell r="B2366" t="str">
            <v>073900001 - Sch Building Aid Fd St</v>
          </cell>
        </row>
        <row r="2367">
          <cell r="B2367" t="str">
            <v>073900002 - Sch Building Aid Fd St</v>
          </cell>
        </row>
        <row r="2368">
          <cell r="B2368" t="str">
            <v>073900003 - Sch Building Aid Fd St</v>
          </cell>
        </row>
        <row r="2369">
          <cell r="B2369" t="str">
            <v>073900004 - Sch Building Aid Fd St</v>
          </cell>
        </row>
        <row r="2370">
          <cell r="B2370" t="str">
            <v>073900330 - Sch Building Aid Fd St</v>
          </cell>
        </row>
        <row r="2371">
          <cell r="B2371" t="str">
            <v>074000001 - State Clean Water Bond</v>
          </cell>
        </row>
        <row r="2372">
          <cell r="B2372" t="str">
            <v>074000002 - State Clean Water Bond</v>
          </cell>
        </row>
        <row r="2373">
          <cell r="B2373" t="str">
            <v>074000003 - State Clean Water Bond</v>
          </cell>
        </row>
        <row r="2374">
          <cell r="B2374" t="str">
            <v>074000004 - State Clean Water Bond</v>
          </cell>
        </row>
        <row r="2375">
          <cell r="B2375" t="str">
            <v>074000005 - State Clean Water Bond</v>
          </cell>
        </row>
        <row r="2376">
          <cell r="B2376" t="str">
            <v>074000300 - State Clean Water Bond</v>
          </cell>
        </row>
        <row r="2377">
          <cell r="B2377" t="str">
            <v>074000331 - State Clean Water Bond</v>
          </cell>
        </row>
        <row r="2378">
          <cell r="B2378" t="str">
            <v>074000401 - State Clean Water Bond</v>
          </cell>
        </row>
        <row r="2379">
          <cell r="B2379" t="str">
            <v>0741 - State Dentistry Fund</v>
          </cell>
        </row>
        <row r="2380">
          <cell r="B2380" t="str">
            <v>074200001 - St Urban And Coastal Park Fd</v>
          </cell>
        </row>
        <row r="2381">
          <cell r="B2381" t="str">
            <v>074300001 - St Sch Bldg Lease -Purchase Fd</v>
          </cell>
        </row>
        <row r="2382">
          <cell r="B2382" t="str">
            <v>074400001 - Wtr Conserv   Wtr Quality Fd</v>
          </cell>
        </row>
        <row r="2383">
          <cell r="B2383" t="str">
            <v>074400002 - Wtr Conserv   Wtr Quality Fd</v>
          </cell>
        </row>
        <row r="2384">
          <cell r="B2384" t="str">
            <v>074400306 - Wtr Conserv QltyMar2010GoBnd S</v>
          </cell>
        </row>
        <row r="2385">
          <cell r="B2385" t="str">
            <v>074400342 - Wtr Conserv  WtrQltyBnd Fd1986</v>
          </cell>
        </row>
        <row r="2386">
          <cell r="B2386" t="str">
            <v>074400346 - WtrConserv QltyMar2009GoBndS</v>
          </cell>
        </row>
        <row r="2387">
          <cell r="B2387" t="str">
            <v>074400351 - Wtr Conservation   Quality</v>
          </cell>
        </row>
        <row r="2388">
          <cell r="B2388" t="str">
            <v>074400355 - WtrConserv7QltyOct2009GoBnd S</v>
          </cell>
        </row>
        <row r="2389">
          <cell r="B2389" t="str">
            <v>074400360 - Wtr Conservation Quality</v>
          </cell>
        </row>
        <row r="2390">
          <cell r="B2390" t="str">
            <v>074400400 - WtrConserv Wtr Qlty Fd</v>
          </cell>
        </row>
        <row r="2391">
          <cell r="B2391" t="str">
            <v>074400401 - WtrConserv Wtr Qlty Fd</v>
          </cell>
        </row>
        <row r="2392">
          <cell r="B2392" t="str">
            <v>074400500 - Wtr Conserv  WtrBndLawFd1986</v>
          </cell>
        </row>
        <row r="2393">
          <cell r="B2393" t="str">
            <v>074400501 - WtrConserv Wtr Qlty Fd</v>
          </cell>
        </row>
        <row r="2394">
          <cell r="B2394" t="str">
            <v>074400999 - Wtr Conserv  WtrBndLawFd1986</v>
          </cell>
        </row>
        <row r="2395">
          <cell r="B2395" t="str">
            <v>074500001 - School Facilities Bond Fund</v>
          </cell>
        </row>
        <row r="2396">
          <cell r="B2396" t="str">
            <v>074500305 - Sch Facil Oct 2009 Go Bnd Sale</v>
          </cell>
        </row>
        <row r="2397">
          <cell r="B2397" t="str">
            <v>074500308 - School Facilities</v>
          </cell>
        </row>
        <row r="2398">
          <cell r="B2398" t="str">
            <v>074500335 - School Facilities Bond Fund</v>
          </cell>
        </row>
        <row r="2399">
          <cell r="B2399" t="str">
            <v>074500336 - St Sch Bldg Lease Pur FdJune92</v>
          </cell>
        </row>
        <row r="2400">
          <cell r="B2400" t="str">
            <v>074500337 - St Sch Bldg Lease Pur FdJune92</v>
          </cell>
        </row>
        <row r="2401">
          <cell r="B2401" t="str">
            <v>074500338 - School Facilities Bond Act Of</v>
          </cell>
        </row>
        <row r="2402">
          <cell r="B2402" t="str">
            <v>074500400 - School Facilities Bond Fund</v>
          </cell>
        </row>
        <row r="2403">
          <cell r="B2403" t="str">
            <v>074500700 - St Sch Bldg Lease Pur FdJune92</v>
          </cell>
        </row>
        <row r="2404">
          <cell r="B2404" t="str">
            <v>074600001 - Prison Construction Of 1986</v>
          </cell>
        </row>
        <row r="2405">
          <cell r="B2405" t="str">
            <v>074700001 - Prison Construction Of 1988</v>
          </cell>
        </row>
        <row r="2406">
          <cell r="B2406" t="str">
            <v>074700002 - Prison Construction Of 1988</v>
          </cell>
        </row>
        <row r="2407">
          <cell r="B2407" t="str">
            <v>074700308 - New Prison Construction</v>
          </cell>
        </row>
        <row r="2408">
          <cell r="B2408" t="str">
            <v>074700338 - New Prison Constr Bond A</v>
          </cell>
        </row>
        <row r="2409">
          <cell r="B2409" t="str">
            <v>074700342 - New Prison Construction</v>
          </cell>
        </row>
        <row r="2410">
          <cell r="B2410" t="str">
            <v>074700700 - New Prison Construction 1988</v>
          </cell>
        </row>
        <row r="2411">
          <cell r="B2411" t="str">
            <v>074700999 - Prison Construction Of 1988</v>
          </cell>
        </row>
        <row r="2412">
          <cell r="B2412" t="str">
            <v>074800002 - Fish Wildlife Habitat EnhancFd</v>
          </cell>
        </row>
        <row r="2413">
          <cell r="B2413" t="str">
            <v>074800003 - Fish Wildlife Habitat EnhancFd</v>
          </cell>
        </row>
        <row r="2414">
          <cell r="B2414" t="str">
            <v>074900001 - RefEscrAcctDoNotBlockNdForRpt7</v>
          </cell>
        </row>
        <row r="2415">
          <cell r="B2415" t="str">
            <v>074900004 - Refundinh Escrow Fund</v>
          </cell>
        </row>
        <row r="2416">
          <cell r="B2416" t="str">
            <v>074900006 - Abolished-Do Not Use</v>
          </cell>
        </row>
        <row r="2417">
          <cell r="B2417" t="str">
            <v>074900008 - Refunding Escrow Fd-Cp Payoff</v>
          </cell>
        </row>
        <row r="2418">
          <cell r="B2418" t="str">
            <v>074900010 - RfndEscrBndMar2012GoBondS</v>
          </cell>
        </row>
        <row r="2419">
          <cell r="B2419" t="str">
            <v>074900011 - RfndEscrwCpPaydSept2011GoBondS</v>
          </cell>
        </row>
        <row r="2420">
          <cell r="B2420" t="str">
            <v>074900012 - Abolished-Do Not Use</v>
          </cell>
        </row>
        <row r="2421">
          <cell r="B2421" t="str">
            <v>074900013 - Refundinh Escrow Fund</v>
          </cell>
        </row>
        <row r="2422">
          <cell r="B2422" t="str">
            <v>074900014 - RfndEscrwCpPaydMar2012GoBondS</v>
          </cell>
        </row>
        <row r="2423">
          <cell r="B2423" t="str">
            <v>074900016 - RfndEscrwCpPaydOct2011GoBondS</v>
          </cell>
        </row>
        <row r="2424">
          <cell r="B2424" t="str">
            <v>074900018 - Abolished-Do Not Use</v>
          </cell>
        </row>
        <row r="2425">
          <cell r="B2425" t="str">
            <v>074900020 - Refundinh Escrow Fund</v>
          </cell>
        </row>
        <row r="2426">
          <cell r="B2426" t="str">
            <v>074900021 - RfndEscrwCpPaydSept2011GoBondS</v>
          </cell>
        </row>
        <row r="2427">
          <cell r="B2427" t="str">
            <v>074900022 - Refunding Escrow Fd-Oct 2000</v>
          </cell>
        </row>
        <row r="2428">
          <cell r="B2428" t="str">
            <v>074900023 - RfndEscrwCpPaydMar2012GoBondS</v>
          </cell>
        </row>
        <row r="2429">
          <cell r="B2429" t="str">
            <v>074900024 - Refunding Escrow Fd-Dec 2000</v>
          </cell>
        </row>
        <row r="2430">
          <cell r="B2430" t="str">
            <v>074900025 - AdvRfndng EscrFd Mar2012GoBond</v>
          </cell>
        </row>
        <row r="2431">
          <cell r="B2431" t="str">
            <v>074900026 - Abolished-Do Not Use</v>
          </cell>
        </row>
        <row r="2432">
          <cell r="B2432" t="str">
            <v>074900027 - RefdEscrowFeb2001VetsCommPaper</v>
          </cell>
        </row>
        <row r="2433">
          <cell r="B2433" t="str">
            <v>074900028 - Refunding Escrow Fund-02 2001</v>
          </cell>
        </row>
        <row r="2434">
          <cell r="B2434" t="str">
            <v>074900030 - Vet GOBnds Ser Ak Apr1 2001 M</v>
          </cell>
        </row>
        <row r="2435">
          <cell r="B2435" t="str">
            <v>074900031 - RfndngEscrwCostsep2011GoBndTax</v>
          </cell>
        </row>
        <row r="2436">
          <cell r="B2436" t="str">
            <v>074900033 - Abolished-Do Not Use</v>
          </cell>
        </row>
        <row r="2437">
          <cell r="B2437" t="str">
            <v>074900035 - RefundEscrowVetsGO2001SerA</v>
          </cell>
        </row>
        <row r="2438">
          <cell r="B2438" t="str">
            <v>074900036 - Abolished-Do Not Use</v>
          </cell>
        </row>
        <row r="2439">
          <cell r="B2439" t="str">
            <v>074900043 - Vets Go Bond Series By Bz</v>
          </cell>
        </row>
        <row r="2440">
          <cell r="B2440" t="str">
            <v>074900044 - Vets Go Bond Series At</v>
          </cell>
        </row>
        <row r="2441">
          <cell r="B2441" t="str">
            <v>074900045 - RefdEscrowGoBndComPaperSubAcct</v>
          </cell>
        </row>
        <row r="2442">
          <cell r="B2442" t="str">
            <v>074900048 - Refunding Sale-Cost Of Issuanc</v>
          </cell>
        </row>
        <row r="2443">
          <cell r="B2443" t="str">
            <v>074900049 - Vets Go Bond Series Ak</v>
          </cell>
        </row>
        <row r="2444">
          <cell r="B2444" t="str">
            <v>074900050 - Vets Go Bond Series Al</v>
          </cell>
        </row>
        <row r="2445">
          <cell r="B2445" t="str">
            <v>074900051 - Vets Go Bond Series An</v>
          </cell>
        </row>
        <row r="2446">
          <cell r="B2446" t="str">
            <v>074900052 - Vets Go Bond Series Ap</v>
          </cell>
        </row>
        <row r="2447">
          <cell r="B2447" t="str">
            <v>074900053 - RefdCost Of Issnce07 01 2003</v>
          </cell>
        </row>
        <row r="2448">
          <cell r="B2448" t="str">
            <v>074900056 - Refd Cost Of Issnce06 29 2004</v>
          </cell>
        </row>
        <row r="2449">
          <cell r="B2449" t="str">
            <v>074900057 - Refd Debt Restruct06 29 2004</v>
          </cell>
        </row>
        <row r="2450">
          <cell r="B2450" t="str">
            <v>074900058 - RefdCost Of Issu Mar12005</v>
          </cell>
        </row>
        <row r="2451">
          <cell r="B2451" t="str">
            <v>074900059 - Refd-Debt Restruct Mar1 2005</v>
          </cell>
        </row>
        <row r="2452">
          <cell r="B2452" t="str">
            <v>074900060 - Vets Go Bond Series Ak-2005</v>
          </cell>
        </row>
        <row r="2453">
          <cell r="B2453" t="str">
            <v>074900061 - Vets Go Bond Series Al-2005</v>
          </cell>
        </row>
        <row r="2454">
          <cell r="B2454" t="str">
            <v>074900062 - Vets Go Bond Series An-2005</v>
          </cell>
        </row>
        <row r="2455">
          <cell r="B2455" t="str">
            <v>074900063 - Vets Go Bond Series Ap-2005</v>
          </cell>
        </row>
        <row r="2456">
          <cell r="B2456" t="str">
            <v>074900064 - Refd Escr Fds Apr20 2005</v>
          </cell>
        </row>
        <row r="2457">
          <cell r="B2457" t="str">
            <v>074900065 - Refd Cost Of Issu Apr202005</v>
          </cell>
        </row>
        <row r="2458">
          <cell r="B2458" t="str">
            <v>074900066 - Vets Go Bond Ser Ca-Apr 2005</v>
          </cell>
        </row>
        <row r="2459">
          <cell r="B2459" t="str">
            <v>074900067 - Vets Rfndg Escrw-Ser CbApr05</v>
          </cell>
        </row>
        <row r="2460">
          <cell r="B2460" t="str">
            <v>074900068 - Refund Escrow Fund -June 05</v>
          </cell>
        </row>
        <row r="2461">
          <cell r="B2461" t="str">
            <v>074900069 - Refund Escrow Fund -June 05</v>
          </cell>
        </row>
        <row r="2462">
          <cell r="B2462" t="str">
            <v>074900070 - Refunding Escrow Fund-Sept 05</v>
          </cell>
        </row>
        <row r="2463">
          <cell r="B2463" t="str">
            <v>074900071 - Refunding Escrow Fund-Sept 05</v>
          </cell>
        </row>
        <row r="2464">
          <cell r="B2464" t="str">
            <v>074900072 - Vets Go Bond Ser Am-Sept 05</v>
          </cell>
        </row>
        <row r="2465">
          <cell r="B2465" t="str">
            <v>074900073 - Vets Go Bond Ser Aq-Sept 05</v>
          </cell>
        </row>
        <row r="2466">
          <cell r="B2466" t="str">
            <v>074900074 - Vets Go Bond Ser Ar-Sept 05</v>
          </cell>
        </row>
        <row r="2467">
          <cell r="B2467" t="str">
            <v>074900075 - Vets Go Bond Ser As-Sept 05</v>
          </cell>
        </row>
        <row r="2468">
          <cell r="B2468" t="str">
            <v>074900076 - Vets Go Bond Ser Au-Sept 05</v>
          </cell>
        </row>
        <row r="2469">
          <cell r="B2469" t="str">
            <v>074900077 - Vets Go Bond Ser Av-Sept 05</v>
          </cell>
        </row>
        <row r="2470">
          <cell r="B2470" t="str">
            <v>074900078 - ShtTermRecAcctApr2005GoRefdBnd</v>
          </cell>
        </row>
        <row r="2471">
          <cell r="B2471" t="str">
            <v>074900079 - Refunding Escrow Fund-Dec 05</v>
          </cell>
        </row>
        <row r="2472">
          <cell r="B2472" t="str">
            <v>074900080 - Refunding Escrow Fund-Dec 05</v>
          </cell>
        </row>
        <row r="2473">
          <cell r="B2473" t="str">
            <v>074900082 - Vets Go Fond Series At-2006</v>
          </cell>
        </row>
        <row r="2474">
          <cell r="B2474" t="str">
            <v>074900083 - Refunding Escrow-Mar 2006</v>
          </cell>
        </row>
        <row r="2475">
          <cell r="B2475" t="str">
            <v>074900085 - Refunding Escrow Fd Cp Payoff</v>
          </cell>
        </row>
        <row r="2476">
          <cell r="B2476" t="str">
            <v>074900086 - Refunding Escrow Fd Cp Payoff</v>
          </cell>
        </row>
        <row r="2477">
          <cell r="B2477" t="str">
            <v>074900088 - Refunding Escrow Fund June 06</v>
          </cell>
        </row>
        <row r="2478">
          <cell r="B2478" t="str">
            <v>074900089 - Refunding Escrow Fund-June 06</v>
          </cell>
        </row>
        <row r="2479">
          <cell r="B2479" t="str">
            <v>074900090 - Refund Escrow Fund-Sept 06</v>
          </cell>
        </row>
        <row r="2480">
          <cell r="B2480" t="str">
            <v>074900091 - Vets Go Bond Ser Am-Av-Octo6</v>
          </cell>
        </row>
        <row r="2481">
          <cell r="B2481" t="str">
            <v>074900092 - RefundEscrow Fund-Dec 2006</v>
          </cell>
        </row>
        <row r="2482">
          <cell r="B2482" t="str">
            <v>074900093 - Refund Escrow Fund-Dec 2006</v>
          </cell>
        </row>
        <row r="2483">
          <cell r="B2483" t="str">
            <v>074900094 - Vets Go Bond Ser Cc Cd-Nov 06</v>
          </cell>
        </row>
        <row r="2484">
          <cell r="B2484" t="str">
            <v>074900095 - Refund Escrow Fund Feb 2007</v>
          </cell>
        </row>
        <row r="2485">
          <cell r="B2485" t="str">
            <v>074900096 - Refund Escrow Fund-Feb 2007</v>
          </cell>
        </row>
        <row r="2486">
          <cell r="B2486" t="str">
            <v>074900098 - Refunding Escrow Fund-Apr 07</v>
          </cell>
        </row>
        <row r="2487">
          <cell r="B2487" t="str">
            <v>074900099 - Refunding Escrow Fund-Apr 07</v>
          </cell>
        </row>
        <row r="2488">
          <cell r="B2488" t="str">
            <v>074900100 - Refunding Escrow Fund-Apr 07</v>
          </cell>
        </row>
        <row r="2489">
          <cell r="B2489" t="str">
            <v>074900102 - Refd Escrow Fund-June 200</v>
          </cell>
        </row>
        <row r="2490">
          <cell r="B2490" t="str">
            <v>074900103 - Rfndg Escrow-Ser Am-Av-Oct 07</v>
          </cell>
        </row>
        <row r="2491">
          <cell r="B2491" t="str">
            <v>074900104 - Refunding Escrow Fund-Oct 07</v>
          </cell>
        </row>
        <row r="2492">
          <cell r="B2492" t="str">
            <v>074900105 - Refd Escrow Fund Oct 2007</v>
          </cell>
        </row>
        <row r="2493">
          <cell r="B2493" t="str">
            <v>074900106 - Refd Escrow Fund Oct 2007</v>
          </cell>
        </row>
        <row r="2494">
          <cell r="B2494" t="str">
            <v>074900107 - Vets Go Bond Series Bg-Dec 07</v>
          </cell>
        </row>
        <row r="2495">
          <cell r="B2495" t="str">
            <v>074900108 - Vets Go Cp Escrow-Series Ce</v>
          </cell>
        </row>
        <row r="2496">
          <cell r="B2496" t="str">
            <v>074900109 - Refunding Escrow Fund Mar 08</v>
          </cell>
        </row>
        <row r="2497">
          <cell r="B2497" t="str">
            <v>074900110 - Refunding Escrow Fd Cp Payoff</v>
          </cell>
        </row>
        <row r="2498">
          <cell r="B2498" t="str">
            <v>074900112 - Rfnd Escrw Taxable Cp Payoff</v>
          </cell>
        </row>
        <row r="2499">
          <cell r="B2499" t="str">
            <v>074900113 - Refd EscrFd-CpPayoff04 17 2008</v>
          </cell>
        </row>
        <row r="2500">
          <cell r="B2500" t="str">
            <v>074900114 - Refund Escrow Fund-Apr 2008</v>
          </cell>
        </row>
        <row r="2501">
          <cell r="B2501" t="str">
            <v>074900115 - RefdCpForArsSer2003D1D2D3D5</v>
          </cell>
        </row>
        <row r="2502">
          <cell r="B2502" t="str">
            <v>074900116 - Refunding Escrow Fund-June 08</v>
          </cell>
        </row>
        <row r="2503">
          <cell r="B2503" t="str">
            <v>074900117 - VetGenOblig Bnd Ser Cf Jun2010</v>
          </cell>
        </row>
        <row r="2504">
          <cell r="B2504" t="str">
            <v>074900118 - VetGenOblig Bnd Ser Cf Jun2010</v>
          </cell>
        </row>
        <row r="2505">
          <cell r="B2505" t="str">
            <v>074900119 - RfndEscrw Bnd Sept2011GoBndS</v>
          </cell>
        </row>
        <row r="2506">
          <cell r="B2506" t="str">
            <v>074900120 - RefdEscroFdOct2009GoBndSNonTax</v>
          </cell>
        </row>
        <row r="2507">
          <cell r="B2507" t="str">
            <v>074900121 - RefdEscroFdOct2009GoBndSNonTax</v>
          </cell>
        </row>
        <row r="2508">
          <cell r="B2508" t="str">
            <v>074900125 - RefdFd6041 6048ComPaperFeb2012</v>
          </cell>
        </row>
        <row r="2509">
          <cell r="B2509" t="str">
            <v>074900127 - RefdFd6041 6048ComPaperFeb2012</v>
          </cell>
        </row>
        <row r="2510">
          <cell r="B2510" t="str">
            <v>074900129 - Rfnd Escr Cost IssSept2011GoBd</v>
          </cell>
        </row>
        <row r="2511">
          <cell r="B2511" t="str">
            <v>074900130 - RefdEscroIssOct2009GoBndNonTax</v>
          </cell>
        </row>
        <row r="2512">
          <cell r="B2512" t="str">
            <v>074900131 - RefdEscroIssOct2009GoBndNonTax</v>
          </cell>
        </row>
        <row r="2513">
          <cell r="B2513" t="str">
            <v>074900132 - Refunding Escrow Fund</v>
          </cell>
        </row>
        <row r="2514">
          <cell r="B2514" t="str">
            <v>074900133 - CostOfIssuRefdEconRecoveryBnds</v>
          </cell>
        </row>
        <row r="2515">
          <cell r="B2515" t="str">
            <v>074900135 - RefdFdSabOffOfPubSchConstr</v>
          </cell>
        </row>
        <row r="2516">
          <cell r="B2516" t="str">
            <v>074900142 - RfndEscrwBndEconRecovBnds2011</v>
          </cell>
        </row>
        <row r="2517">
          <cell r="B2517" t="str">
            <v>074900143 - RfndEscrwBndEconRecovBnds2011</v>
          </cell>
        </row>
        <row r="2518">
          <cell r="B2518" t="str">
            <v>074900151 - Refd EscroFd Apr2012GoBndS</v>
          </cell>
        </row>
        <row r="2519">
          <cell r="B2519" t="str">
            <v>074900170 - Refd EscroFd Apr2012GoBndS</v>
          </cell>
        </row>
        <row r="2520">
          <cell r="B2520" t="str">
            <v>074900211 - RfdEscrwCpPaydownSep2011GoBndS</v>
          </cell>
        </row>
        <row r="2521">
          <cell r="B2521" t="str">
            <v>074900220 - RefdEscrCpPayoffOct2009GoBdTax</v>
          </cell>
        </row>
        <row r="2522">
          <cell r="B2522" t="str">
            <v>074900225 - RefdEscrCpPayoffOct2009GoBdTax</v>
          </cell>
        </row>
        <row r="2523">
          <cell r="B2523" t="str">
            <v>074900320 - RefdSCostIssuOct2009GoBndTaxEx</v>
          </cell>
        </row>
        <row r="2524">
          <cell r="B2524" t="str">
            <v>074900325 - RefdSCostIssuOct2009GoBndTaxEx</v>
          </cell>
        </row>
        <row r="2525">
          <cell r="B2525" t="str">
            <v>0750 - State Funeral Directors And Em</v>
          </cell>
        </row>
        <row r="2526">
          <cell r="B2526" t="str">
            <v>075100001 - Prison Constr Bnd Fd1990</v>
          </cell>
        </row>
        <row r="2527">
          <cell r="B2527" t="str">
            <v>075100002 - Prison Constr Bnd Fd1990</v>
          </cell>
        </row>
        <row r="2528">
          <cell r="B2528" t="str">
            <v>075100308 - New Prison Construction</v>
          </cell>
        </row>
        <row r="2529">
          <cell r="B2529" t="str">
            <v>075100341 - Abolish Use Prison Con Of 1990</v>
          </cell>
        </row>
        <row r="2530">
          <cell r="B2530" t="str">
            <v>075100343 - New Prison Construction</v>
          </cell>
        </row>
        <row r="2531">
          <cell r="B2531" t="str">
            <v>075100700 - Prison Construction 1990 Act</v>
          </cell>
        </row>
        <row r="2532">
          <cell r="B2532" t="str">
            <v>075100999 - Prison Constr Of 1990 Sco Use</v>
          </cell>
        </row>
        <row r="2533">
          <cell r="B2533" t="str">
            <v>0752 - Home Furnish   Thermal Insulat</v>
          </cell>
        </row>
        <row r="2534">
          <cell r="B2534" t="str">
            <v>0755 - Licensed Midwifery Fund</v>
          </cell>
        </row>
        <row r="2535">
          <cell r="B2535" t="str">
            <v>075600001 - Passenger Rail  Cln Air Bnd Fd</v>
          </cell>
        </row>
        <row r="2536">
          <cell r="B2536" t="str">
            <v>0757 - Landscape Architects Fund Ca</v>
          </cell>
        </row>
        <row r="2537">
          <cell r="B2537" t="str">
            <v>0758 - Contingent Fd Of The Medical B</v>
          </cell>
        </row>
        <row r="2538">
          <cell r="B2538" t="str">
            <v>0759 - Physical Therapy Fund</v>
          </cell>
        </row>
        <row r="2539">
          <cell r="B2539" t="str">
            <v>0761 - Board Of Registered Nursing Fu</v>
          </cell>
        </row>
        <row r="2540">
          <cell r="B2540" t="str">
            <v>0763 - State Optometry Fund</v>
          </cell>
        </row>
        <row r="2541">
          <cell r="B2541" t="str">
            <v>076400001 - Cln Wtr And Wtr Reclamation Fd</v>
          </cell>
        </row>
        <row r="2542">
          <cell r="B2542" t="str">
            <v>076500001 - School Facilities Bond Fund</v>
          </cell>
        </row>
        <row r="2543">
          <cell r="B2543" t="str">
            <v>076500335 - School Facilities Bond Fund</v>
          </cell>
        </row>
        <row r="2544">
          <cell r="B2544" t="str">
            <v>076500336 - St Sch Bldg Lease Pur Fd-Nov92</v>
          </cell>
        </row>
        <row r="2545">
          <cell r="B2545" t="str">
            <v>076500337 - 1992 School Facilities Bnd Ac</v>
          </cell>
        </row>
        <row r="2546">
          <cell r="B2546" t="str">
            <v>076500400 - School Facilities Bond Fund</v>
          </cell>
        </row>
        <row r="2547">
          <cell r="B2547" t="str">
            <v>076500700 - St Sch Bldg Lease Pur FndNov92</v>
          </cell>
        </row>
        <row r="2548">
          <cell r="B2548" t="str">
            <v>0767 - Pharmacy Board Contingent Fund</v>
          </cell>
        </row>
        <row r="2549">
          <cell r="B2549" t="str">
            <v>076800001 - EarthqSafPub Bldg Rehab Fd</v>
          </cell>
        </row>
        <row r="2550">
          <cell r="B2550" t="str">
            <v>076800005 - EarthqSafPub Bldg Rehab Fd</v>
          </cell>
        </row>
        <row r="2551">
          <cell r="B2551" t="str">
            <v>076800308 - EarthqukSafe   Pub Blid Rehab</v>
          </cell>
        </row>
        <row r="2552">
          <cell r="B2552" t="str">
            <v>076800337 - Earthquake Safety 1990</v>
          </cell>
        </row>
        <row r="2553">
          <cell r="B2553" t="str">
            <v>076800339 - EarthqukSafe   Pub Blid Rehab</v>
          </cell>
        </row>
        <row r="2554">
          <cell r="B2554" t="str">
            <v>076800700 - EarthqukSafe   Pub Blid Rehab</v>
          </cell>
        </row>
        <row r="2555">
          <cell r="B2555" t="str">
            <v>076800999 - Canc Warr Unallocat Sco Use</v>
          </cell>
        </row>
        <row r="2556">
          <cell r="B2556" t="str">
            <v>0769 - Private Investigator Fund</v>
          </cell>
        </row>
        <row r="2557">
          <cell r="B2557" t="str">
            <v>0770 - Professional Engineer   Land S</v>
          </cell>
        </row>
        <row r="2558">
          <cell r="B2558" t="str">
            <v>0771 - Court Reporters Fund</v>
          </cell>
        </row>
        <row r="2559">
          <cell r="B2559" t="str">
            <v>0773 - Behavioral Science Examiners F</v>
          </cell>
        </row>
        <row r="2560">
          <cell r="B2560" t="str">
            <v>077400001 - School Facilities Bond Fund</v>
          </cell>
        </row>
        <row r="2561">
          <cell r="B2561" t="str">
            <v>077400333 - School Facilities Bond Fund</v>
          </cell>
        </row>
        <row r="2562">
          <cell r="B2562" t="str">
            <v>077400400 - School Facilities Bond Fund</v>
          </cell>
        </row>
        <row r="2563">
          <cell r="B2563" t="str">
            <v>0775 - Structural Pest Control Fund</v>
          </cell>
        </row>
        <row r="2564">
          <cell r="B2564" t="str">
            <v>077600001 - School Facilities Bond Fund</v>
          </cell>
        </row>
        <row r="2565">
          <cell r="B2565" t="str">
            <v>077600334 - School Facilities Bond Fund</v>
          </cell>
        </row>
        <row r="2566">
          <cell r="B2566" t="str">
            <v>077600400 - School Facilities Bond Fund</v>
          </cell>
        </row>
        <row r="2567">
          <cell r="B2567" t="str">
            <v>0777 - Veterinary Medical Board Conti</v>
          </cell>
        </row>
        <row r="2568">
          <cell r="B2568" t="str">
            <v>0778 - Voc Nurse   Psych Tech Exam Fd</v>
          </cell>
        </row>
        <row r="2569">
          <cell r="B2569" t="str">
            <v>0779 - Vocational Nursing   Psychiatr</v>
          </cell>
        </row>
        <row r="2570">
          <cell r="B2570" t="str">
            <v>0780 - Psychiatric Technicians Accoun</v>
          </cell>
        </row>
        <row r="2571">
          <cell r="B2571" t="str">
            <v>0782 - Higher Ed Cap Outlay Bnd Fd</v>
          </cell>
        </row>
        <row r="2572">
          <cell r="B2572" t="str">
            <v>0783 - Fed Student Loan Reserve Fd</v>
          </cell>
        </row>
        <row r="2573">
          <cell r="B2573" t="str">
            <v>0784 - Student Loan Operating Fund</v>
          </cell>
        </row>
        <row r="2574">
          <cell r="B2574" t="str">
            <v>078500001 - Higher Ed Cap Outlay Bnd Fd</v>
          </cell>
        </row>
        <row r="2575">
          <cell r="B2575" t="str">
            <v>078500003 - Higher Ed Cap Outlay Bnd Fd</v>
          </cell>
        </row>
        <row r="2576">
          <cell r="B2576" t="str">
            <v>078500005 - Higher Ed Cap Outlay Bnd Fd</v>
          </cell>
        </row>
        <row r="2577">
          <cell r="B2577" t="str">
            <v>078500308 - Hi Ed Capital Outlay Bnd 1988</v>
          </cell>
        </row>
        <row r="2578">
          <cell r="B2578" t="str">
            <v>078500999 - Hi Ed Capital Outlay Bnd 1988</v>
          </cell>
        </row>
        <row r="2579">
          <cell r="B2579" t="str">
            <v>078600001 - Ca WildlifeCstl  PrklndConsFd</v>
          </cell>
        </row>
        <row r="2580">
          <cell r="B2580" t="str">
            <v>078600002 - Ca WildlifeCstl  PrklndConsFd</v>
          </cell>
        </row>
        <row r="2581">
          <cell r="B2581" t="str">
            <v>078600003 - Ca WildlifeCstl  PrklndConsFd</v>
          </cell>
        </row>
        <row r="2582">
          <cell r="B2582" t="str">
            <v>078600006 - Ca WildlifeCstl  PrklndConsFd</v>
          </cell>
        </row>
        <row r="2583">
          <cell r="B2583" t="str">
            <v>078600376 - CaWldlfCstl PrklndConActOf1988</v>
          </cell>
        </row>
        <row r="2584">
          <cell r="B2584" t="str">
            <v>078600999 - Ca WildlifeCstl  PrklndConsFd</v>
          </cell>
        </row>
        <row r="2585">
          <cell r="B2585" t="str">
            <v>078800001 - EarthqkeSfe HousRehabBnd</v>
          </cell>
        </row>
        <row r="2586">
          <cell r="B2586" t="str">
            <v>078900001 - School Facilities Bond Fund</v>
          </cell>
        </row>
        <row r="2587">
          <cell r="B2587" t="str">
            <v>079000001 - Water Conservation Fund</v>
          </cell>
        </row>
        <row r="2588">
          <cell r="B2588" t="str">
            <v>079000301 - Water Conserv Bond Law Of</v>
          </cell>
        </row>
        <row r="2589">
          <cell r="B2589" t="str">
            <v>079000303 - Water Conservation</v>
          </cell>
        </row>
        <row r="2590">
          <cell r="B2590" t="str">
            <v>079000306 - Wtr ConservMar2010GoBndSaleTax</v>
          </cell>
        </row>
        <row r="2591">
          <cell r="B2591" t="str">
            <v>079000308 - Water Conservation</v>
          </cell>
        </row>
        <row r="2592">
          <cell r="B2592" t="str">
            <v>079000400 - Water Conservation Fund</v>
          </cell>
        </row>
        <row r="2593">
          <cell r="B2593" t="str">
            <v>079000700 - Water Conservation Fund</v>
          </cell>
        </row>
        <row r="2594">
          <cell r="B2594" t="str">
            <v>079000999 - Water Conserv Fd 1988 Gc13340</v>
          </cell>
        </row>
        <row r="2595">
          <cell r="B2595" t="str">
            <v>079100004 - Hi Ed Cap Outlay Bnd Fd</v>
          </cell>
        </row>
        <row r="2596">
          <cell r="B2596" t="str">
            <v>079100305 - Hi Ed Cap 1990Mar2010GoBndSale</v>
          </cell>
        </row>
        <row r="2597">
          <cell r="B2597" t="str">
            <v>079100400 - Hi Ed Facil Bnd Act Of Jun1990</v>
          </cell>
        </row>
        <row r="2598">
          <cell r="B2598" t="str">
            <v>079100999 - Hi Ed Cap Outlay Bnd Fund</v>
          </cell>
        </row>
        <row r="2599">
          <cell r="B2599" t="str">
            <v>079300001 - Ca Safe Drinking Wtr Fd</v>
          </cell>
        </row>
        <row r="2600">
          <cell r="B2600" t="str">
            <v>079300306 - Ca Safe DrinkWtr Mar2010GoBndS</v>
          </cell>
        </row>
        <row r="2601">
          <cell r="B2601" t="str">
            <v>079300307 - Ca Safe DrinkWtr Mar2010GoBndS</v>
          </cell>
        </row>
        <row r="2602">
          <cell r="B2602" t="str">
            <v>079300308 - Ca Safe Drinking Water</v>
          </cell>
        </row>
        <row r="2603">
          <cell r="B2603" t="str">
            <v>079300315 - Ca Safe Drinking Water</v>
          </cell>
        </row>
        <row r="2604">
          <cell r="B2604" t="str">
            <v>079300335 - Ca Safe Drinking Water</v>
          </cell>
        </row>
        <row r="2605">
          <cell r="B2605" t="str">
            <v>079300336 - Ca Safe DrinkWtr Mar2009GoBndS</v>
          </cell>
        </row>
        <row r="2606">
          <cell r="B2606" t="str">
            <v>079300337 - Ca Safe Drinking Water</v>
          </cell>
        </row>
        <row r="2607">
          <cell r="B2607" t="str">
            <v>079300401 - Ca Safe Drinking Water</v>
          </cell>
        </row>
        <row r="2608">
          <cell r="B2608" t="str">
            <v>079300700 - Ca Safe Drinking Water</v>
          </cell>
        </row>
        <row r="2609">
          <cell r="B2609" t="str">
            <v>079300999 - Ca SafeDrinkWtr Bd1988Gc13340</v>
          </cell>
        </row>
        <row r="2610">
          <cell r="B2610" t="str">
            <v>079400001 - Ca Library Constr   Renov Fd</v>
          </cell>
        </row>
        <row r="2611">
          <cell r="B2611" t="str">
            <v>079400400 - Ca Library Constr   Renov Fd</v>
          </cell>
        </row>
        <row r="2612">
          <cell r="B2612" t="str">
            <v>0795 - Pending New Select Bond Fund</v>
          </cell>
        </row>
        <row r="2613">
          <cell r="B2613" t="str">
            <v>079600001 - CntyCorrecFacilCapExp YouthFac</v>
          </cell>
        </row>
        <row r="2614">
          <cell r="B2614" t="str">
            <v>079600002 - CntyCorrecFacilCapExp YouthFac</v>
          </cell>
        </row>
        <row r="2615">
          <cell r="B2615" t="str">
            <v>079600342 - CoCorFacCapexp Youthfac1</v>
          </cell>
        </row>
        <row r="2616">
          <cell r="B2616" t="str">
            <v>079600343 - CoCorFac Cap Exp  Youth Fa</v>
          </cell>
        </row>
        <row r="2617">
          <cell r="B2617" t="str">
            <v>0797 - Unallocated Bond Funds - Selec</v>
          </cell>
        </row>
        <row r="2618">
          <cell r="B2618" t="str">
            <v>0798 - Unallocat Bnd Fds - Non Select</v>
          </cell>
        </row>
        <row r="2619">
          <cell r="B2619" t="str">
            <v>0799 - Pending New Non-Gov Fds</v>
          </cell>
        </row>
        <row r="2620">
          <cell r="B2620" t="str">
            <v>0803 - State ChildrenS Trust Fund</v>
          </cell>
        </row>
        <row r="2621">
          <cell r="B2621" t="str">
            <v>0812 - Reader Employment Fund</v>
          </cell>
        </row>
        <row r="2622">
          <cell r="B2622" t="str">
            <v>0813 - Self-Help Housing Fund</v>
          </cell>
        </row>
        <row r="2623">
          <cell r="B2623" t="str">
            <v>081400001 - Ca St Lottery Ed Fund Gc13340</v>
          </cell>
        </row>
        <row r="2624">
          <cell r="B2624" t="str">
            <v>081400002 - Ca St Lottery Ed Fund Gc13340</v>
          </cell>
        </row>
        <row r="2625">
          <cell r="B2625" t="str">
            <v>081400003 - Ca St Lottery Ed Fund Gc13340</v>
          </cell>
        </row>
        <row r="2626">
          <cell r="B2626" t="str">
            <v>081400004 - Ca St Lottery Ed Fund Gc13340</v>
          </cell>
        </row>
        <row r="2627">
          <cell r="B2627" t="str">
            <v>0815 - Judges Retirement Fund</v>
          </cell>
        </row>
        <row r="2628">
          <cell r="B2628" t="str">
            <v>0816 - Audit Repayment Trust Fund</v>
          </cell>
        </row>
        <row r="2629">
          <cell r="B2629" t="str">
            <v>0820 - Legislators Retirement Fund</v>
          </cell>
        </row>
        <row r="2630">
          <cell r="B2630" t="str">
            <v>0821 - Flexelect Benefit Fund</v>
          </cell>
        </row>
        <row r="2631">
          <cell r="B2631" t="str">
            <v>0822 - Public Employees Health Care</v>
          </cell>
        </row>
        <row r="2632">
          <cell r="B2632" t="str">
            <v>0823 - Ca Alzheimer   Relat Disord Re</v>
          </cell>
        </row>
        <row r="2633">
          <cell r="B2633" t="str">
            <v>0827 - Milk Producers Security Trust</v>
          </cell>
        </row>
        <row r="2634">
          <cell r="B2634" t="str">
            <v>0829 - Health Professions Education F</v>
          </cell>
        </row>
        <row r="2635">
          <cell r="B2635" t="str">
            <v>0830 - Public Employees Retirement F</v>
          </cell>
        </row>
        <row r="2636">
          <cell r="B2636" t="str">
            <v>0831 - Ca State Lottery Educ Fund - C</v>
          </cell>
        </row>
        <row r="2637">
          <cell r="B2637" t="str">
            <v>0833 - Annuitants Health Care Covera</v>
          </cell>
        </row>
        <row r="2638">
          <cell r="B2638" t="str">
            <v>0834 - Medi-Cal Inpatient Pymt Adjust</v>
          </cell>
        </row>
        <row r="2639">
          <cell r="B2639" t="str">
            <v>0835 - Teachers Retirement Fund</v>
          </cell>
        </row>
        <row r="2640">
          <cell r="B2640" t="str">
            <v>0839 - University Lottery Education F</v>
          </cell>
        </row>
        <row r="2641">
          <cell r="B2641" t="str">
            <v>0840 - Motorcyclist Safety Fund Cal</v>
          </cell>
        </row>
        <row r="2642">
          <cell r="B2642" t="str">
            <v>0842 - Orphan Share Reimb Trust Fd</v>
          </cell>
        </row>
        <row r="2643">
          <cell r="B2643" t="str">
            <v>0843 - California Housing Trust Fund</v>
          </cell>
        </row>
        <row r="2644">
          <cell r="B2644" t="str">
            <v>0846 - Public Awards Fund</v>
          </cell>
        </row>
        <row r="2645">
          <cell r="B2645" t="str">
            <v>0848 - Health Care For Indignt Pgrm A</v>
          </cell>
        </row>
        <row r="2646">
          <cell r="B2646" t="str">
            <v>0849 - Replacement Benefit Custodial</v>
          </cell>
        </row>
        <row r="2647">
          <cell r="B2647" t="str">
            <v>0850 - 0850</v>
          </cell>
        </row>
        <row r="2648">
          <cell r="B2648" t="str">
            <v>0851 - Auxiliary State School Fund</v>
          </cell>
        </row>
        <row r="2649">
          <cell r="B2649" t="str">
            <v>085300001 - Petro Vio Escr Acct FedTrustFd</v>
          </cell>
        </row>
        <row r="2650">
          <cell r="B2650" t="str">
            <v>085300002 - Petro Vio Escr Acct FedTrustFd</v>
          </cell>
        </row>
        <row r="2651">
          <cell r="B2651" t="str">
            <v>085300004 - Petro Vio Escr Acct FedTrustFd</v>
          </cell>
        </row>
        <row r="2652">
          <cell r="B2652" t="str">
            <v>085300005 - Petro Vio Escr Acct FedTrustFd</v>
          </cell>
        </row>
        <row r="2653">
          <cell r="B2653" t="str">
            <v>085300006 - Petro Vio Escr Acct FedTrustFd</v>
          </cell>
        </row>
        <row r="2654">
          <cell r="B2654" t="str">
            <v>085300007 - Petro Vio Escr Acct FedTrustFd</v>
          </cell>
        </row>
        <row r="2655">
          <cell r="B2655" t="str">
            <v>085300008 - Petro Vio Escr Acct FedTrustFd</v>
          </cell>
        </row>
        <row r="2656">
          <cell r="B2656" t="str">
            <v>0854 - Katz Schoolbus Fund</v>
          </cell>
        </row>
        <row r="2657">
          <cell r="B2657" t="str">
            <v>0858 - Recreational Trails Fund</v>
          </cell>
        </row>
        <row r="2658">
          <cell r="B2658" t="str">
            <v>0860 - Traffic Safety Prgm Fd Ca</v>
          </cell>
        </row>
        <row r="2659">
          <cell r="B2659" t="str">
            <v>0863 - Child Care Capital Outlay Fund</v>
          </cell>
        </row>
        <row r="2660">
          <cell r="B2660" t="str">
            <v>0864 - Lake Tahoe Assistance Fund</v>
          </cell>
        </row>
        <row r="2661">
          <cell r="B2661" t="str">
            <v>0865 - Mental Health Managed Care Dep</v>
          </cell>
        </row>
        <row r="2662">
          <cell r="B2662" t="str">
            <v>0867 - Farmland Conservancy Program F</v>
          </cell>
        </row>
        <row r="2663">
          <cell r="B2663" t="str">
            <v>0868 - Hlth Plan   Dv Fd Off of Stwd</v>
          </cell>
        </row>
        <row r="2664">
          <cell r="B2664" t="str">
            <v>0869 - Consolidated Work Program Fund</v>
          </cell>
        </row>
        <row r="2665">
          <cell r="B2665" t="str">
            <v>0870 - Unemployment Administration Fu</v>
          </cell>
        </row>
        <row r="2666">
          <cell r="B2666" t="str">
            <v>0871 - Unemployment Fund</v>
          </cell>
        </row>
        <row r="2667">
          <cell r="B2667" t="str">
            <v>0872 - Mental Health Facil Fd St Hos</v>
          </cell>
        </row>
        <row r="2668">
          <cell r="B2668" t="str">
            <v>0873 - Mental Hlth Fac Fd Inst Mntl</v>
          </cell>
        </row>
        <row r="2669">
          <cell r="B2669" t="str">
            <v>0874 - United States Flood Control Re</v>
          </cell>
        </row>
        <row r="2670">
          <cell r="B2670" t="str">
            <v>0877 - Dmv Local Agency Collection Fu</v>
          </cell>
        </row>
        <row r="2671">
          <cell r="B2671" t="str">
            <v>0878 - United States Forest Reserve F</v>
          </cell>
        </row>
        <row r="2672">
          <cell r="B2672" t="str">
            <v>0881 - Ca Veterinary Diag Lab Sys   E</v>
          </cell>
        </row>
        <row r="2673">
          <cell r="B2673" t="str">
            <v>0882 - United States Grazing Fees Fun</v>
          </cell>
        </row>
        <row r="2674">
          <cell r="B2674" t="str">
            <v>0883 - Public Employees Long-Term Ca</v>
          </cell>
        </row>
        <row r="2675">
          <cell r="B2675" t="str">
            <v>0884 - Judges Retirement System Ii F</v>
          </cell>
        </row>
        <row r="2676">
          <cell r="B2676" t="str">
            <v>0885 - Pers Deferred Compensation Fun</v>
          </cell>
        </row>
        <row r="2677">
          <cell r="B2677" t="str">
            <v>0886 - California Seniors Special Fun</v>
          </cell>
        </row>
        <row r="2678">
          <cell r="B2678" t="str">
            <v>0889 - Vocational Rehab Federal Fd</v>
          </cell>
        </row>
        <row r="2679">
          <cell r="B2679" t="str">
            <v>0890 - Federal Trust Fund</v>
          </cell>
        </row>
        <row r="2680">
          <cell r="B2680" t="str">
            <v>0891 - 0891</v>
          </cell>
        </row>
        <row r="2681">
          <cell r="B2681" t="str">
            <v>0892 - 0892</v>
          </cell>
        </row>
        <row r="2682">
          <cell r="B2682" t="str">
            <v>0895 - Fed Fds- Not In State Treasury</v>
          </cell>
        </row>
        <row r="2683">
          <cell r="B2683" t="str">
            <v>0896 - Co Medical Svcs Prog Acct Co</v>
          </cell>
        </row>
        <row r="2684">
          <cell r="B2684" t="str">
            <v>0902 - Calif State Mining   Mineral M</v>
          </cell>
        </row>
        <row r="2685">
          <cell r="B2685" t="str">
            <v>0903 - State Penalty Fund</v>
          </cell>
        </row>
        <row r="2686">
          <cell r="B2686" t="str">
            <v>090400001 - Hlth Facili Financ Auth Fd Ca</v>
          </cell>
        </row>
        <row r="2687">
          <cell r="B2687" t="str">
            <v>090400002 - Hlth Facili Financ Auth Fd Ca</v>
          </cell>
        </row>
        <row r="2688">
          <cell r="B2688" t="str">
            <v>090400003 - Hlth Facili Financ Auth Fd Ca</v>
          </cell>
        </row>
        <row r="2689">
          <cell r="B2689" t="str">
            <v>090400004 - Hlth Facili Financ Auth Fd Ca</v>
          </cell>
        </row>
        <row r="2690">
          <cell r="B2690" t="str">
            <v>0908 - School Employees Fund</v>
          </cell>
        </row>
        <row r="2691">
          <cell r="B2691" t="str">
            <v>090900001 - Comm College Fd For Inst Impr</v>
          </cell>
        </row>
        <row r="2692">
          <cell r="B2692" t="str">
            <v>090900002 - Comm College Fd For Inst Impr</v>
          </cell>
        </row>
        <row r="2693">
          <cell r="B2693" t="str">
            <v>0910 - Condemnation Deposits Fund</v>
          </cell>
        </row>
        <row r="2694">
          <cell r="B2694" t="str">
            <v>0911 - Educational Facilities Authori</v>
          </cell>
        </row>
        <row r="2695">
          <cell r="B2695" t="str">
            <v>0912 - Health Care Deposit Fund</v>
          </cell>
        </row>
        <row r="2696">
          <cell r="B2696" t="str">
            <v>0913 - Industrial Relations Unpaid Wa</v>
          </cell>
        </row>
        <row r="2697">
          <cell r="B2697" t="str">
            <v>0914 - Bay Fill Clean-Up And Abatemen</v>
          </cell>
        </row>
        <row r="2698">
          <cell r="B2698" t="str">
            <v>091500001 - Def Comp Plan Fd Irc 457 Plan</v>
          </cell>
        </row>
        <row r="2699">
          <cell r="B2699" t="str">
            <v>091500002 - Def Comp Plan FdIrc401-K-Plan</v>
          </cell>
        </row>
        <row r="2700">
          <cell r="B2700" t="str">
            <v>091500003 - Deferred Compensation Plan Fd</v>
          </cell>
        </row>
        <row r="2701">
          <cell r="B2701" t="str">
            <v>091500004 - Def CompPlan Fd Smif Int Fd</v>
          </cell>
        </row>
        <row r="2702">
          <cell r="B2702" t="str">
            <v>091500005 - Def Comp Plan Fd 401-K- St Pay</v>
          </cell>
        </row>
        <row r="2703">
          <cell r="B2703" t="str">
            <v>091600001 - Ca Housing Loan Insur Fd</v>
          </cell>
        </row>
        <row r="2704">
          <cell r="B2704" t="str">
            <v>0917 - Inmate Welfare Fund</v>
          </cell>
        </row>
        <row r="2705">
          <cell r="B2705" t="str">
            <v>0918 - Ca Small Business Expansion Fu</v>
          </cell>
        </row>
        <row r="2706">
          <cell r="B2706" t="str">
            <v>0919 - Birth Defects Research Fund</v>
          </cell>
        </row>
        <row r="2707">
          <cell r="B2707" t="str">
            <v>0920 - Litigation Deposits Fund</v>
          </cell>
        </row>
        <row r="2708">
          <cell r="B2708" t="str">
            <v>0923 - 0923</v>
          </cell>
        </row>
        <row r="2709">
          <cell r="B2709" t="str">
            <v>0924 - Local Agency Investment Fund</v>
          </cell>
        </row>
        <row r="2710">
          <cell r="B2710" t="str">
            <v>0925 - Comm Coll Bus Res Asst Innovat</v>
          </cell>
        </row>
        <row r="2711">
          <cell r="B2711" t="str">
            <v>0926 - Local Agency Emergency Loan Fd</v>
          </cell>
        </row>
        <row r="2712">
          <cell r="B2712" t="str">
            <v>0927 - Joe Serna Jr Farmworker Hous</v>
          </cell>
        </row>
        <row r="2713">
          <cell r="B2713" t="str">
            <v>0928 - Forest Resources Improvement F</v>
          </cell>
        </row>
        <row r="2714">
          <cell r="B2714" t="str">
            <v>0929 - Housing Rehabilitation Loan Fu</v>
          </cell>
        </row>
        <row r="2715">
          <cell r="B2715" t="str">
            <v>093000001 - Pollut Control Finan Auth Fd</v>
          </cell>
        </row>
        <row r="2716">
          <cell r="B2716" t="str">
            <v>093000025 - Pollut Control Finan Auth Fd</v>
          </cell>
        </row>
        <row r="2717">
          <cell r="B2717" t="str">
            <v>0932 - Trial Court Trust Fund</v>
          </cell>
        </row>
        <row r="2718">
          <cell r="B2718" t="str">
            <v>0933 - Managed Care Fund</v>
          </cell>
        </row>
        <row r="2719">
          <cell r="B2719" t="str">
            <v>0938 - Rental Housing Construction Fu</v>
          </cell>
        </row>
        <row r="2720">
          <cell r="B2720" t="str">
            <v>0939 - Nutrition Reserve Fund</v>
          </cell>
        </row>
        <row r="2721">
          <cell r="B2721" t="str">
            <v>0940 - Bosco Keene Renewable Resource</v>
          </cell>
        </row>
        <row r="2722">
          <cell r="B2722" t="str">
            <v>0941 - Santa Monica Mountains Conserv</v>
          </cell>
        </row>
        <row r="2723">
          <cell r="B2723" t="str">
            <v>094200001 - Special Deposit Fund</v>
          </cell>
        </row>
        <row r="2724">
          <cell r="B2724" t="str">
            <v>094200003 - Special Deposit Fund</v>
          </cell>
        </row>
        <row r="2725">
          <cell r="B2725" t="str">
            <v>094200004 - Special Deposit Fund</v>
          </cell>
        </row>
        <row r="2726">
          <cell r="B2726" t="str">
            <v>094200005 - Special Deposit Fund</v>
          </cell>
        </row>
        <row r="2727">
          <cell r="B2727" t="str">
            <v>094200007 - Special Deposit Fund</v>
          </cell>
        </row>
        <row r="2728">
          <cell r="B2728" t="str">
            <v>094200011 - Special Deposit Fund</v>
          </cell>
        </row>
        <row r="2729">
          <cell r="B2729" t="str">
            <v>094200012 - Special Deposit Fund</v>
          </cell>
        </row>
        <row r="2730">
          <cell r="B2730" t="str">
            <v>094200019 - Special Deposit Fund</v>
          </cell>
        </row>
        <row r="2731">
          <cell r="B2731" t="str">
            <v>094200020 - Special Deposit Fund</v>
          </cell>
        </row>
        <row r="2732">
          <cell r="B2732" t="str">
            <v>094200026 - Special Deposit Fund</v>
          </cell>
        </row>
        <row r="2733">
          <cell r="B2733" t="str">
            <v>094200027 - Special Deposit Fund</v>
          </cell>
        </row>
        <row r="2734">
          <cell r="B2734" t="str">
            <v>094200028 - Special Deposit Fund</v>
          </cell>
        </row>
        <row r="2735">
          <cell r="B2735" t="str">
            <v>094200034 - Special Deposit Fund</v>
          </cell>
        </row>
        <row r="2736">
          <cell r="B2736" t="str">
            <v>094200035 - Special Deposit Fund</v>
          </cell>
        </row>
        <row r="2737">
          <cell r="B2737" t="str">
            <v>094200037 - Special Deposit Fund</v>
          </cell>
        </row>
        <row r="2738">
          <cell r="B2738" t="str">
            <v>094200040 - Special Deposit Fund</v>
          </cell>
        </row>
        <row r="2739">
          <cell r="B2739" t="str">
            <v>094200042 - Special Deposit Fund</v>
          </cell>
        </row>
        <row r="2740">
          <cell r="B2740" t="str">
            <v>094200043 - Special Deposit Fund</v>
          </cell>
        </row>
        <row r="2741">
          <cell r="B2741" t="str">
            <v>094200044 - Special Deposit Account</v>
          </cell>
        </row>
        <row r="2742">
          <cell r="B2742" t="str">
            <v>094200045 - Special Deposit Fund</v>
          </cell>
        </row>
        <row r="2743">
          <cell r="B2743" t="str">
            <v>094200046 - Special Deposit Fund</v>
          </cell>
        </row>
        <row r="2744">
          <cell r="B2744" t="str">
            <v>094200053 - Ca St Sum Sch For The Arts</v>
          </cell>
        </row>
        <row r="2745">
          <cell r="B2745" t="str">
            <v>094200056 - Special Deposit Fund</v>
          </cell>
        </row>
        <row r="2746">
          <cell r="B2746" t="str">
            <v>094200057 - Special Deposit Fund</v>
          </cell>
        </row>
        <row r="2747">
          <cell r="B2747" t="str">
            <v>094200058 - Cons Protec Prosecut Trust Fd</v>
          </cell>
        </row>
        <row r="2748">
          <cell r="B2748" t="str">
            <v>094200059 - Special Deposit Fund</v>
          </cell>
        </row>
        <row r="2749">
          <cell r="B2749" t="str">
            <v>094200061 - Metro Beverly Goss Mem Fd</v>
          </cell>
        </row>
        <row r="2750">
          <cell r="B2750" t="str">
            <v>094200062 - Special Deposit Fund</v>
          </cell>
        </row>
        <row r="2751">
          <cell r="B2751" t="str">
            <v>094200063 - Corr Asset Forfeit Fd Acct-St</v>
          </cell>
        </row>
        <row r="2752">
          <cell r="B2752" t="str">
            <v>094200064 - Corr Asset Forfeit Fd Acct-Fed</v>
          </cell>
        </row>
        <row r="2753">
          <cell r="B2753" t="str">
            <v>094200065 - CorrAssetForfeitFdAcctLitigat</v>
          </cell>
        </row>
        <row r="2754">
          <cell r="B2754" t="str">
            <v>094200067 - Special Deposit Fund</v>
          </cell>
        </row>
        <row r="2755">
          <cell r="B2755" t="str">
            <v>094200070 - ChpSeizMoniesLitigatDepFdAcct</v>
          </cell>
        </row>
        <row r="2756">
          <cell r="B2756" t="str">
            <v>094200072 - Special Deposit Fund</v>
          </cell>
        </row>
        <row r="2757">
          <cell r="B2757" t="str">
            <v>094200073 - Special Deposit Fund</v>
          </cell>
        </row>
        <row r="2758">
          <cell r="B2758" t="str">
            <v>094200077 - Special Deposit Account</v>
          </cell>
        </row>
        <row r="2759">
          <cell r="B2759" t="str">
            <v>094200081 - Special Deposit Fund</v>
          </cell>
        </row>
        <row r="2760">
          <cell r="B2760" t="str">
            <v>094200089 - Special Deposit Fund</v>
          </cell>
        </row>
        <row r="2761">
          <cell r="B2761" t="str">
            <v>094200091 - Special Deposit Fund</v>
          </cell>
        </row>
        <row r="2762">
          <cell r="B2762" t="str">
            <v>094200095 - SpecDepFdSwainsonsHawkMittigat</v>
          </cell>
        </row>
        <row r="2763">
          <cell r="B2763" t="str">
            <v>094200099 - SpecDepFdMillerVsWoodsFraudInv</v>
          </cell>
        </row>
        <row r="2764">
          <cell r="B2764" t="str">
            <v>094200101 - Admin Penalties Mine Reclam</v>
          </cell>
        </row>
        <row r="2765">
          <cell r="B2765" t="str">
            <v>094200108 - Spec Dep Fd Alcohol Drug Pgm</v>
          </cell>
        </row>
        <row r="2766">
          <cell r="B2766" t="str">
            <v>094200110 - Special Deposit Fund</v>
          </cell>
        </row>
        <row r="2767">
          <cell r="B2767" t="str">
            <v>094200111 - Special Deposit Fund</v>
          </cell>
        </row>
        <row r="2768">
          <cell r="B2768" t="str">
            <v>094200113 - Special Deposit Fund</v>
          </cell>
        </row>
        <row r="2769">
          <cell r="B2769" t="str">
            <v>094200114 - ECONOMIC RECOVERY BOND REBATE</v>
          </cell>
        </row>
        <row r="2770">
          <cell r="B2770" t="str">
            <v>094200115 - Special Deposit Fund</v>
          </cell>
        </row>
        <row r="2771">
          <cell r="B2771" t="str">
            <v>094200116 - Special Deposit Fund</v>
          </cell>
        </row>
        <row r="2772">
          <cell r="B2772" t="str">
            <v>094200117 - Special Deposit Fund</v>
          </cell>
        </row>
        <row r="2773">
          <cell r="B2773" t="str">
            <v>094200119 - Special Deposit Fund</v>
          </cell>
        </row>
        <row r="2774">
          <cell r="B2774" t="str">
            <v>094200121 - Special Deposit Fund Program</v>
          </cell>
        </row>
        <row r="2775">
          <cell r="B2775" t="str">
            <v>094200125 - Special Deposit Fund</v>
          </cell>
        </row>
        <row r="2776">
          <cell r="B2776" t="str">
            <v>094200126 - SpecDep Fd InsurTrustSp DepFd</v>
          </cell>
        </row>
        <row r="2777">
          <cell r="B2777" t="str">
            <v>094200127 - Spec Dep Fd Wrk Life Emp Award</v>
          </cell>
        </row>
        <row r="2778">
          <cell r="B2778" t="str">
            <v>094200128 - Spec Dep Fd   Insur Emp Assess</v>
          </cell>
        </row>
        <row r="2779">
          <cell r="B2779" t="str">
            <v>094200130 - Restitutions Admin Cost Fd</v>
          </cell>
        </row>
        <row r="2780">
          <cell r="B2780" t="str">
            <v>094200133 - Misc Grants   Endowments</v>
          </cell>
        </row>
        <row r="2781">
          <cell r="B2781" t="str">
            <v>094200135 - Conserv Acquis Restor EnhanFd</v>
          </cell>
        </row>
        <row r="2782">
          <cell r="B2782" t="str">
            <v>094200137 - Child Support Arrearages</v>
          </cell>
        </row>
        <row r="2783">
          <cell r="B2783" t="str">
            <v>094200140 - Sp Dep ConEduc Invest Trust Fd</v>
          </cell>
        </row>
        <row r="2784">
          <cell r="B2784" t="str">
            <v>094200142 - Delta Dental Refund Account</v>
          </cell>
        </row>
        <row r="2785">
          <cell r="B2785" t="str">
            <v>094200144 - Spec DepFdJuvenileAcct Incent</v>
          </cell>
        </row>
        <row r="2786">
          <cell r="B2786" t="str">
            <v>094200148 - Spec Dep Stringfellow Acct</v>
          </cell>
        </row>
        <row r="2787">
          <cell r="B2787" t="str">
            <v>094200150 - SpecDepOaklandEthqukeRetroPgm</v>
          </cell>
        </row>
        <row r="2788">
          <cell r="B2788" t="str">
            <v>094200151 - Man V EBay Res TavRetireDepFd</v>
          </cell>
        </row>
        <row r="2789">
          <cell r="B2789" t="str">
            <v>094200152 - Trust Fd Anna N BorninoSp Dep</v>
          </cell>
        </row>
        <row r="2790">
          <cell r="B2790" t="str">
            <v>094200153 - ToysRUsAntiSettl Spec Dep Fd</v>
          </cell>
        </row>
        <row r="2791">
          <cell r="B2791" t="str">
            <v>094200155 - Special Deposit Fund</v>
          </cell>
        </row>
        <row r="2792">
          <cell r="B2792" t="str">
            <v>094200156 - Special Deposit Fund</v>
          </cell>
        </row>
        <row r="2793">
          <cell r="B2793" t="str">
            <v>094200157 - Energy Purchase Trust Acct N 1</v>
          </cell>
        </row>
        <row r="2794">
          <cell r="B2794" t="str">
            <v>094200158 - Special Deposit Fund</v>
          </cell>
        </row>
        <row r="2795">
          <cell r="B2795" t="str">
            <v>094200159 - Special Deposit Fund</v>
          </cell>
        </row>
        <row r="2796">
          <cell r="B2796" t="str">
            <v>094200160 - Special Deposit Fund</v>
          </cell>
        </row>
        <row r="2797">
          <cell r="B2797" t="str">
            <v>094200162 - Special Deposit Fund</v>
          </cell>
        </row>
        <row r="2798">
          <cell r="B2798" t="str">
            <v>094200164 - Special Deposit Fund</v>
          </cell>
        </row>
        <row r="2799">
          <cell r="B2799" t="str">
            <v>094200165 - Special Deposit Fund</v>
          </cell>
        </row>
        <row r="2800">
          <cell r="B2800" t="str">
            <v>094200167 - Energy Purchase Trust Acct N 2</v>
          </cell>
        </row>
        <row r="2801">
          <cell r="B2801" t="str">
            <v>094200170 - SPECIAL DEPOSIT FUND</v>
          </cell>
        </row>
        <row r="2802">
          <cell r="B2802" t="str">
            <v>094200172 - Special Deposit Fund</v>
          </cell>
        </row>
        <row r="2803">
          <cell r="B2803" t="str">
            <v>094200173 - Special Deposit Fund</v>
          </cell>
        </row>
        <row r="2804">
          <cell r="B2804" t="str">
            <v>094200181 - Special Deposit Fund</v>
          </cell>
        </row>
        <row r="2805">
          <cell r="B2805" t="str">
            <v>094200183 - Special Deposit Fund</v>
          </cell>
        </row>
        <row r="2806">
          <cell r="B2806" t="str">
            <v>094200185 - Special Deposit Fund</v>
          </cell>
        </row>
        <row r="2807">
          <cell r="B2807" t="str">
            <v>094200186 - Special Deposit Fund</v>
          </cell>
        </row>
        <row r="2808">
          <cell r="B2808" t="str">
            <v>094200188 - Special Deposit Fund</v>
          </cell>
        </row>
        <row r="2809">
          <cell r="B2809" t="str">
            <v>094200190 - Special Deposit Fund</v>
          </cell>
        </row>
        <row r="2810">
          <cell r="B2810" t="str">
            <v>094200191 - Special Deposit Fund</v>
          </cell>
        </row>
        <row r="2811">
          <cell r="B2811" t="str">
            <v>094200193 - Special Deposit Fund</v>
          </cell>
        </row>
        <row r="2812">
          <cell r="B2812" t="str">
            <v>094200196 - Special Deposit Fund</v>
          </cell>
        </row>
        <row r="2813">
          <cell r="B2813" t="str">
            <v>094200197 - Special Deposit Fund</v>
          </cell>
        </row>
        <row r="2814">
          <cell r="B2814" t="str">
            <v>094200203 - Special Deposit Fund</v>
          </cell>
        </row>
        <row r="2815">
          <cell r="B2815" t="str">
            <v>094200206 - Spec Dep Fd St Lands Comm</v>
          </cell>
        </row>
        <row r="2816">
          <cell r="B2816" t="str">
            <v>094200207 - Dep Of Justice Settle Fd Sdf</v>
          </cell>
        </row>
        <row r="2817">
          <cell r="B2817" t="str">
            <v>094200208 - Ca Resale Royalties Sdf</v>
          </cell>
        </row>
        <row r="2818">
          <cell r="B2818" t="str">
            <v>094200209 - Ca Arts Council Donations-Sdf</v>
          </cell>
        </row>
        <row r="2819">
          <cell r="B2819" t="str">
            <v>094200210 - Special Deposit Fund</v>
          </cell>
        </row>
        <row r="2820">
          <cell r="B2820" t="str">
            <v>094200211 - Grant Catfish Prod Assist Sdf</v>
          </cell>
        </row>
        <row r="2821">
          <cell r="B2821" t="str">
            <v>094200212 - ConservatAssetEscroSvcs IncSdf</v>
          </cell>
        </row>
        <row r="2822">
          <cell r="B2822" t="str">
            <v>094200213 - Ca Volun Donat Acct</v>
          </cell>
        </row>
        <row r="2823">
          <cell r="B2823" t="str">
            <v>094200214 - Ca Horse Racing Board</v>
          </cell>
        </row>
        <row r="2824">
          <cell r="B2824" t="str">
            <v>094200215 - Dept Mental Hlth SrvcActFd3085</v>
          </cell>
        </row>
        <row r="2825">
          <cell r="B2825" t="str">
            <v>094200216 - Fish Game SanDiegoCnty WtrAuth</v>
          </cell>
        </row>
        <row r="2826">
          <cell r="B2826" t="str">
            <v>094200217 - AdvDepWagerDollCaHorseRacingBd</v>
          </cell>
        </row>
        <row r="2827">
          <cell r="B2827" t="str">
            <v>094200218 - Cln Ren Engy Bds BA Ch268 08</v>
          </cell>
        </row>
        <row r="2828">
          <cell r="B2828" t="str">
            <v>094200219 - Ca Vol Disaster Donation Acct</v>
          </cell>
        </row>
        <row r="2829">
          <cell r="B2829" t="str">
            <v>094200220 - GARVEE BONDS REBATE FUND</v>
          </cell>
        </row>
        <row r="2830">
          <cell r="B2830" t="str">
            <v>094200221 - LA DeptWtr   Pwr Restr Acct</v>
          </cell>
        </row>
        <row r="2831">
          <cell r="B2831" t="str">
            <v>094200222 - Int Dept Quality Improve Acct</v>
          </cell>
        </row>
        <row r="2832">
          <cell r="B2832" t="str">
            <v>094200223 - Inmate Sp Dep Fd Intrst Bearng</v>
          </cell>
        </row>
        <row r="2833">
          <cell r="B2833" t="str">
            <v>094200225 - At T Ca Sbc CommEmrgTeleAccess</v>
          </cell>
        </row>
        <row r="2834">
          <cell r="B2834" t="str">
            <v>094200226 - 2008 Jabg Grant Transfers Supp</v>
          </cell>
        </row>
        <row r="2835">
          <cell r="B2835" t="str">
            <v>094200227 - 2008 Jabg Grant Transfers LA</v>
          </cell>
        </row>
        <row r="2836">
          <cell r="B2836" t="str">
            <v>094200228 - Block Grant 2008 Speclty Crop</v>
          </cell>
        </row>
        <row r="2837">
          <cell r="B2837" t="str">
            <v>094200229 - Public Contractors Escrow Acct</v>
          </cell>
        </row>
        <row r="2838">
          <cell r="B2838" t="str">
            <v>094200230 - 2008 Aquaculture Grant Pgm</v>
          </cell>
        </row>
        <row r="2839">
          <cell r="B2839" t="str">
            <v>094200232 - Arra-Ed Byrne Mem Just Asst Gr</v>
          </cell>
        </row>
        <row r="2840">
          <cell r="B2840" t="str">
            <v>094200233 - City Of Maywood Police Dept</v>
          </cell>
        </row>
        <row r="2841">
          <cell r="B2841" t="str">
            <v>094200236 - Securities Cash Deposit</v>
          </cell>
        </row>
        <row r="2842">
          <cell r="B2842" t="str">
            <v>094200237 - 2009 Jabg Grant Transfers Supp</v>
          </cell>
        </row>
        <row r="2843">
          <cell r="B2843" t="str">
            <v>094200238 - 2009 Jabg Grant Transfers LA</v>
          </cell>
        </row>
        <row r="2844">
          <cell r="B2844" t="str">
            <v>094200239 - Rev Exc Prop Sls StHwy Rt 238</v>
          </cell>
        </row>
        <row r="2845">
          <cell r="B2845" t="str">
            <v>094200241 - Fds Hld Litig Plum ButteVs Dwr</v>
          </cell>
        </row>
        <row r="2846">
          <cell r="B2846" t="str">
            <v>094200242 - Dept Insur Litigation Dep Fd</v>
          </cell>
        </row>
        <row r="2847">
          <cell r="B2847" t="str">
            <v>094200243 - 2010 Jabg Grant Transfers Supp</v>
          </cell>
        </row>
        <row r="2848">
          <cell r="B2848" t="str">
            <v>094200244 - 2010 Jabg Grant Transfers LA</v>
          </cell>
        </row>
        <row r="2849">
          <cell r="B2849" t="str">
            <v>094200245 - San Bruno Indep Rev Panel Exp</v>
          </cell>
        </row>
        <row r="2850">
          <cell r="B2850" t="str">
            <v>094200246 - Saratso Review Comm-Support</v>
          </cell>
        </row>
        <row r="2851">
          <cell r="B2851" t="str">
            <v>094200248 - Skill Nurs Fac MinStaffPenAcct</v>
          </cell>
        </row>
        <row r="2852">
          <cell r="B2852" t="str">
            <v>094200249 - 2009 Aquaculture Program</v>
          </cell>
        </row>
        <row r="2853">
          <cell r="B2853" t="str">
            <v>094200250 - DrivUnder InflCostRecovDefends</v>
          </cell>
        </row>
        <row r="2854">
          <cell r="B2854" t="str">
            <v>094200251 - HAVA Requirements Pmts Sec 251</v>
          </cell>
        </row>
        <row r="2855">
          <cell r="B2855" t="str">
            <v>094200254 - Federal Asset Forfeiture Acct</v>
          </cell>
        </row>
        <row r="2856">
          <cell r="B2856" t="str">
            <v>094200255 - Us DOJ Asset Forfeiture Acct</v>
          </cell>
        </row>
        <row r="2857">
          <cell r="B2857" t="str">
            <v>094200256 - Us DOJ Asset Forfeiture Acct</v>
          </cell>
        </row>
        <row r="2858">
          <cell r="B2858" t="str">
            <v>094200257 - Ca Asset Forfeiture Account</v>
          </cell>
        </row>
        <row r="2859">
          <cell r="B2859" t="str">
            <v>094200259 - 2011 Jabg Grant Transfers Supp</v>
          </cell>
        </row>
        <row r="2860">
          <cell r="B2860" t="str">
            <v>094200260 - 2011 Jabg Grant Transfers LA</v>
          </cell>
        </row>
        <row r="2861">
          <cell r="B2861" t="str">
            <v>094200261 - Vaya Telecom Llc</v>
          </cell>
        </row>
        <row r="2862">
          <cell r="B2862" t="str">
            <v>094200263 - Doi Fortis Ben Ins Co Sett Agr</v>
          </cell>
        </row>
        <row r="2863">
          <cell r="B2863" t="str">
            <v>094200265 - Chrtr Sch Cr Enhm Gr Rsrv Acct</v>
          </cell>
        </row>
        <row r="2864">
          <cell r="B2864" t="str">
            <v>094200266 - 2012 Jabg Grant Transfers Supp</v>
          </cell>
        </row>
        <row r="2865">
          <cell r="B2865" t="str">
            <v>094200267 - 2012 Jabg Grant Transfers LA</v>
          </cell>
        </row>
        <row r="2866">
          <cell r="B2866" t="str">
            <v>094200268 - 2012 Jag Grant Transfers Supp</v>
          </cell>
        </row>
        <row r="2867">
          <cell r="B2867" t="str">
            <v>094200269 - 2012 Jag Grant Transfers LA</v>
          </cell>
        </row>
        <row r="2868">
          <cell r="B2868" t="str">
            <v>094200270 - Wtr Res-Albrt ThomsPaulekVsDwr</v>
          </cell>
        </row>
        <row r="2869">
          <cell r="B2869" t="str">
            <v>094200271 - Wtr Res-Dwr Vs WhitkrContr Inc</v>
          </cell>
        </row>
        <row r="2870">
          <cell r="B2870" t="str">
            <v>094200272 - LOUIS C MIRABILE REVOCABLE TRU</v>
          </cell>
        </row>
        <row r="2871">
          <cell r="B2871" t="str">
            <v>094200281 - Special Deposit Fund</v>
          </cell>
        </row>
        <row r="2872">
          <cell r="B2872" t="str">
            <v>094200282 - Special Deposit Fund</v>
          </cell>
        </row>
        <row r="2873">
          <cell r="B2873" t="str">
            <v>094200601 - Special Deposit Fund</v>
          </cell>
        </row>
        <row r="2874">
          <cell r="B2874" t="str">
            <v>094200602 - Special Deposit Fund</v>
          </cell>
        </row>
        <row r="2875">
          <cell r="B2875" t="str">
            <v>094200603 - Special Deposit Fund</v>
          </cell>
        </row>
        <row r="2876">
          <cell r="B2876" t="str">
            <v>094200604 - Special Deposit Fund</v>
          </cell>
        </row>
        <row r="2877">
          <cell r="B2877" t="str">
            <v>094200605 - Special Deposit Fund</v>
          </cell>
        </row>
        <row r="2878">
          <cell r="B2878" t="str">
            <v>094200607 - B A It 3600-001-0942 Spc Dp Fd</v>
          </cell>
        </row>
        <row r="2879">
          <cell r="B2879" t="str">
            <v>094200608 - Special Deposit Fund</v>
          </cell>
        </row>
        <row r="2880">
          <cell r="B2880" t="str">
            <v>094200609 - B A It 4260-011-0942 Spc Dp Fd</v>
          </cell>
        </row>
        <row r="2881">
          <cell r="B2881" t="str">
            <v>094200610 - Jud Br Fac Deps Spec Dep Fd</v>
          </cell>
        </row>
        <row r="2882">
          <cell r="B2882" t="str">
            <v>094200998 - Forgery Disbursement Account</v>
          </cell>
        </row>
        <row r="2883">
          <cell r="B2883" t="str">
            <v>094200999 - Spec Dep Fd Report System Only</v>
          </cell>
        </row>
        <row r="2884">
          <cell r="B2884" t="str">
            <v>0943 - Land Bank Fund</v>
          </cell>
        </row>
        <row r="2885">
          <cell r="B2885" t="str">
            <v>0945 - Breast Cancer Research Fund C</v>
          </cell>
        </row>
        <row r="2886">
          <cell r="B2886" t="str">
            <v>0947 - Csu Special Project Fund</v>
          </cell>
        </row>
        <row r="2887">
          <cell r="B2887" t="str">
            <v>0948 - Csu Trust Fund</v>
          </cell>
        </row>
        <row r="2888">
          <cell r="B2888" t="str">
            <v>0950 - Public Employees Contingency R</v>
          </cell>
        </row>
        <row r="2889">
          <cell r="B2889" t="str">
            <v>0952 - State Park Contingent Fund</v>
          </cell>
        </row>
        <row r="2890">
          <cell r="B2890" t="str">
            <v>0954 - Student Loan Authority Fund</v>
          </cell>
        </row>
        <row r="2891">
          <cell r="B2891" t="str">
            <v>0955 - Instructional Materials Fund</v>
          </cell>
        </row>
        <row r="2892">
          <cell r="B2892" t="str">
            <v>0956 - School Site Utilization Fund</v>
          </cell>
        </row>
        <row r="2893">
          <cell r="B2893" t="str">
            <v>0957 - 0957</v>
          </cell>
        </row>
        <row r="2894">
          <cell r="B2894" t="str">
            <v>0959 - 0959</v>
          </cell>
        </row>
        <row r="2895">
          <cell r="B2895" t="str">
            <v>0960 - Student Tuition Recovery Fund</v>
          </cell>
        </row>
        <row r="2896">
          <cell r="B2896" t="str">
            <v>0961 - School Deferred Maintenance Fu</v>
          </cell>
        </row>
        <row r="2897">
          <cell r="B2897" t="str">
            <v>0962 - Volun Fire Lngth Serv Awd Fd</v>
          </cell>
        </row>
        <row r="2898">
          <cell r="B2898" t="str">
            <v>0965 - Timber Tax Fund</v>
          </cell>
        </row>
        <row r="2899">
          <cell r="B2899" t="str">
            <v>0966 - 0966</v>
          </cell>
        </row>
        <row r="2900">
          <cell r="B2900" t="str">
            <v>0969 - Public Safety Account Lpsf</v>
          </cell>
        </row>
        <row r="2901">
          <cell r="B2901" t="str">
            <v>0970 - Unclaimed Property Fund</v>
          </cell>
        </row>
        <row r="2902">
          <cell r="B2902" t="str">
            <v>0972 - Manufactured Home Recovery Fun</v>
          </cell>
        </row>
        <row r="2903">
          <cell r="B2903" t="str">
            <v>0973 - 0973</v>
          </cell>
        </row>
        <row r="2904">
          <cell r="B2904" t="str">
            <v>0974 - Peace Officer Memorial Foundat</v>
          </cell>
        </row>
        <row r="2905">
          <cell r="B2905" t="str">
            <v>0977 - Resident-Run Housing Revolving</v>
          </cell>
        </row>
        <row r="2906">
          <cell r="B2906" t="str">
            <v>0979 - Firefighters Memorial Fund C</v>
          </cell>
        </row>
        <row r="2907">
          <cell r="B2907" t="str">
            <v>0980 - Predevelopment Loan Fund</v>
          </cell>
        </row>
        <row r="2908">
          <cell r="B2908" t="str">
            <v>0982 - Urban Waterfront Area Restor F</v>
          </cell>
        </row>
        <row r="2909">
          <cell r="B2909" t="str">
            <v>0983 - Senior Citizens California Fu</v>
          </cell>
        </row>
        <row r="2910">
          <cell r="B2910" t="str">
            <v>0984 - Rural Community Facility Grant</v>
          </cell>
        </row>
        <row r="2911">
          <cell r="B2911" t="str">
            <v>0985 - Emergency Housing Assistance F</v>
          </cell>
        </row>
        <row r="2912">
          <cell r="B2912" t="str">
            <v>0986 - Local Property Tax Revenues</v>
          </cell>
        </row>
        <row r="2913">
          <cell r="B2913" t="str">
            <v>0987 - Toll Bridge Funds Consolidate</v>
          </cell>
        </row>
        <row r="2914">
          <cell r="B2914" t="str">
            <v>0988 - Other - Unallocated Non-Govern</v>
          </cell>
        </row>
        <row r="2915">
          <cell r="B2915" t="str">
            <v>0989 - Proprietary Fd Outside Central</v>
          </cell>
        </row>
        <row r="2916">
          <cell r="B2916" t="str">
            <v>0990 - Fid Fds Outsd Cntrl Treas Sys</v>
          </cell>
        </row>
        <row r="2917">
          <cell r="B2917" t="str">
            <v>0991 - County Funds--Unclassified</v>
          </cell>
        </row>
        <row r="2918">
          <cell r="B2918" t="str">
            <v>0992 - Higher Ed Fees and Income</v>
          </cell>
        </row>
        <row r="2919">
          <cell r="B2919" t="str">
            <v>0993 - University Funds--Unclassified</v>
          </cell>
        </row>
        <row r="2920">
          <cell r="B2920" t="str">
            <v>0994 - Other Unclassified Funds</v>
          </cell>
        </row>
        <row r="2921">
          <cell r="B2921" t="str">
            <v>0996 - General Long-Term Debt Account</v>
          </cell>
        </row>
        <row r="2922">
          <cell r="B2922" t="str">
            <v>0997 - Fund Cd Reserved for CALSTARS</v>
          </cell>
        </row>
        <row r="2923">
          <cell r="B2923" t="str">
            <v>0998 - Reserved-Ofc Rev Fund-CALSTARS</v>
          </cell>
        </row>
        <row r="2924">
          <cell r="B2924" t="str">
            <v>0999 - Susp Fd -Cntrl Agencies Only-</v>
          </cell>
        </row>
        <row r="2925">
          <cell r="B2925" t="str">
            <v>1003 - Cleanup Loans   Environ Assist</v>
          </cell>
        </row>
        <row r="2926">
          <cell r="B2926" t="str">
            <v>1006 - Rural Cupa Reimbursement Accou</v>
          </cell>
        </row>
        <row r="2927">
          <cell r="B2927" t="str">
            <v>1008 - Firearms Safety And Enforcemen</v>
          </cell>
        </row>
        <row r="2928">
          <cell r="B2928" t="str">
            <v>1010 - Natural Heritage Preservation</v>
          </cell>
        </row>
        <row r="2929">
          <cell r="B2929" t="str">
            <v>1011 - Budget Stabilization Account</v>
          </cell>
        </row>
        <row r="2930">
          <cell r="B2930" t="str">
            <v>1017 - Umbilical Cord Blood Collectio</v>
          </cell>
        </row>
        <row r="2931">
          <cell r="B2931" t="str">
            <v>1018 - Lake Tahoe Sci   Lake Imp Acct</v>
          </cell>
        </row>
        <row r="2932">
          <cell r="B2932" t="str">
            <v>2500 - Pedestrian Safety Account Stf</v>
          </cell>
        </row>
        <row r="2933">
          <cell r="B2933" t="str">
            <v>2501 - Local Transportation Loan Acct</v>
          </cell>
        </row>
        <row r="2934">
          <cell r="B2934" t="str">
            <v>3001 - Public Beach Restoration Fund</v>
          </cell>
        </row>
        <row r="2935">
          <cell r="B2935" t="str">
            <v>3002 - Electrician Certification Fund</v>
          </cell>
        </row>
        <row r="2936">
          <cell r="B2936" t="str">
            <v>3004 - Garment Industry Regulations F</v>
          </cell>
        </row>
        <row r="2937">
          <cell r="B2937" t="str">
            <v>3006 - Jobs-Housing Balance Improveme</v>
          </cell>
        </row>
        <row r="2938">
          <cell r="B2938" t="str">
            <v>3007 - Traffic Congestion Relief Fund</v>
          </cell>
        </row>
        <row r="2939">
          <cell r="B2939" t="str">
            <v>3008 - Transportation Investment Fund</v>
          </cell>
        </row>
        <row r="2940">
          <cell r="B2940" t="str">
            <v>3010 - PierceS Disease Management Ac</v>
          </cell>
        </row>
        <row r="2941">
          <cell r="B2941" t="str">
            <v>3013 - Central Coast State Vet Cemete</v>
          </cell>
        </row>
        <row r="2942">
          <cell r="B2942" t="str">
            <v>3014 - Baldwin Hills Conservancy Fund</v>
          </cell>
        </row>
        <row r="2943">
          <cell r="B2943" t="str">
            <v>3015 - Gas Consumption Surcharge Fund</v>
          </cell>
        </row>
        <row r="2944">
          <cell r="B2944" t="str">
            <v>3016 - Missing Persons Dna Data Base</v>
          </cell>
        </row>
        <row r="2945">
          <cell r="B2945" t="str">
            <v>3017 - Occupational Therapy Fund</v>
          </cell>
        </row>
        <row r="2946">
          <cell r="B2946" t="str">
            <v>3018 - Drug And Device Safety Fund</v>
          </cell>
        </row>
        <row r="2947">
          <cell r="B2947" t="str">
            <v>3019 - Substance Abuse Treatment Trus</v>
          </cell>
        </row>
        <row r="2948">
          <cell r="B2948" t="str">
            <v>3020 - Tobacco Settlement Fund</v>
          </cell>
        </row>
        <row r="2949">
          <cell r="B2949" t="str">
            <v>3021 - Agricultural Biomass Utilizati</v>
          </cell>
        </row>
        <row r="2950">
          <cell r="B2950" t="str">
            <v>3022 - Apprenticeship Training Contri</v>
          </cell>
        </row>
        <row r="2951">
          <cell r="B2951" t="str">
            <v>3023 - Wic Manufacturer Rebate Fund</v>
          </cell>
        </row>
        <row r="2952">
          <cell r="B2952" t="str">
            <v>3024 - Rigid Container Account</v>
          </cell>
        </row>
        <row r="2953">
          <cell r="B2953" t="str">
            <v>3025 - Abandoned Mine Reclamation   M</v>
          </cell>
        </row>
        <row r="2954">
          <cell r="B2954" t="str">
            <v>3027 - Trauma Care Fund</v>
          </cell>
        </row>
        <row r="2955">
          <cell r="B2955" t="str">
            <v>3030 - Workers Occupational Safety</v>
          </cell>
        </row>
        <row r="2956">
          <cell r="B2956" t="str">
            <v>3031 - Workers Comp Return-to-Wk Fd</v>
          </cell>
        </row>
        <row r="2957">
          <cell r="B2957" t="str">
            <v>3033 - Memorial Scholarship Fund Cal</v>
          </cell>
        </row>
        <row r="2958">
          <cell r="B2958" t="str">
            <v>3034 - Antiterrorism Fund</v>
          </cell>
        </row>
        <row r="2959">
          <cell r="B2959" t="str">
            <v>3035 - Environmental Quality Assessme</v>
          </cell>
        </row>
        <row r="2960">
          <cell r="B2960" t="str">
            <v>3036 - Alcohol Beverages Control Fund</v>
          </cell>
        </row>
        <row r="2961">
          <cell r="B2961" t="str">
            <v>3037 - Court Facilities Construction</v>
          </cell>
        </row>
        <row r="2962">
          <cell r="B2962" t="str">
            <v>3038 - Community Revitalization Fee F</v>
          </cell>
        </row>
        <row r="2963">
          <cell r="B2963" t="str">
            <v>3039 - Dentally Underserved Acct St</v>
          </cell>
        </row>
        <row r="2964">
          <cell r="B2964" t="str">
            <v>3042 - Victims Of Corporate Fraud Com</v>
          </cell>
        </row>
        <row r="2965">
          <cell r="B2965" t="str">
            <v>3046 - Oil Gas And Geothermal Admin</v>
          </cell>
        </row>
        <row r="2966">
          <cell r="B2966" t="str">
            <v>3053 - Public Rights Law Enforcement</v>
          </cell>
        </row>
        <row r="2967">
          <cell r="B2967" t="str">
            <v>3054 - Health Care Benefits Fund</v>
          </cell>
        </row>
        <row r="2968">
          <cell r="B2968" t="str">
            <v>3055 - County Health Initiative Match</v>
          </cell>
        </row>
        <row r="2969">
          <cell r="B2969" t="str">
            <v>3056 - Safe Drinking Water And Toxic</v>
          </cell>
        </row>
        <row r="2970">
          <cell r="B2970" t="str">
            <v>3057 - Dam Safety Fund</v>
          </cell>
        </row>
        <row r="2971">
          <cell r="B2971" t="str">
            <v>3058 - Water Rights Fund</v>
          </cell>
        </row>
        <row r="2972">
          <cell r="B2972" t="str">
            <v>305900001 - Fiscal Recovery Fund</v>
          </cell>
        </row>
        <row r="2973">
          <cell r="B2973" t="str">
            <v>305900002 - Fiscal Recovery Fund</v>
          </cell>
        </row>
        <row r="2974">
          <cell r="B2974" t="str">
            <v>305900003 - Fiscal Recovery Fund</v>
          </cell>
        </row>
        <row r="2975">
          <cell r="B2975" t="str">
            <v>305900005 - Fiscal Recovery Fund</v>
          </cell>
        </row>
        <row r="2976">
          <cell r="B2976" t="str">
            <v>305900007 - Fiscal Recovery Fund</v>
          </cell>
        </row>
        <row r="2977">
          <cell r="B2977" t="str">
            <v>305900008 - Fiscal Recovery Fund</v>
          </cell>
        </row>
        <row r="2978">
          <cell r="B2978" t="str">
            <v>305900010 - Fiscal Recovery Fund</v>
          </cell>
        </row>
        <row r="2979">
          <cell r="B2979" t="str">
            <v>305900011 - Fiscal Recovery Fund</v>
          </cell>
        </row>
        <row r="2980">
          <cell r="B2980" t="str">
            <v>305900015 - Fiscal Recovery Fund</v>
          </cell>
        </row>
        <row r="2981">
          <cell r="B2981" t="str">
            <v>305900016 - Fiscal Recovery Fund</v>
          </cell>
        </row>
        <row r="2982">
          <cell r="B2982" t="str">
            <v>3060 - Appellate Court Trust Fund</v>
          </cell>
        </row>
        <row r="2983">
          <cell r="B2983" t="str">
            <v>3061 - Ratepayer Relief Fund</v>
          </cell>
        </row>
        <row r="2984">
          <cell r="B2984" t="str">
            <v>3062 - Energy Facility License And Co</v>
          </cell>
        </row>
        <row r="2985">
          <cell r="B2985" t="str">
            <v>3063 - Responsibility Area Fire Preve</v>
          </cell>
        </row>
        <row r="2986">
          <cell r="B2986" t="str">
            <v>3064 - Mental Health Practitioner Edu</v>
          </cell>
        </row>
        <row r="2987">
          <cell r="B2987" t="str">
            <v>3065 - Electronic Waste Recovery   Re</v>
          </cell>
        </row>
        <row r="2988">
          <cell r="B2988" t="str">
            <v>3066 - Court Facilities Trust Fund</v>
          </cell>
        </row>
        <row r="2989">
          <cell r="B2989" t="str">
            <v>3067 - Cigarette   Tobacco Products C</v>
          </cell>
        </row>
        <row r="2990">
          <cell r="B2990" t="str">
            <v>3068 - Vocational Nurse Education Fun</v>
          </cell>
        </row>
        <row r="2991">
          <cell r="B2991" t="str">
            <v>3069 - Naturopathic DoctorS Fund</v>
          </cell>
        </row>
        <row r="2992">
          <cell r="B2992" t="str">
            <v>3070 - Nontoxic Dry Cleaning Incentiv</v>
          </cell>
        </row>
        <row r="2993">
          <cell r="B2993" t="str">
            <v>3071 - Car Wash Worker Restitution Fu</v>
          </cell>
        </row>
        <row r="2994">
          <cell r="B2994" t="str">
            <v>3072 - Car Wash Worker Fund</v>
          </cell>
        </row>
        <row r="2995">
          <cell r="B2995" t="str">
            <v>3074 - Medical Marijuana Program Fund</v>
          </cell>
        </row>
        <row r="2996">
          <cell r="B2996" t="str">
            <v>3075 - Unlawful Sales Reduction Fund</v>
          </cell>
        </row>
        <row r="2997">
          <cell r="B2997" t="str">
            <v>3077 - Main Street Program Fund Cali</v>
          </cell>
        </row>
        <row r="2998">
          <cell r="B2998" t="str">
            <v>3078 - Labor And Workforce Developmen</v>
          </cell>
        </row>
        <row r="2999">
          <cell r="B2999" t="str">
            <v>3079 - ChildrenS Medical Services Re</v>
          </cell>
        </row>
        <row r="3000">
          <cell r="B3000" t="str">
            <v>3080 - Aids Drug Assistance Program R</v>
          </cell>
        </row>
        <row r="3001">
          <cell r="B3001" t="str">
            <v>3081 - Cannery Inspection Fund</v>
          </cell>
        </row>
        <row r="3002">
          <cell r="B3002" t="str">
            <v>3082 - School Facilities Emergency Re</v>
          </cell>
        </row>
        <row r="3003">
          <cell r="B3003" t="str">
            <v>3083 - Welcome Center Fund</v>
          </cell>
        </row>
        <row r="3004">
          <cell r="B3004" t="str">
            <v>3084 - State Certified Unified Progra</v>
          </cell>
        </row>
        <row r="3005">
          <cell r="B3005" t="str">
            <v>3085 - Mental Health Services Fund</v>
          </cell>
        </row>
        <row r="3006">
          <cell r="B3006" t="str">
            <v>3086 - Dna Identification Fund</v>
          </cell>
        </row>
        <row r="3007">
          <cell r="B3007" t="str">
            <v>3087 - Unfair Competition Law Fund</v>
          </cell>
        </row>
        <row r="3008">
          <cell r="B3008" t="str">
            <v>3088 - Registry Of Charitable Trusts</v>
          </cell>
        </row>
        <row r="3009">
          <cell r="B3009" t="str">
            <v>3089 - Public Utilities Commission Ra</v>
          </cell>
        </row>
        <row r="3010">
          <cell r="B3010" t="str">
            <v>3090 - Deficit Recovery Bond Retireme</v>
          </cell>
        </row>
        <row r="3011">
          <cell r="B3011" t="str">
            <v>3091 - Certified Access Specialist Fu</v>
          </cell>
        </row>
        <row r="3012">
          <cell r="B3012" t="str">
            <v>3092 - 3092</v>
          </cell>
        </row>
        <row r="3013">
          <cell r="B3013" t="str">
            <v>3093 - Transportation Deferred Invest</v>
          </cell>
        </row>
        <row r="3014">
          <cell r="B3014" t="str">
            <v>3094 - Self Dir Services Risk Pool Fd</v>
          </cell>
        </row>
        <row r="3015">
          <cell r="B3015" t="str">
            <v>3095 - Film Promotion And Marketing F</v>
          </cell>
        </row>
        <row r="3016">
          <cell r="B3016" t="str">
            <v>3096 - Nondesignated Public Hospital</v>
          </cell>
        </row>
        <row r="3017">
          <cell r="B3017" t="str">
            <v>3097 - Private Hospital Supplemental</v>
          </cell>
        </row>
        <row r="3018">
          <cell r="B3018" t="str">
            <v>3098 - State Dept Of Public Health Li</v>
          </cell>
        </row>
        <row r="3019">
          <cell r="B3019" t="str">
            <v>3099 - Licensing And Certification Fu</v>
          </cell>
        </row>
        <row r="3020">
          <cell r="B3020" t="str">
            <v>310000001 - Dpt Wtr Res Elect PwrFdGc13340</v>
          </cell>
        </row>
        <row r="3021">
          <cell r="B3021" t="str">
            <v>310000002 - Dpt Wtr Res Elect PwrFdGc13340</v>
          </cell>
        </row>
        <row r="3022">
          <cell r="B3022" t="str">
            <v>310000003 - Dpt Wtr Res Elect PwrFdGc13340</v>
          </cell>
        </row>
        <row r="3023">
          <cell r="B3023" t="str">
            <v>310000004 - Dpt Wtr Res Elect PwrFdGc13340</v>
          </cell>
        </row>
        <row r="3024">
          <cell r="B3024" t="str">
            <v>310000005 - Dpt Wtr Res Elect PwrFdGc13340</v>
          </cell>
        </row>
        <row r="3025">
          <cell r="B3025" t="str">
            <v>310000006 - Dpt Wtr Res Elect PwrFdGc13340</v>
          </cell>
        </row>
        <row r="3026">
          <cell r="B3026" t="str">
            <v>310000007 - Dpt Wtr Res Elect PwrFdGc13340</v>
          </cell>
        </row>
        <row r="3027">
          <cell r="B3027" t="str">
            <v>310000008 - Dpt Wtr Res Elect PwrFdGc13340</v>
          </cell>
        </row>
        <row r="3028">
          <cell r="B3028" t="str">
            <v>310000009 - Dpt Wtr Res Elect PwrFdGc13340</v>
          </cell>
        </row>
        <row r="3029">
          <cell r="B3029" t="str">
            <v>310000010 - Dpt Wtr Res Elect PwrFdGc13340</v>
          </cell>
        </row>
        <row r="3030">
          <cell r="B3030" t="str">
            <v>310000011 - Dpt Wtr Res Elect PwrFdGc13340</v>
          </cell>
        </row>
        <row r="3031">
          <cell r="B3031" t="str">
            <v>3101 - Analytical Laboratory Account</v>
          </cell>
        </row>
        <row r="3032">
          <cell r="B3032" t="str">
            <v>3102 - Acute Orphan Well Account</v>
          </cell>
        </row>
        <row r="3033">
          <cell r="B3033" t="str">
            <v>3103 - Hatchery And Inland Fisheries</v>
          </cell>
        </row>
        <row r="3034">
          <cell r="B3034" t="str">
            <v>3104 - Coastal Wetlands Fund</v>
          </cell>
        </row>
        <row r="3035">
          <cell r="B3035" t="str">
            <v>3107 - Transportation Debt Service Fu</v>
          </cell>
        </row>
        <row r="3036">
          <cell r="B3036" t="str">
            <v>3108 - Professional Fiduciary Fund</v>
          </cell>
        </row>
        <row r="3037">
          <cell r="B3037" t="str">
            <v>3109 - Natural Gas Subaccount</v>
          </cell>
        </row>
        <row r="3038">
          <cell r="B3038" t="str">
            <v>3110 - Gambling Addiction Program Fun</v>
          </cell>
        </row>
        <row r="3039">
          <cell r="B3039" t="str">
            <v>3111 - Retail Food Safety And Defense</v>
          </cell>
        </row>
        <row r="3040">
          <cell r="B3040" t="str">
            <v>3112 - Equality In Prevention   Servi</v>
          </cell>
        </row>
        <row r="3041">
          <cell r="B3041" t="str">
            <v>3113 - Residential And Outpatient Pro</v>
          </cell>
        </row>
        <row r="3042">
          <cell r="B3042" t="str">
            <v>3114 - Birth Defects Monitoring Progr</v>
          </cell>
        </row>
        <row r="3043">
          <cell r="B3043" t="str">
            <v>3115 - Youthful Offender Block Grant</v>
          </cell>
        </row>
        <row r="3044">
          <cell r="B3044" t="str">
            <v>3117 - Alternative   Renewable Fuel</v>
          </cell>
        </row>
        <row r="3045">
          <cell r="B3045" t="str">
            <v>3119 - Air Quality Improvement Fund</v>
          </cell>
        </row>
        <row r="3046">
          <cell r="B3046" t="str">
            <v>3120 - Fire Marshal Fireworks Enforce</v>
          </cell>
        </row>
        <row r="3047">
          <cell r="B3047" t="str">
            <v>3121 - Occupational Safety And Health</v>
          </cell>
        </row>
        <row r="3048">
          <cell r="B3048" t="str">
            <v>3122 - Enhanced Fleet Modernization S</v>
          </cell>
        </row>
        <row r="3049">
          <cell r="B3049" t="str">
            <v>3123 - Coastal Act Services Fund</v>
          </cell>
        </row>
        <row r="3050">
          <cell r="B3050" t="str">
            <v>3130 - Inclosure Facil Improvement Fd</v>
          </cell>
        </row>
        <row r="3051">
          <cell r="B3051" t="str">
            <v>3131 - California Bingo Fund</v>
          </cell>
        </row>
        <row r="3052">
          <cell r="B3052" t="str">
            <v>3132 - Charity Bingo Mitigation Fund</v>
          </cell>
        </row>
        <row r="3053">
          <cell r="B3053" t="str">
            <v>3133 - Managed Care Administrative Fi</v>
          </cell>
        </row>
        <row r="3054">
          <cell r="B3054" t="str">
            <v>3134 - School District Account</v>
          </cell>
        </row>
        <row r="3055">
          <cell r="B3055" t="str">
            <v>3135 - State Trial Court Operations T</v>
          </cell>
        </row>
        <row r="3056">
          <cell r="B3056" t="str">
            <v>3136 - Foreclosure Consultant Regulat</v>
          </cell>
        </row>
        <row r="3057">
          <cell r="B3057" t="str">
            <v>3137 - Emergency Medical Technician C</v>
          </cell>
        </row>
        <row r="3058">
          <cell r="B3058" t="str">
            <v>3138 - Immediate And Critical Needs A</v>
          </cell>
        </row>
        <row r="3059">
          <cell r="B3059" t="str">
            <v>3139 - Specialized License Plate Fund</v>
          </cell>
        </row>
        <row r="3060">
          <cell r="B3060" t="str">
            <v>3140 - State Dental Hygiene Fund</v>
          </cell>
        </row>
        <row r="3061">
          <cell r="B3061" t="str">
            <v>3141 - California Advanced Services F</v>
          </cell>
        </row>
        <row r="3062">
          <cell r="B3062" t="str">
            <v>3142 - State Dental Assistant Fund</v>
          </cell>
        </row>
        <row r="3063">
          <cell r="B3063" t="str">
            <v>3144 - Building Standards Administrat</v>
          </cell>
        </row>
        <row r="3064">
          <cell r="B3064" t="str">
            <v>3145 - Underground Storage Tank Petro</v>
          </cell>
        </row>
        <row r="3065">
          <cell r="B3065" t="str">
            <v>3147 - St Water Pollution Control Rev</v>
          </cell>
        </row>
        <row r="3066">
          <cell r="B3066" t="str">
            <v>3148 - Chld   Fm Hlth   Humn Svcs Fd</v>
          </cell>
        </row>
        <row r="3067">
          <cell r="B3067" t="str">
            <v>3149 - Local Safety And Protection Ac</v>
          </cell>
        </row>
        <row r="3068">
          <cell r="B3068" t="str">
            <v>3150 - State Public Works Enforcement</v>
          </cell>
        </row>
        <row r="3069">
          <cell r="B3069" t="str">
            <v>3151 - Internal Health Info Integrity</v>
          </cell>
        </row>
        <row r="3070">
          <cell r="B3070" t="str">
            <v>3152 - Labor Enforcement And Complian</v>
          </cell>
        </row>
        <row r="3071">
          <cell r="B3071" t="str">
            <v>3153 - Horse Racing Fund</v>
          </cell>
        </row>
        <row r="3072">
          <cell r="B3072" t="str">
            <v>3155 - Lead-Related Construction Fund</v>
          </cell>
        </row>
        <row r="3073">
          <cell r="B3073" t="str">
            <v>3156 - Chldrn Hlth   Humn Svcs Sp Fd</v>
          </cell>
        </row>
        <row r="3074">
          <cell r="B3074" t="str">
            <v>3157 - Recreational Health Fund</v>
          </cell>
        </row>
        <row r="3075">
          <cell r="B3075" t="str">
            <v>3158 - Hospital Quality Assurance Rev</v>
          </cell>
        </row>
        <row r="3076">
          <cell r="B3076" t="str">
            <v>3159 - Arts and Entertainment Fund</v>
          </cell>
        </row>
        <row r="3077">
          <cell r="B3077" t="str">
            <v>3160 - Wastewater Operator Certificat</v>
          </cell>
        </row>
        <row r="3078">
          <cell r="B3078" t="str">
            <v>3162 - Gold Star License Plate Accoun</v>
          </cell>
        </row>
        <row r="3079">
          <cell r="B3079" t="str">
            <v>3163 - Health Information Technology</v>
          </cell>
        </row>
        <row r="3080">
          <cell r="B3080" t="str">
            <v>3164 - Renewable Energy Resources Dev</v>
          </cell>
        </row>
        <row r="3081">
          <cell r="B3081" t="str">
            <v>3165 - Enterprise Zone Fund</v>
          </cell>
        </row>
        <row r="3082">
          <cell r="B3082" t="str">
            <v>3167 - Skilled Nursing Facility Quali</v>
          </cell>
        </row>
        <row r="3083">
          <cell r="B3083" t="str">
            <v>3168 - Emergency Medical Air Transpor</v>
          </cell>
        </row>
        <row r="3084">
          <cell r="B3084" t="str">
            <v>3170 - Heritage Enrichment Resource F</v>
          </cell>
        </row>
        <row r="3085">
          <cell r="B3085" t="str">
            <v>3171 - Local Revenue Fund 2011</v>
          </cell>
        </row>
        <row r="3086">
          <cell r="B3086" t="str">
            <v>3172 - Public Hospital Investment Im</v>
          </cell>
        </row>
        <row r="3087">
          <cell r="B3087" t="str">
            <v>3175 - California Health Trust Fund</v>
          </cell>
        </row>
        <row r="3088">
          <cell r="B3088" t="str">
            <v>3176 - Trial Court Security Account</v>
          </cell>
        </row>
        <row r="3089">
          <cell r="B3089" t="str">
            <v>3177 - Local Community Corrections Ac</v>
          </cell>
        </row>
        <row r="3090">
          <cell r="B3090" t="str">
            <v>3178 - Local Law Enforcement Services</v>
          </cell>
        </row>
        <row r="3091">
          <cell r="B3091" t="str">
            <v>3179 - Mental Health Account Local R</v>
          </cell>
        </row>
        <row r="3092">
          <cell r="B3092" t="str">
            <v>3180 - District Attorney And Public D</v>
          </cell>
        </row>
        <row r="3093">
          <cell r="B3093" t="str">
            <v>3181 - Juvenile Justice Account Loca</v>
          </cell>
        </row>
        <row r="3094">
          <cell r="B3094" t="str">
            <v>3182 - Health And Human Services Acco</v>
          </cell>
        </row>
        <row r="3095">
          <cell r="B3095" t="str">
            <v>3183 - Reserve Account LRF</v>
          </cell>
        </row>
        <row r="3096">
          <cell r="B3096" t="str">
            <v>3184 - Adult Protective Services Suba</v>
          </cell>
        </row>
        <row r="3097">
          <cell r="B3097" t="str">
            <v>3185 - Child Welfare Services Subacco</v>
          </cell>
        </row>
        <row r="3098">
          <cell r="B3098" t="str">
            <v>3186 - Adoptions Subaccount Health A</v>
          </cell>
        </row>
        <row r="3099">
          <cell r="B3099" t="str">
            <v>3187 - Adoption Assistance Program Su</v>
          </cell>
        </row>
        <row r="3100">
          <cell r="B3100" t="str">
            <v>3188 - Child Abuse Prevention Subacco</v>
          </cell>
        </row>
        <row r="3101">
          <cell r="B3101" t="str">
            <v>3189 - Women   ChildrenS Residntial</v>
          </cell>
        </row>
        <row r="3102">
          <cell r="B3102" t="str">
            <v>3190 - Drug Court Subaccount Health</v>
          </cell>
        </row>
        <row r="3103">
          <cell r="B3103" t="str">
            <v>3191 - Nondrug Medi-Cal Substnce Abus</v>
          </cell>
        </row>
        <row r="3104">
          <cell r="B3104" t="str">
            <v>3192 - Drug Medi-Cal Subaccount Heal</v>
          </cell>
        </row>
        <row r="3105">
          <cell r="B3105" t="str">
            <v>3193 - Youthful Offender Block Grnt S</v>
          </cell>
        </row>
        <row r="3106">
          <cell r="B3106" t="str">
            <v>3194 - Juvenile Reentry Grant Subacco</v>
          </cell>
        </row>
        <row r="3107">
          <cell r="B3107" t="str">
            <v>3195 - Carpet Stewardship Acct Integ</v>
          </cell>
        </row>
        <row r="3108">
          <cell r="B3108" t="str">
            <v>3196 - Crpt Stw Penalty Sbacct IWMF</v>
          </cell>
        </row>
        <row r="3109">
          <cell r="B3109" t="str">
            <v>3197 - Undistributed Account Local R</v>
          </cell>
        </row>
        <row r="3110">
          <cell r="B3110" t="str">
            <v>3198 - Foster Care Assistance Subacco</v>
          </cell>
        </row>
        <row r="3111">
          <cell r="B3111" t="str">
            <v>3199 - Foster Care Administration Sub</v>
          </cell>
        </row>
        <row r="3112">
          <cell r="B3112" t="str">
            <v>3200 - Calworks Maintenance Of Effort</v>
          </cell>
        </row>
        <row r="3113">
          <cell r="B3113" t="str">
            <v>3201 - Low Income Health Program Mce</v>
          </cell>
        </row>
        <row r="3114">
          <cell r="B3114" t="str">
            <v>3202 - Architectural Paint Stewardshi</v>
          </cell>
        </row>
        <row r="3115">
          <cell r="B3115" t="str">
            <v>3203 - Architect Paint Stew Penalty</v>
          </cell>
        </row>
        <row r="3116">
          <cell r="B3116" t="str">
            <v>3204 - Entertainment Work Permit Fund</v>
          </cell>
        </row>
        <row r="3117">
          <cell r="B3117" t="str">
            <v>3205 - Appliance Efficiency Enforceme</v>
          </cell>
        </row>
        <row r="3118">
          <cell r="B3118" t="str">
            <v>3207 - Education Protection Acount</v>
          </cell>
        </row>
        <row r="3119">
          <cell r="B3119" t="str">
            <v>3209 - Office Of Patient Advocate Tru</v>
          </cell>
        </row>
        <row r="3120">
          <cell r="B3120" t="str">
            <v>3210 - Davis-Dolwig Acct Ca Water Re</v>
          </cell>
        </row>
        <row r="3121">
          <cell r="B3121" t="str">
            <v>3211 - Electric Program Investment Ch</v>
          </cell>
        </row>
        <row r="3122">
          <cell r="B3122" t="str">
            <v>3212 - Timber Regulation And Forest R</v>
          </cell>
        </row>
        <row r="3123">
          <cell r="B3123" t="str">
            <v>3213 - Long-Term Care Qlty Assur Fd</v>
          </cell>
        </row>
        <row r="3124">
          <cell r="B3124" t="str">
            <v>3214 - Support Services Account Loca</v>
          </cell>
        </row>
        <row r="3125">
          <cell r="B3125" t="str">
            <v>3215 - Law Enforcement Services Accou</v>
          </cell>
        </row>
        <row r="3126">
          <cell r="B3126" t="str">
            <v>3216 - Protective Services Subaccount</v>
          </cell>
        </row>
        <row r="3127">
          <cell r="B3127" t="str">
            <v>3217 - Behavioral Health Subacct Sup</v>
          </cell>
        </row>
        <row r="3128">
          <cell r="B3128" t="str">
            <v>3218 - Support Services Growth Subacc</v>
          </cell>
        </row>
        <row r="3129">
          <cell r="B3129" t="str">
            <v>3219 - County Intervention Support Se</v>
          </cell>
        </row>
        <row r="3130">
          <cell r="B3130" t="str">
            <v>3220 - Law Enforcement Services Growt</v>
          </cell>
        </row>
        <row r="3131">
          <cell r="B3131" t="str">
            <v>3221 - Trial Court Security Subaccoun</v>
          </cell>
        </row>
        <row r="3132">
          <cell r="B3132" t="str">
            <v>3222 - Enhancing Law Enforcement Acti</v>
          </cell>
        </row>
        <row r="3133">
          <cell r="B3133" t="str">
            <v>3223 - Community Corrections Subaccou</v>
          </cell>
        </row>
        <row r="3134">
          <cell r="B3134" t="str">
            <v>3224 - District Attorney And Public D</v>
          </cell>
        </row>
        <row r="3135">
          <cell r="B3135" t="str">
            <v>3225 - Juvenile Justice Subaccount L</v>
          </cell>
        </row>
        <row r="3136">
          <cell r="B3136" t="str">
            <v>3226 - Juvenile Reentry Grantspeciala</v>
          </cell>
        </row>
        <row r="3137">
          <cell r="B3137" t="str">
            <v>3227 - Youthful Offender Blockgrntspc</v>
          </cell>
        </row>
        <row r="3138">
          <cell r="B3138" t="str">
            <v>3228 - Greenhouse Gas Reduction Fund</v>
          </cell>
        </row>
        <row r="3139">
          <cell r="B3139" t="str">
            <v>3229 - Sales And Use Tax Growth Accou</v>
          </cell>
        </row>
        <row r="3140">
          <cell r="B3140" t="str">
            <v>3230 - Juvenile Justice Growth Specia</v>
          </cell>
        </row>
        <row r="3141">
          <cell r="B3141" t="str">
            <v>3231 - Enhancing Law Enforcementactgr</v>
          </cell>
        </row>
        <row r="3142">
          <cell r="B3142" t="str">
            <v>3232 - District Attorney And Public D</v>
          </cell>
        </row>
        <row r="3143">
          <cell r="B3143" t="str">
            <v>3233 - Community Corrections Growth S</v>
          </cell>
        </row>
        <row r="3144">
          <cell r="B3144" t="str">
            <v>3234 - Trial Court Security Growth Sp</v>
          </cell>
        </row>
        <row r="3145">
          <cell r="B3145" t="str">
            <v>3235 - Behavioral Hs Growth Special A</v>
          </cell>
        </row>
        <row r="3146">
          <cell r="B3146" t="str">
            <v>3236 - Protective Services Growth Spe</v>
          </cell>
        </row>
        <row r="3147">
          <cell r="B3147" t="str">
            <v>3237 - Cost Of Implementation Acct A</v>
          </cell>
        </row>
        <row r="3148">
          <cell r="B3148" t="str">
            <v>3238 - State Parks Revenue Incentive</v>
          </cell>
        </row>
        <row r="3149">
          <cell r="B3149" t="str">
            <v>3239 - Women And ChildrenS Residenti</v>
          </cell>
        </row>
        <row r="3150">
          <cell r="B3150" t="str">
            <v>3240 - Secondhand Dealer And Pawnbrok</v>
          </cell>
        </row>
        <row r="3151">
          <cell r="B3151" t="str">
            <v>3241 - Coho Salmon Recvry Acct Fish</v>
          </cell>
        </row>
        <row r="3152">
          <cell r="B3152" t="str">
            <v>3242 - Child Performer Services Permi</v>
          </cell>
        </row>
        <row r="3153">
          <cell r="B3153" t="str">
            <v>3243 - San Francisco Vehicle Assessme</v>
          </cell>
        </row>
        <row r="3154">
          <cell r="B3154" t="str">
            <v>3244 - Political Dsclose Acctablty</v>
          </cell>
        </row>
        <row r="3155">
          <cell r="B3155" t="str">
            <v>3245 - Disability Access And Educatio</v>
          </cell>
        </row>
        <row r="3156">
          <cell r="B3156" t="str">
            <v>3246 - Fair Employment   Housing Enfo</v>
          </cell>
        </row>
        <row r="3157">
          <cell r="B3157" t="str">
            <v>3247 - Financial Aid Tech Assist Fd</v>
          </cell>
        </row>
        <row r="3158">
          <cell r="B3158" t="str">
            <v>324800001 - Fam Supp SubAcct Sales Tx Acct</v>
          </cell>
        </row>
        <row r="3159">
          <cell r="B3159" t="str">
            <v>3249 - Chld Pov   Fam Suppmntl Sup SA</v>
          </cell>
        </row>
        <row r="3160">
          <cell r="B3160" t="str">
            <v>3250 - Trans Bnd Direct Pmt Acct</v>
          </cell>
        </row>
        <row r="3161">
          <cell r="B3161" t="str">
            <v>3252 - CURES Fund</v>
          </cell>
        </row>
        <row r="3162">
          <cell r="B3162" t="str">
            <v>3253 - Made in California Fund</v>
          </cell>
        </row>
        <row r="3163">
          <cell r="B3163" t="str">
            <v>3254 - Bus Pgms Modernization Fd</v>
          </cell>
        </row>
        <row r="3164">
          <cell r="B3164" t="str">
            <v>3255 - Home Care Fund</v>
          </cell>
        </row>
        <row r="3165">
          <cell r="B3165" t="str">
            <v>3256 - Spec Frst Aid Trg Pgm Aprv Fd</v>
          </cell>
        </row>
        <row r="3166">
          <cell r="B3166" t="str">
            <v>3257 - Used Mattress Recycling Fund</v>
          </cell>
        </row>
        <row r="3167">
          <cell r="B3167" t="str">
            <v>3258 - Mattress Recov   Recycl Pen Ac</v>
          </cell>
        </row>
        <row r="3168">
          <cell r="B3168" t="str">
            <v>3259 - Recidivism Reduction Fund</v>
          </cell>
        </row>
        <row r="3169">
          <cell r="B3169" t="str">
            <v>600000001 - Ca Pub Libr Constr   Renov Fd</v>
          </cell>
        </row>
        <row r="3170">
          <cell r="B3170" t="str">
            <v>600000301 - Ca Rd  Liter Impr PubLibr Cons</v>
          </cell>
        </row>
        <row r="3171">
          <cell r="B3171" t="str">
            <v>600000302 - Ca Rd  Liter Impr PubLibr Cons</v>
          </cell>
        </row>
        <row r="3172">
          <cell r="B3172" t="str">
            <v>600000303 - Rd Lit Imp Lib Const Ren 2000</v>
          </cell>
        </row>
        <row r="3173">
          <cell r="B3173" t="str">
            <v>600000304 - Rd LitImp Const Rn3 2009GoBdSl</v>
          </cell>
        </row>
        <row r="3174">
          <cell r="B3174" t="str">
            <v>600000305 - Read Lit Imp   Const   Renov</v>
          </cell>
        </row>
        <row r="3175">
          <cell r="B3175" t="str">
            <v>600000306 - Rd LitImp Const Rn4 2009GoBdSl</v>
          </cell>
        </row>
        <row r="3176">
          <cell r="B3176" t="str">
            <v>600000307 - ReadLit Imp   Const   Renov</v>
          </cell>
        </row>
        <row r="3177">
          <cell r="B3177" t="str">
            <v>600000315 - ReadLit Imp   Const   Renov</v>
          </cell>
        </row>
        <row r="3178">
          <cell r="B3178" t="str">
            <v>600000340 - Rd LitIm Con Rn8 2009GoBdSTeCp</v>
          </cell>
        </row>
        <row r="3179">
          <cell r="B3179" t="str">
            <v>600000379 - Read Lit Imp   Const   Renov</v>
          </cell>
        </row>
        <row r="3180">
          <cell r="B3180" t="str">
            <v>600000389 - Rd Lit Im Con Rn10 2009GoBdSBa</v>
          </cell>
        </row>
        <row r="3181">
          <cell r="B3181" t="str">
            <v>600000700 - Ca Public Lib Const   Ren Fd</v>
          </cell>
        </row>
        <row r="3182">
          <cell r="B3182" t="str">
            <v>600000999 - Ca Public Lib Const   Ren Fd</v>
          </cell>
        </row>
        <row r="3183">
          <cell r="B3183" t="str">
            <v>600100001 - Sf DrkCln Wtr Wtrs Fld Pr Bd</v>
          </cell>
        </row>
        <row r="3184">
          <cell r="B3184" t="str">
            <v>600100002 - Sf DrkCln Wtr Wtrs Fld Pr Bd</v>
          </cell>
        </row>
        <row r="3185">
          <cell r="B3185" t="str">
            <v>600100003 - Sf DrkCln Wtr Wtrs Fld Pr Bd</v>
          </cell>
        </row>
        <row r="3186">
          <cell r="B3186" t="str">
            <v>600100004 - Sf DrkCln Wtr Wtrs Fld Pr Bd</v>
          </cell>
        </row>
        <row r="3187">
          <cell r="B3187" t="str">
            <v>600100005 - Sf Dr Cln Wtr Pm IntSusp Acc</v>
          </cell>
        </row>
        <row r="3188">
          <cell r="B3188" t="str">
            <v>600100008 - Sf DrkCln Wtr Wtrs Fld Pr Bd</v>
          </cell>
        </row>
        <row r="3189">
          <cell r="B3189" t="str">
            <v>600100009 - Sf Dr Cln Wtr Dept Park   Rec</v>
          </cell>
        </row>
        <row r="3190">
          <cell r="B3190" t="str">
            <v>600100011 - Sf DrkCln Wtr Wtrs Fld Pr Bd</v>
          </cell>
        </row>
        <row r="3191">
          <cell r="B3191" t="str">
            <v>600100304 - Sf DrkCln Wtr Wtrs Fld Pr</v>
          </cell>
        </row>
        <row r="3192">
          <cell r="B3192" t="str">
            <v>600100306 - Sf DrClnWtrWs FlPr10 2009GoBdS</v>
          </cell>
        </row>
        <row r="3193">
          <cell r="B3193" t="str">
            <v>600100307 - Sf DrkCln Wtr Wtrs Fld Pr</v>
          </cell>
        </row>
        <row r="3194">
          <cell r="B3194" t="str">
            <v>600100308 - Sf DrkCln Wtr Wtrs Fld Pr</v>
          </cell>
        </row>
        <row r="3195">
          <cell r="B3195" t="str">
            <v>600100309 - Sf DrkCln Wtr Wtrs Fld Pr</v>
          </cell>
        </row>
        <row r="3196">
          <cell r="B3196" t="str">
            <v>600100316 - SfDrWtrClWtr Ws Pr Bd Act 2000</v>
          </cell>
        </row>
        <row r="3197">
          <cell r="B3197" t="str">
            <v>600100318 - Sf DrkCln Wtr Wtrs Fld Pr</v>
          </cell>
        </row>
        <row r="3198">
          <cell r="B3198" t="str">
            <v>600100323 - Safe Drinking Water Clean Wtr</v>
          </cell>
        </row>
        <row r="3199">
          <cell r="B3199" t="str">
            <v>600100326 - Safe Drinking Water Clean Wtr</v>
          </cell>
        </row>
        <row r="3200">
          <cell r="B3200" t="str">
            <v>600100327 - Safe Drinking Water 2000</v>
          </cell>
        </row>
        <row r="3201">
          <cell r="B3201" t="str">
            <v>600100328 - Safe Drinking Water 2000</v>
          </cell>
        </row>
        <row r="3202">
          <cell r="B3202" t="str">
            <v>600100329 - Safe Drinking Water 2000</v>
          </cell>
        </row>
        <row r="3203">
          <cell r="B3203" t="str">
            <v>600100333 - Sf Dr   Cln Wtr Prot</v>
          </cell>
        </row>
        <row r="3204">
          <cell r="B3204" t="str">
            <v>600100334 - Sf Dr Wtr ClnWtr 3 2009 GoBdS</v>
          </cell>
        </row>
        <row r="3205">
          <cell r="B3205" t="str">
            <v>600100335 - Sf Dr Wtr ClnWtr 3 2009 GoBdS</v>
          </cell>
        </row>
        <row r="3206">
          <cell r="B3206" t="str">
            <v>600100336 - Sf Dr Wtr ClnWtr 3 2009 GoBdS</v>
          </cell>
        </row>
        <row r="3207">
          <cell r="B3207" t="str">
            <v>600100337 - Sf Dr Wtr ClnWtr 3 2009 GoBdS</v>
          </cell>
        </row>
        <row r="3208">
          <cell r="B3208" t="str">
            <v>600100342 - Safe Drinkg  Clean Wtr Prot</v>
          </cell>
        </row>
        <row r="3209">
          <cell r="B3209" t="str">
            <v>600100348 - Sf Dr Wtr ClnWtr 4 2009 GoBdS</v>
          </cell>
        </row>
        <row r="3210">
          <cell r="B3210" t="str">
            <v>600100350 - Sf Dr Wtr ClnWtr 8 2009 Te Cp</v>
          </cell>
        </row>
        <row r="3211">
          <cell r="B3211" t="str">
            <v>600100352 - Sf Dr Wtr ClnWtr 8 2009 Te Cp</v>
          </cell>
        </row>
        <row r="3212">
          <cell r="B3212" t="str">
            <v>600100353 - Sf Dr Wtr ClnWtr 8 2009 Te Cp</v>
          </cell>
        </row>
        <row r="3213">
          <cell r="B3213" t="str">
            <v>600100355 - SfDrWtr ClnWtr 8 2009 Te Cp</v>
          </cell>
        </row>
        <row r="3214">
          <cell r="B3214" t="str">
            <v>600100365 - Sf Dr Cln Wtr Wtrs Fld Pr</v>
          </cell>
        </row>
        <row r="3215">
          <cell r="B3215" t="str">
            <v>600100379 - Sf DrkCln Wtr Wtrs Fld Pr</v>
          </cell>
        </row>
        <row r="3216">
          <cell r="B3216" t="str">
            <v>600100411 - Sf DrkCln Wtr Wtrs Fld Pr</v>
          </cell>
        </row>
        <row r="3217">
          <cell r="B3217" t="str">
            <v>600100700 - Sf DrkCln Wtr Wtrs Fld Pr</v>
          </cell>
        </row>
        <row r="3218">
          <cell r="B3218" t="str">
            <v>600100702 - Sf DrkCln Wtr Wtrs Fld Pr</v>
          </cell>
        </row>
        <row r="3219">
          <cell r="B3219" t="str">
            <v>600100703 - Sf DrkCln Wtr Wtrs Fld Pr</v>
          </cell>
        </row>
        <row r="3220">
          <cell r="B3220" t="str">
            <v>600100706 - Sf DrkCln Wtr Wtrs Fld Pr</v>
          </cell>
        </row>
        <row r="3221">
          <cell r="B3221" t="str">
            <v>600100708 - Sf DrkCln Wtr Wtrs Fld Pr</v>
          </cell>
        </row>
        <row r="3222">
          <cell r="B3222" t="str">
            <v>600100709 - Sf DrkCln Wtr Wtrs Fld Pr</v>
          </cell>
        </row>
        <row r="3223">
          <cell r="B3223" t="str">
            <v>600100712 - Sf DrkCln Wtr Wtrs Fld Pr</v>
          </cell>
        </row>
        <row r="3224">
          <cell r="B3224" t="str">
            <v>600100713 - Sf DrkCln Wtr Wtrs Fld Pr</v>
          </cell>
        </row>
        <row r="3225">
          <cell r="B3225" t="str">
            <v>600100714 - Sf DrkCln Wtr Wtrs Fld Pr</v>
          </cell>
        </row>
        <row r="3226">
          <cell r="B3226" t="str">
            <v>600100715 - Sf DrkCln Wtr Wtrs Fld Pr</v>
          </cell>
        </row>
        <row r="3227">
          <cell r="B3227" t="str">
            <v>600100999 - Sf DrkCln Wtr Wtrs Fld Pr</v>
          </cell>
        </row>
        <row r="3228">
          <cell r="B3228" t="str">
            <v>6002 - Flood Protection Account</v>
          </cell>
        </row>
        <row r="3229">
          <cell r="B3229" t="str">
            <v>6003 - Floodplain Mapping Subaccount</v>
          </cell>
        </row>
        <row r="3230">
          <cell r="B3230" t="str">
            <v>6004 - Agriculture Open Space Mapping</v>
          </cell>
        </row>
        <row r="3231">
          <cell r="B3231" t="str">
            <v>6005 - Flood Protection Corridor Suba</v>
          </cell>
        </row>
        <row r="3232">
          <cell r="B3232" t="str">
            <v>6006 - Flood Control Subventions Suba</v>
          </cell>
        </row>
        <row r="3233">
          <cell r="B3233" t="str">
            <v>6007 - Urban Stream Restoration Subac</v>
          </cell>
        </row>
        <row r="3234">
          <cell r="B3234" t="str">
            <v>6008 - State Capital Protection Subac</v>
          </cell>
        </row>
        <row r="3235">
          <cell r="B3235" t="str">
            <v>6009 - San Lorenzo River Flood Contro</v>
          </cell>
        </row>
        <row r="3236">
          <cell r="B3236" t="str">
            <v>6010 - Yuba Feather Flood Protection</v>
          </cell>
        </row>
        <row r="3237">
          <cell r="B3237" t="str">
            <v>6011 - Arroyo Pasajero Watershed Suba</v>
          </cell>
        </row>
        <row r="3238">
          <cell r="B3238" t="str">
            <v>6012 - Watershed Protection Account</v>
          </cell>
        </row>
        <row r="3239">
          <cell r="B3239" t="str">
            <v>6013 - Watershed Protection Subaccoun</v>
          </cell>
        </row>
        <row r="3240">
          <cell r="B3240" t="str">
            <v>6014 - Water And Watershed Education</v>
          </cell>
        </row>
        <row r="3241">
          <cell r="B3241" t="str">
            <v>6015 - River Protection Subaccount</v>
          </cell>
        </row>
        <row r="3242">
          <cell r="B3242" t="str">
            <v>6016 - Santa Ana River Watershed Suba</v>
          </cell>
        </row>
        <row r="3243">
          <cell r="B3243" t="str">
            <v>6017 - Lake Elsinore San Jacinto Wate</v>
          </cell>
        </row>
        <row r="3244">
          <cell r="B3244" t="str">
            <v>6018 - Coastal Watershed Salmon Habit</v>
          </cell>
        </row>
        <row r="3245">
          <cell r="B3245" t="str">
            <v>6019 - Nonpoint Source Pollution Cont</v>
          </cell>
        </row>
        <row r="3246">
          <cell r="B3246" t="str">
            <v>6020 - Revolving Fund Loan Subaccount</v>
          </cell>
        </row>
        <row r="3247">
          <cell r="B3247" t="str">
            <v>6021 - Wastewater Construction Grant</v>
          </cell>
        </row>
        <row r="3248">
          <cell r="B3248" t="str">
            <v>6022 - Coastal Nonpoint Source Contro</v>
          </cell>
        </row>
        <row r="3249">
          <cell r="B3249" t="str">
            <v>6023 - Water Conservation Account</v>
          </cell>
        </row>
        <row r="3250">
          <cell r="B3250" t="str">
            <v>6024 - Water Supply Reliability   Inf</v>
          </cell>
        </row>
        <row r="3251">
          <cell r="B3251" t="str">
            <v>6025 - Conjunctive Use Subaccount</v>
          </cell>
        </row>
        <row r="3252">
          <cell r="B3252" t="str">
            <v>6026 - Bay-Delta Multipurpose Managem</v>
          </cell>
        </row>
        <row r="3253">
          <cell r="B3253" t="str">
            <v>6027 - Interim Wtr Sup   Wtr Qlty Inf</v>
          </cell>
        </row>
        <row r="3254">
          <cell r="B3254" t="str">
            <v>602800001 - Higher Ed Cap Outly Bd Fd</v>
          </cell>
        </row>
        <row r="3255">
          <cell r="B3255" t="str">
            <v>602800002 - Higher Ed Cap Outly Bd Fd</v>
          </cell>
        </row>
        <row r="3256">
          <cell r="B3256" t="str">
            <v>602800003 - Higher Ed Cap Outly Bd Fd</v>
          </cell>
        </row>
        <row r="3257">
          <cell r="B3257" t="str">
            <v>602800004 - Higher Ed Cap Outly Bd Fd</v>
          </cell>
        </row>
        <row r="3258">
          <cell r="B3258" t="str">
            <v>602800302 - Public Education Facilities Bd</v>
          </cell>
        </row>
        <row r="3259">
          <cell r="B3259" t="str">
            <v>602800304 - Higher Ed Cap Outly Bd Fd</v>
          </cell>
        </row>
        <row r="3260">
          <cell r="B3260" t="str">
            <v>602800305 - K-U Public Fac Bd Act 2002 -H</v>
          </cell>
        </row>
        <row r="3261">
          <cell r="B3261" t="str">
            <v>602800306 - K-U Public Fac Bd Act 2002 -H</v>
          </cell>
        </row>
        <row r="3262">
          <cell r="B3262" t="str">
            <v>602800307 - K-U Public Fac Bd Act 2002 -H</v>
          </cell>
        </row>
        <row r="3263">
          <cell r="B3263" t="str">
            <v>602800308 - K-U Pub Ed Fac 2002 -Hi-Ed-</v>
          </cell>
        </row>
        <row r="3264">
          <cell r="B3264" t="str">
            <v>602800309 - K-U Pub Ed Fac 2002 -Hi-Ed-</v>
          </cell>
        </row>
        <row r="3265">
          <cell r="B3265" t="str">
            <v>602800310 - K-U Pub Ed Fac 2002 -Hi-Ed-</v>
          </cell>
        </row>
        <row r="3266">
          <cell r="B3266" t="str">
            <v>602800313 - K-U Pub March 2009 Go Bd Sale</v>
          </cell>
        </row>
        <row r="3267">
          <cell r="B3267" t="str">
            <v>602800314 - K-U Pub March 2009 Go Bd Sale</v>
          </cell>
        </row>
        <row r="3268">
          <cell r="B3268" t="str">
            <v>602800315 - K-U Pub March 2009 Go Bd Sale</v>
          </cell>
        </row>
        <row r="3269">
          <cell r="B3269" t="str">
            <v>602800318 - K-U Pub</v>
          </cell>
        </row>
        <row r="3270">
          <cell r="B3270" t="str">
            <v>602800325 - K-U Pub</v>
          </cell>
        </row>
        <row r="3271">
          <cell r="B3271" t="str">
            <v>602800379 - K-U Pub</v>
          </cell>
        </row>
        <row r="3272">
          <cell r="B3272" t="str">
            <v>602800700 - Higher Ed Cap Outly Bd Fd 2002</v>
          </cell>
        </row>
        <row r="3273">
          <cell r="B3273" t="str">
            <v>602800701 - Higher Ed Cap Outly Bd Fd</v>
          </cell>
        </row>
        <row r="3274">
          <cell r="B3274" t="str">
            <v>602800702 - Higher Ed Cap Outly Bd Fd</v>
          </cell>
        </row>
        <row r="3275">
          <cell r="B3275" t="str">
            <v>602800703 - Higher Ed Cap Outly Bd Fd</v>
          </cell>
        </row>
        <row r="3276">
          <cell r="B3276" t="str">
            <v>602800999 - Higher Ed Cap Outly Bd Fd 2002</v>
          </cell>
        </row>
        <row r="3277">
          <cell r="B3277" t="str">
            <v>602900001 - Ca Cln WtrCln AirCstlProt Fd</v>
          </cell>
        </row>
        <row r="3278">
          <cell r="B3278" t="str">
            <v>602900002 - Ca Cln WtrCln AirCstlProt Fd</v>
          </cell>
        </row>
        <row r="3279">
          <cell r="B3279" t="str">
            <v>602900003 - Ca Cln WtrCln AirCstlProt Fd</v>
          </cell>
        </row>
        <row r="3280">
          <cell r="B3280" t="str">
            <v>602900004 - Ca Cln WtrCln AirCstlProt Fd</v>
          </cell>
        </row>
        <row r="3281">
          <cell r="B3281" t="str">
            <v>602900005 - Ca Cln WtrCln AirCstlProt Fd</v>
          </cell>
        </row>
        <row r="3282">
          <cell r="B3282" t="str">
            <v>602900006 - Ca Cln WtrCln AirCstlProt Fd</v>
          </cell>
        </row>
        <row r="3283">
          <cell r="B3283" t="str">
            <v>602900007 - Ca Cln WtrCln AirCstlProt Fd</v>
          </cell>
        </row>
        <row r="3284">
          <cell r="B3284" t="str">
            <v>602900008 - Ca Cln WtrCln AirCstlProt Fd</v>
          </cell>
        </row>
        <row r="3285">
          <cell r="B3285" t="str">
            <v>602900010 - Ca Cln WtrCln AirSfNbrhPrks</v>
          </cell>
        </row>
        <row r="3286">
          <cell r="B3286" t="str">
            <v>602900011 - Ca Cln WtrCln AirCstlProt Fd</v>
          </cell>
        </row>
        <row r="3287">
          <cell r="B3287" t="str">
            <v>602900012 - Ca Cln WtrCln AirCstlProt Fd</v>
          </cell>
        </row>
        <row r="3288">
          <cell r="B3288" t="str">
            <v>602900013 - Ca Cln WtrCln AirCstlProt Fd</v>
          </cell>
        </row>
        <row r="3289">
          <cell r="B3289" t="str">
            <v>602900014 - Ca Cln WtrCln AirCstlProt Fd</v>
          </cell>
        </row>
        <row r="3290">
          <cell r="B3290" t="str">
            <v>602900015 - Ca Cln WtrCln AirCstlProt Fd</v>
          </cell>
        </row>
        <row r="3291">
          <cell r="B3291" t="str">
            <v>602900016 - California Tahoe Conservancy</v>
          </cell>
        </row>
        <row r="3292">
          <cell r="B3292" t="str">
            <v>602900017 - San Joaquin River Conservancy</v>
          </cell>
        </row>
        <row r="3293">
          <cell r="B3293" t="str">
            <v>602900018 - California State Library</v>
          </cell>
        </row>
        <row r="3294">
          <cell r="B3294" t="str">
            <v>602900019 - Department Of Conservation</v>
          </cell>
        </row>
        <row r="3295">
          <cell r="B3295" t="str">
            <v>602900303 - CaClnWtrClnAirSfPksCstProt Act</v>
          </cell>
        </row>
        <row r="3296">
          <cell r="B3296" t="str">
            <v>602900304 - CaClnWtrClnAirSfNbrhPksCstprot</v>
          </cell>
        </row>
        <row r="3297">
          <cell r="B3297" t="str">
            <v>602900306 - ClnWtrClnAirSf Nbhdpk 2002</v>
          </cell>
        </row>
        <row r="3298">
          <cell r="B3298" t="str">
            <v>602900307 - ClnWtrClnAirSfNbpkMar2009GoBdS</v>
          </cell>
        </row>
        <row r="3299">
          <cell r="B3299" t="str">
            <v>602900308 - Cin Wtr Cin Air Sfnbrhdpk</v>
          </cell>
        </row>
        <row r="3300">
          <cell r="B3300" t="str">
            <v>602900309 - ClnWtrClnAirSfNbpMar2010GoBdSB</v>
          </cell>
        </row>
        <row r="3301">
          <cell r="B3301" t="str">
            <v>602900325 - Cln Wtr Cln Air Sfnbrhdpk</v>
          </cell>
        </row>
        <row r="3302">
          <cell r="B3302" t="str">
            <v>602900328 - ClnWtrClnAirSfNbhd8 2009 Te Cp</v>
          </cell>
        </row>
        <row r="3303">
          <cell r="B3303" t="str">
            <v>602900329 - ClnWtrClnAirSfNbhd8 2009 Te Cp</v>
          </cell>
        </row>
        <row r="3304">
          <cell r="B3304" t="str">
            <v>602900331 - ClnWtrClnAirSfNbhd5 2009AGOPrP</v>
          </cell>
        </row>
        <row r="3305">
          <cell r="B3305" t="str">
            <v>602900333 - ClnWtrClnAirSfNbhd8 2009 Te Cp</v>
          </cell>
        </row>
        <row r="3306">
          <cell r="B3306" t="str">
            <v>602900334 - ClnWtrClnAirSfNbhd8 2009 Te Cp</v>
          </cell>
        </row>
        <row r="3307">
          <cell r="B3307" t="str">
            <v>602900335 - ClnWtrClnAirSfNbhd8 2009 Te Cp</v>
          </cell>
        </row>
        <row r="3308">
          <cell r="B3308" t="str">
            <v>602900336 - ClnWtrClnAirSfNbhd8 2009 Te Cp</v>
          </cell>
        </row>
        <row r="3309">
          <cell r="B3309" t="str">
            <v>602900337 - ClnWtrClnAirSfNbhd8 2009 Te Cp</v>
          </cell>
        </row>
        <row r="3310">
          <cell r="B3310" t="str">
            <v>602900338 - ClnWtrClnAirSfNbhd8 2009 Te Cp</v>
          </cell>
        </row>
        <row r="3311">
          <cell r="B3311" t="str">
            <v>602900340 - ClnWtrClnAirSfNbhd8 2009 Te Cp</v>
          </cell>
        </row>
        <row r="3312">
          <cell r="B3312" t="str">
            <v>602900378 - ClnWtrClnAirSfPk4 2009GoBdSBab</v>
          </cell>
        </row>
        <row r="3313">
          <cell r="B3313" t="str">
            <v>602900379 - Cln Wtr Cln Air Sfnbrhdpk</v>
          </cell>
        </row>
        <row r="3314">
          <cell r="B3314" t="str">
            <v>602900402 - CaClnWtrClnAirSfPkCstPrAct2002</v>
          </cell>
        </row>
        <row r="3315">
          <cell r="B3315" t="str">
            <v>602900404 - CaClnWtrClnAirSfPkCstPrAct2002</v>
          </cell>
        </row>
        <row r="3316">
          <cell r="B3316" t="str">
            <v>602900700 - Ca Cln Wtr Cln Air Cst Pr Fd</v>
          </cell>
        </row>
        <row r="3317">
          <cell r="B3317" t="str">
            <v>602900999 - Ca Cln Wtr AirSfNbrPkCstPr2002</v>
          </cell>
        </row>
        <row r="3318">
          <cell r="B3318" t="str">
            <v>603100001 - Wtr Sec Cln Dr Wtr Cstl Bch Pr</v>
          </cell>
        </row>
        <row r="3319">
          <cell r="B3319" t="str">
            <v>603100002 - Wtr Sec Cln Dr Wtr Cstl Bch Pr</v>
          </cell>
        </row>
        <row r="3320">
          <cell r="B3320" t="str">
            <v>603100003 - Wtr Sec ClnDrWtrCstl Bch Pr Fd</v>
          </cell>
        </row>
        <row r="3321">
          <cell r="B3321" t="str">
            <v>603100004 - Wtr Sec ClnDrWtrCstl Bch Pr Fd</v>
          </cell>
        </row>
        <row r="3322">
          <cell r="B3322" t="str">
            <v>603100005 - Wtr Sec ClnDrWtrCstl Bch Pr Fd</v>
          </cell>
        </row>
        <row r="3323">
          <cell r="B3323" t="str">
            <v>603100006 - Wtr Sec ClnDrWtrCstl Bch Pr Fd</v>
          </cell>
        </row>
        <row r="3324">
          <cell r="B3324" t="str">
            <v>603100007 - Wtr Sec Cln Dr Wtr Cstl Bch Pr</v>
          </cell>
        </row>
        <row r="3325">
          <cell r="B3325" t="str">
            <v>603100008 - Wtr Sec Cln Dr Wtr Cstl Bch Pr</v>
          </cell>
        </row>
        <row r="3326">
          <cell r="B3326" t="str">
            <v>603100009 - Wtr Sec Cln Dr Wtr Cstl Bch Pr</v>
          </cell>
        </row>
        <row r="3327">
          <cell r="B3327" t="str">
            <v>603100010 - Wtr Sec Cln Dr Wtr Cstl Bch Pr</v>
          </cell>
        </row>
        <row r="3328">
          <cell r="B3328" t="str">
            <v>603100011 - Wtr Sec Cln Dr Wtr Cstl Bch Pr</v>
          </cell>
        </row>
        <row r="3329">
          <cell r="B3329" t="str">
            <v>603100012 - Department Of Fish   Game</v>
          </cell>
        </row>
        <row r="3330">
          <cell r="B3330" t="str">
            <v>603100013 - Dept Of Parks   Recreation</v>
          </cell>
        </row>
        <row r="3331">
          <cell r="B3331" t="str">
            <v>603100014 - WtrSecClnDrWtrCstlBchPr13340</v>
          </cell>
        </row>
        <row r="3332">
          <cell r="B3332" t="str">
            <v>603100015 - Department Of Conservation</v>
          </cell>
        </row>
        <row r="3333">
          <cell r="B3333" t="str">
            <v>603100304 - Wtr Sec Cln Dr WtrCstlBch Pr A</v>
          </cell>
        </row>
        <row r="3334">
          <cell r="B3334" t="str">
            <v>603100307 - Water Security</v>
          </cell>
        </row>
        <row r="3335">
          <cell r="B3335" t="str">
            <v>603100308 - Water Security</v>
          </cell>
        </row>
        <row r="3336">
          <cell r="B3336" t="str">
            <v>603100309 - Water Security</v>
          </cell>
        </row>
        <row r="3337">
          <cell r="B3337" t="str">
            <v>603100323 - Water Security</v>
          </cell>
        </row>
        <row r="3338">
          <cell r="B3338" t="str">
            <v>603100326 - Wtr Sec 8 2009 Tax Exempt Cp</v>
          </cell>
        </row>
        <row r="3339">
          <cell r="B3339" t="str">
            <v>603100327 - Wtr Sec 8 2009 Tax Exempt Cp</v>
          </cell>
        </row>
        <row r="3340">
          <cell r="B3340" t="str">
            <v>603100328 - Wtr Sec 8 2009 Tax Exempt Cp</v>
          </cell>
        </row>
        <row r="3341">
          <cell r="B3341" t="str">
            <v>603100331 - Wtr Sec 5 2009A Go Prv Plcmnt</v>
          </cell>
        </row>
        <row r="3342">
          <cell r="B3342" t="str">
            <v>603100337 - Wtr Sec 8 2009 Tax Exempt Cp</v>
          </cell>
        </row>
        <row r="3343">
          <cell r="B3343" t="str">
            <v>603100338 - Wtr Sec 8 2009 Tax Exempt Cp</v>
          </cell>
        </row>
        <row r="3344">
          <cell r="B3344" t="str">
            <v>603100340 - Wtr Sec 8 2009 Tax Exempt Cp</v>
          </cell>
        </row>
        <row r="3345">
          <cell r="B3345" t="str">
            <v>603100341 - Wtr Sec 8 2009 Tax Exempt Cp</v>
          </cell>
        </row>
        <row r="3346">
          <cell r="B3346" t="str">
            <v>603100342 - Wtr Sec March 2010 Go Bd S Bab</v>
          </cell>
        </row>
        <row r="3347">
          <cell r="B3347" t="str">
            <v>603100345 - Wtr Sec March 2010 Go Bd S Tx</v>
          </cell>
        </row>
        <row r="3348">
          <cell r="B3348" t="str">
            <v>603100365 - Water Security</v>
          </cell>
        </row>
        <row r="3349">
          <cell r="B3349" t="str">
            <v>603100379 - Water Security</v>
          </cell>
        </row>
        <row r="3350">
          <cell r="B3350" t="str">
            <v>603100700 - Wtr Sec Cln Dr Wtr Cstl Bch Pr</v>
          </cell>
        </row>
        <row r="3351">
          <cell r="B3351" t="str">
            <v>603100999 - Wtr Sec Cln Dr Wtr Cstl Bch Pr</v>
          </cell>
        </row>
        <row r="3352">
          <cell r="B3352" t="str">
            <v>603200001 - Voting Modernization Fund</v>
          </cell>
        </row>
        <row r="3353">
          <cell r="B3353" t="str">
            <v>603200302 - Voting Modernization</v>
          </cell>
        </row>
        <row r="3354">
          <cell r="B3354" t="str">
            <v>603200308 - Voting Modernization</v>
          </cell>
        </row>
        <row r="3355">
          <cell r="B3355" t="str">
            <v>603200700 - Voting Modernization Fund</v>
          </cell>
        </row>
        <row r="3356">
          <cell r="B3356" t="str">
            <v>603200999 - Voting Modernization Fund</v>
          </cell>
        </row>
        <row r="3357">
          <cell r="B3357" t="str">
            <v>6033 - Youth Soccer   Recreation Deve</v>
          </cell>
        </row>
        <row r="3358">
          <cell r="B3358" t="str">
            <v>6034 - Urban Parks And Healthy Comm</v>
          </cell>
        </row>
        <row r="3359">
          <cell r="B3359" t="str">
            <v>603600001 - 2002 State School Fac Fd</v>
          </cell>
        </row>
        <row r="3360">
          <cell r="B3360" t="str">
            <v>603600003 - 2002 State School Fac Bd Fd</v>
          </cell>
        </row>
        <row r="3361">
          <cell r="B3361" t="str">
            <v>603600305 - Pub Educ Fac Bd Act 2002-K-12-</v>
          </cell>
        </row>
        <row r="3362">
          <cell r="B3362" t="str">
            <v>603600307 - K-U Pub Fac Bd Act 2002 -K-12-</v>
          </cell>
        </row>
        <row r="3363">
          <cell r="B3363" t="str">
            <v>603600308 - K-U Pub Fac Bd Act 2002 -K-12-</v>
          </cell>
        </row>
        <row r="3364">
          <cell r="B3364" t="str">
            <v>603600309 - K-U Pub Ed Fac 2002 -K-12-</v>
          </cell>
        </row>
        <row r="3365">
          <cell r="B3365" t="str">
            <v>603600315 - K-U Pub</v>
          </cell>
        </row>
        <row r="3366">
          <cell r="B3366" t="str">
            <v>603600318 - K-U Pub April 2009 Go Bd Sale</v>
          </cell>
        </row>
        <row r="3367">
          <cell r="B3367" t="str">
            <v>603600325 - K-U Pub</v>
          </cell>
        </row>
        <row r="3368">
          <cell r="B3368" t="str">
            <v>603600379 - K-U Pub April 2009 Go Bd Sale</v>
          </cell>
        </row>
        <row r="3369">
          <cell r="B3369" t="str">
            <v>603600389 - K-U Pub Oct 2009 Go Bond Bab</v>
          </cell>
        </row>
        <row r="3370">
          <cell r="B3370" t="str">
            <v>603600400 - STATE CONTROLLER 0840-001-0001</v>
          </cell>
        </row>
        <row r="3371">
          <cell r="B3371" t="str">
            <v>603600700 - 2002 State School Fac Fd</v>
          </cell>
        </row>
        <row r="3372">
          <cell r="B3372" t="str">
            <v>603600999 - State School Fac Fd 2002</v>
          </cell>
        </row>
        <row r="3373">
          <cell r="B3373" t="str">
            <v>603700001 - Housing Emer ShelterTr Fd 2002</v>
          </cell>
        </row>
        <row r="3374">
          <cell r="B3374" t="str">
            <v>603700300 - Housing Emer ShelterTr Fd 2002</v>
          </cell>
        </row>
        <row r="3375">
          <cell r="B3375" t="str">
            <v>603700301 - Housing  Emer Shelter Trust Fd</v>
          </cell>
        </row>
        <row r="3376">
          <cell r="B3376" t="str">
            <v>603700302 - Housing   Emer Shelter 2002</v>
          </cell>
        </row>
        <row r="3377">
          <cell r="B3377" t="str">
            <v>603700304 - Housing   Emergency Shelter</v>
          </cell>
        </row>
        <row r="3378">
          <cell r="B3378" t="str">
            <v>603700306 - Housing   Emergency Shelter</v>
          </cell>
        </row>
        <row r="3379">
          <cell r="B3379" t="str">
            <v>603700309 - Hsng EmerShelterMar2010GoBdSTe</v>
          </cell>
        </row>
        <row r="3380">
          <cell r="B3380" t="str">
            <v>603700312 - Hsng EmerShelterMar2010GoBdSTx</v>
          </cell>
        </row>
        <row r="3381">
          <cell r="B3381" t="str">
            <v>603700314 - Hsng EmerSheltrMar2010GoBdSBab</v>
          </cell>
        </row>
        <row r="3382">
          <cell r="B3382" t="str">
            <v>603700315 - Housing   Emergency Shelter</v>
          </cell>
        </row>
        <row r="3383">
          <cell r="B3383" t="str">
            <v>603700320 - Hsng EmerShelterOct2009GoBdSTx</v>
          </cell>
        </row>
        <row r="3384">
          <cell r="B3384" t="str">
            <v>603700379 - Housing   Emergency Shelter</v>
          </cell>
        </row>
        <row r="3385">
          <cell r="B3385" t="str">
            <v>603700500 - Housing Emer ShelterTr Fd 2002</v>
          </cell>
        </row>
        <row r="3386">
          <cell r="B3386" t="str">
            <v>603700700 - Housing Emer ShelterTr Fd 2002</v>
          </cell>
        </row>
        <row r="3387">
          <cell r="B3387" t="str">
            <v>603700999 - Housing Emer ShelterTr Fd 2002</v>
          </cell>
        </row>
        <row r="3388">
          <cell r="B3388" t="str">
            <v>603800001 - Bldg Eqty   Gr In Nbhds Beg Fd</v>
          </cell>
        </row>
        <row r="3389">
          <cell r="B3389" t="str">
            <v>603900001 - Preservation Opportunity Fund</v>
          </cell>
        </row>
        <row r="3390">
          <cell r="B3390" t="str">
            <v>603900002 - Preservation Opportunity Fund</v>
          </cell>
        </row>
        <row r="3391">
          <cell r="B3391" t="str">
            <v>604000001 - Ch Sch Fac 2002 St School Fac</v>
          </cell>
        </row>
        <row r="3392">
          <cell r="B3392" t="str">
            <v>604100001 - High Ed Cap Outlay Bd Fd2004</v>
          </cell>
        </row>
        <row r="3393">
          <cell r="B3393" t="str">
            <v>604100002 - Trustees Of The CSU-Unalloc</v>
          </cell>
        </row>
        <row r="3394">
          <cell r="B3394" t="str">
            <v>604100003 - Bd Of Governors Of Ca Cc</v>
          </cell>
        </row>
        <row r="3395">
          <cell r="B3395" t="str">
            <v>604100300 - K-U Pub FacBd Act Of 2004 -H</v>
          </cell>
        </row>
        <row r="3396">
          <cell r="B3396" t="str">
            <v>604100301 - K-U Pub FacBd Act Of 2004 -H</v>
          </cell>
        </row>
        <row r="3397">
          <cell r="B3397" t="str">
            <v>604100304 - K-U Pub FacBd Act Of 2004 -H</v>
          </cell>
        </row>
        <row r="3398">
          <cell r="B3398" t="str">
            <v>604100305 - K-U Pub Ed Fac 2004 -Hi-Ed-</v>
          </cell>
        </row>
        <row r="3399">
          <cell r="B3399" t="str">
            <v>604100306 - K-U Pub Ed Fac 2004 -Hi-Ed-</v>
          </cell>
        </row>
        <row r="3400">
          <cell r="B3400" t="str">
            <v>604100310 - K-U Pub</v>
          </cell>
        </row>
        <row r="3401">
          <cell r="B3401" t="str">
            <v>604100318 - K-U Pub</v>
          </cell>
        </row>
        <row r="3402">
          <cell r="B3402" t="str">
            <v>604100323 - K-U Pub</v>
          </cell>
        </row>
        <row r="3403">
          <cell r="B3403" t="str">
            <v>604100325 - K-U Pub</v>
          </cell>
        </row>
        <row r="3404">
          <cell r="B3404" t="str">
            <v>604100365 - K-U Pub</v>
          </cell>
        </row>
        <row r="3405">
          <cell r="B3405" t="str">
            <v>604100379 - K-U Pub</v>
          </cell>
        </row>
        <row r="3406">
          <cell r="B3406" t="str">
            <v>604100389 - K-U Pub Oct 2009 Go Bond Bab</v>
          </cell>
        </row>
        <row r="3407">
          <cell r="B3407" t="str">
            <v>604100401 - K-U Pub FacBd Act Of 2004 -H</v>
          </cell>
        </row>
        <row r="3408">
          <cell r="B3408" t="str">
            <v>604100700 - K-U Pub FacBd Act Of 2004 -H</v>
          </cell>
        </row>
        <row r="3409">
          <cell r="B3409" t="str">
            <v>604100701 - K-U Pub FacBd Act Of 2004 -H</v>
          </cell>
        </row>
        <row r="3410">
          <cell r="B3410" t="str">
            <v>604100702 - K-U Pub FacBd Act Of 2004 -H</v>
          </cell>
        </row>
        <row r="3411">
          <cell r="B3411" t="str">
            <v>604100999 - High Educ Cap OutlayBd Fd 2004</v>
          </cell>
        </row>
        <row r="3412">
          <cell r="B3412" t="str">
            <v>604300001 - High-Speed Passeng Train Bd Fd</v>
          </cell>
        </row>
        <row r="3413">
          <cell r="B3413" t="str">
            <v>604300002 - High-Speed Passeng Train Bd Fd</v>
          </cell>
        </row>
        <row r="3414">
          <cell r="B3414" t="str">
            <v>604300320 - HS Rail 2008 10 2009 GoSale Tx</v>
          </cell>
        </row>
        <row r="3415">
          <cell r="B3415" t="str">
            <v>604300325 - High Speed Rail 2008</v>
          </cell>
        </row>
        <row r="3416">
          <cell r="B3416" t="str">
            <v>604300999 - HS Passenger Train Bond Fund</v>
          </cell>
        </row>
        <row r="3417">
          <cell r="B3417" t="str">
            <v>604400001 - School Facilities Fd 2004 St</v>
          </cell>
        </row>
        <row r="3418">
          <cell r="B3418" t="str">
            <v>604400002 - K-U Pub Fac Bd Act 2004-K-12-</v>
          </cell>
        </row>
        <row r="3419">
          <cell r="B3419" t="str">
            <v>604400003 - STATE CONTROLLER 0840-001-0001</v>
          </cell>
        </row>
        <row r="3420">
          <cell r="B3420" t="str">
            <v>604400306 - K-U Pub</v>
          </cell>
        </row>
        <row r="3421">
          <cell r="B3421" t="str">
            <v>604400307 - K-U Pub March 2010 Go Bd S Bab</v>
          </cell>
        </row>
        <row r="3422">
          <cell r="B3422" t="str">
            <v>604400311 - K-U Pub</v>
          </cell>
        </row>
        <row r="3423">
          <cell r="B3423" t="str">
            <v>604400315 - K-U Pub</v>
          </cell>
        </row>
        <row r="3424">
          <cell r="B3424" t="str">
            <v>604400379 - K-U Pub</v>
          </cell>
        </row>
        <row r="3425">
          <cell r="B3425" t="str">
            <v>604400389 - K-U Pub Oct 2009 Go Bond Bab</v>
          </cell>
        </row>
        <row r="3426">
          <cell r="B3426" t="str">
            <v>604400401 - 6044001-6350-2004-601C15-DAcct</v>
          </cell>
        </row>
        <row r="3427">
          <cell r="B3427" t="str">
            <v>604400402 - 6044001-6350-2004-601C15-DAcct</v>
          </cell>
        </row>
        <row r="3428">
          <cell r="B3428" t="str">
            <v>604400700 - K-U Pub Fac Bd Act 2004-K-12-</v>
          </cell>
        </row>
        <row r="3429">
          <cell r="B3429" t="str">
            <v>604400999 - School Fac Fd 2004 State</v>
          </cell>
        </row>
        <row r="3430">
          <cell r="B3430" t="str">
            <v>604500001 - Economic Recovery Fund</v>
          </cell>
        </row>
        <row r="3431">
          <cell r="B3431" t="str">
            <v>604500003 - Economic Recovery Fund</v>
          </cell>
        </row>
        <row r="3432">
          <cell r="B3432" t="str">
            <v>604500800 - Economic Rec Refunding Bd 2009</v>
          </cell>
        </row>
        <row r="3433">
          <cell r="B3433" t="str">
            <v>604500999 - Economic Recovery Fund</v>
          </cell>
        </row>
        <row r="3434">
          <cell r="B3434" t="str">
            <v>604600001 - Childrens Hospital Fund</v>
          </cell>
        </row>
        <row r="3435">
          <cell r="B3435" t="str">
            <v>604600301 - Childrens Hospital Bd Act</v>
          </cell>
        </row>
        <row r="3436">
          <cell r="B3436" t="str">
            <v>604600302 - Childrens Hospital Bd Act</v>
          </cell>
        </row>
        <row r="3437">
          <cell r="B3437" t="str">
            <v>604600303 - Childrens Hospital Bd Act2004</v>
          </cell>
        </row>
        <row r="3438">
          <cell r="B3438" t="str">
            <v>604600304 - ChildrensHospitalMar2009GoBdS</v>
          </cell>
        </row>
        <row r="3439">
          <cell r="B3439" t="str">
            <v>604600305 - Childrens Hospital</v>
          </cell>
        </row>
        <row r="3440">
          <cell r="B3440" t="str">
            <v>604600311 - Childrens Hospital</v>
          </cell>
        </row>
        <row r="3441">
          <cell r="B3441" t="str">
            <v>604600312 - ChildrensHospitalMar2010GoBdS</v>
          </cell>
        </row>
        <row r="3442">
          <cell r="B3442" t="str">
            <v>604600318 - Childrens Hospital</v>
          </cell>
        </row>
        <row r="3443">
          <cell r="B3443" t="str">
            <v>604600340 - ChildrensHospitalAug2009GoBdS</v>
          </cell>
        </row>
        <row r="3444">
          <cell r="B3444" t="str">
            <v>604600365 - Childrens Hospital</v>
          </cell>
        </row>
        <row r="3445">
          <cell r="B3445" t="str">
            <v>604600379 - ChildernS Hospital</v>
          </cell>
        </row>
        <row r="3446">
          <cell r="B3446" t="str">
            <v>604600700 - Childrens Hospital Bd Act</v>
          </cell>
        </row>
        <row r="3447">
          <cell r="B3447" t="str">
            <v>604600999 - Childrens Hospital Fund</v>
          </cell>
        </row>
        <row r="3448">
          <cell r="B3448" t="str">
            <v>604700001 - Stem Cell Research   Cures Fd</v>
          </cell>
        </row>
        <row r="3449">
          <cell r="B3449" t="str">
            <v>604700101 - Stem Cell Research Fund</v>
          </cell>
        </row>
        <row r="3450">
          <cell r="B3450" t="str">
            <v>604700102 - Ca Stem Cell Resrch   Cures Fd</v>
          </cell>
        </row>
        <row r="3451">
          <cell r="B3451" t="str">
            <v>604700107 - Ca Stem Cell Resrch   Cures Fd</v>
          </cell>
        </row>
        <row r="3452">
          <cell r="B3452" t="str">
            <v>604700108 - Ca Stem Cell Resrch   Cures Fd</v>
          </cell>
        </row>
        <row r="3453">
          <cell r="B3453" t="str">
            <v>604700112 - Ca Stem Cell Resrch   Cures Fd</v>
          </cell>
        </row>
        <row r="3454">
          <cell r="B3454" t="str">
            <v>604700113 - Ca Stem Cell Resrch   Cures Fd</v>
          </cell>
        </row>
        <row r="3455">
          <cell r="B3455" t="str">
            <v>604700114 - Ca Stem Cell Resrch   Cures Fd</v>
          </cell>
        </row>
        <row r="3456">
          <cell r="B3456" t="str">
            <v>604700115 - Ca Stem Cell Resrch   Cures Fd</v>
          </cell>
        </row>
        <row r="3457">
          <cell r="B3457" t="str">
            <v>604700116 - Ca Stem Cell Resrch   Cures Fd</v>
          </cell>
        </row>
        <row r="3458">
          <cell r="B3458" t="str">
            <v>604700117 - Ca Stem Cell Resrch   Cures Fd</v>
          </cell>
        </row>
        <row r="3459">
          <cell r="B3459" t="str">
            <v>604700118 - Ca Stem Cell Resrch   Cures Fd</v>
          </cell>
        </row>
        <row r="3460">
          <cell r="B3460" t="str">
            <v>604700119 - Ca Stem Cell Resrch   Cures Fd</v>
          </cell>
        </row>
        <row r="3461">
          <cell r="B3461" t="str">
            <v>604700120 - Ca Stem Cell Resrch   Cures Fd</v>
          </cell>
        </row>
        <row r="3462">
          <cell r="B3462" t="str">
            <v>604700166 - Stem Cell Research And Cures</v>
          </cell>
        </row>
        <row r="3463">
          <cell r="B3463" t="str">
            <v>604700201 - Stem Cell Research   Cures Fd</v>
          </cell>
        </row>
        <row r="3464">
          <cell r="B3464" t="str">
            <v>604700202 - Stem Cell Research   Cures Fd</v>
          </cell>
        </row>
        <row r="3465">
          <cell r="B3465" t="str">
            <v>604700203 - Stem Cell Research   Cures Fd</v>
          </cell>
        </row>
        <row r="3466">
          <cell r="B3466" t="str">
            <v>604700204 - Stem Cell Research   Cures Fd</v>
          </cell>
        </row>
        <row r="3467">
          <cell r="B3467" t="str">
            <v>604700205 - Stem Cell Research   Cures Fd</v>
          </cell>
        </row>
        <row r="3468">
          <cell r="B3468" t="str">
            <v>604700206 - Stem Cell Research   Cures Fd</v>
          </cell>
        </row>
        <row r="3469">
          <cell r="B3469" t="str">
            <v>604700207 - Stem Cell Research   Cures Fd</v>
          </cell>
        </row>
        <row r="3470">
          <cell r="B3470" t="str">
            <v>604700208 - Stem Cell Research   Cures Fd</v>
          </cell>
        </row>
        <row r="3471">
          <cell r="B3471" t="str">
            <v>604700209 - Stem Cell Research   Cures Fd</v>
          </cell>
        </row>
        <row r="3472">
          <cell r="B3472" t="str">
            <v>604700210 - Stem Cell Research   Cures Fd</v>
          </cell>
        </row>
        <row r="3473">
          <cell r="B3473" t="str">
            <v>604700211 - Stem Cell Research   Cures Fd</v>
          </cell>
        </row>
        <row r="3474">
          <cell r="B3474" t="str">
            <v>604700213 - H   S12529160 StemCEO06 07-46</v>
          </cell>
        </row>
        <row r="3475">
          <cell r="B3475" t="str">
            <v>604700304 - Stem Cell Research   Cures Fd</v>
          </cell>
        </row>
        <row r="3476">
          <cell r="B3476" t="str">
            <v>604700311 - Stem C Res  CureMar2010GoBdStx</v>
          </cell>
        </row>
        <row r="3477">
          <cell r="B3477" t="str">
            <v>604700320 - Hsng EmerShelter Oct 2009GoSTx</v>
          </cell>
        </row>
        <row r="3478">
          <cell r="B3478" t="str">
            <v>604700379 - Ca Stem Cell Research   Cures</v>
          </cell>
        </row>
        <row r="3479">
          <cell r="B3479" t="str">
            <v>604700700 - Stem Cell Research And Cure</v>
          </cell>
        </row>
        <row r="3480">
          <cell r="B3480" t="str">
            <v>604700999 - Stem Cell Research And Cure Fd</v>
          </cell>
        </row>
        <row r="3481">
          <cell r="B3481" t="str">
            <v>604800001 - 2006 Univ Cap Outlay Bd Fd</v>
          </cell>
        </row>
        <row r="3482">
          <cell r="B3482" t="str">
            <v>604800002 - 2006 Univ Cap Outlay Bd Fd</v>
          </cell>
        </row>
        <row r="3483">
          <cell r="B3483" t="str">
            <v>604800308 - K-U Pub</v>
          </cell>
        </row>
        <row r="3484">
          <cell r="B3484" t="str">
            <v>604800309 - K-U Pub March 2010 Go Bd S Bab</v>
          </cell>
        </row>
        <row r="3485">
          <cell r="B3485" t="str">
            <v>604800313 - K-U Pub</v>
          </cell>
        </row>
        <row r="3486">
          <cell r="B3486" t="str">
            <v>604800325 - K-U Pub</v>
          </cell>
        </row>
        <row r="3487">
          <cell r="B3487" t="str">
            <v>604800338 - K-U Pub</v>
          </cell>
        </row>
        <row r="3488">
          <cell r="B3488" t="str">
            <v>604800351 - K-U Pub Mar 2009 Go Bd S</v>
          </cell>
        </row>
        <row r="3489">
          <cell r="B3489" t="str">
            <v>604800365 - K-U Pub</v>
          </cell>
        </row>
        <row r="3490">
          <cell r="B3490" t="str">
            <v>604800379 - K-U Pub</v>
          </cell>
        </row>
        <row r="3491">
          <cell r="B3491" t="str">
            <v>604800389 - K-U Pub Oct 2009 Go Bond Bab</v>
          </cell>
        </row>
        <row r="3492">
          <cell r="B3492" t="str">
            <v>604800399 - K-U Pub Uc Prvt Plcmt Sr 2009A</v>
          </cell>
        </row>
        <row r="3493">
          <cell r="B3493" t="str">
            <v>604800700 - K-U Pub Fac Bd Act 2006-Hi Ed-</v>
          </cell>
        </row>
        <row r="3494">
          <cell r="B3494" t="str">
            <v>604800701 - K-U Pub Fac Bd Act 2006-Hi Ed-</v>
          </cell>
        </row>
        <row r="3495">
          <cell r="B3495" t="str">
            <v>604800999 - 2006 Univ Cap Outlay Bd Fd</v>
          </cell>
        </row>
        <row r="3496">
          <cell r="B3496" t="str">
            <v>604900001 - 2006 Univ Cap Outlay Bd Fd</v>
          </cell>
        </row>
        <row r="3497">
          <cell r="B3497" t="str">
            <v>604900306 - K-U Pub</v>
          </cell>
        </row>
        <row r="3498">
          <cell r="B3498" t="str">
            <v>604900308 - K-U Pub</v>
          </cell>
        </row>
        <row r="3499">
          <cell r="B3499" t="str">
            <v>604900311 - K-U Pub Ed Fac -Hi-Ed-</v>
          </cell>
        </row>
        <row r="3500">
          <cell r="B3500" t="str">
            <v>604900318 - K-U Pub</v>
          </cell>
        </row>
        <row r="3501">
          <cell r="B3501" t="str">
            <v>604900325 - K-U Pub</v>
          </cell>
        </row>
        <row r="3502">
          <cell r="B3502" t="str">
            <v>604900365 - K-U Pub</v>
          </cell>
        </row>
        <row r="3503">
          <cell r="B3503" t="str">
            <v>604900379 - K-U Pub</v>
          </cell>
        </row>
        <row r="3504">
          <cell r="B3504" t="str">
            <v>604900389 - K-U Pub Oct 2009 Go Bond Bab</v>
          </cell>
        </row>
        <row r="3505">
          <cell r="B3505" t="str">
            <v>604900700 - K-U Pub Fac Bd Act 2006-Hi Ed-</v>
          </cell>
        </row>
        <row r="3506">
          <cell r="B3506" t="str">
            <v>604900999 - 2006 Univ Cap Outlay Bd Fd</v>
          </cell>
        </row>
        <row r="3507">
          <cell r="B3507" t="str">
            <v>6050 - Tobacco Asset Sales Revenue Fu</v>
          </cell>
        </row>
        <row r="3508">
          <cell r="B3508" t="str">
            <v>605100001 - Sf Dr WtrFld CtrlCst Pr 2006</v>
          </cell>
        </row>
        <row r="3509">
          <cell r="B3509" t="str">
            <v>605100002 - Sf Dr WtrFld CtrlCst Pr 2006</v>
          </cell>
        </row>
        <row r="3510">
          <cell r="B3510" t="str">
            <v>605100003 - Sf Dr WtrFld CtrlCst Pr 2006</v>
          </cell>
        </row>
        <row r="3511">
          <cell r="B3511" t="str">
            <v>605100004 - Sf Dr WtrFld CtrlCst Pr 2006</v>
          </cell>
        </row>
        <row r="3512">
          <cell r="B3512" t="str">
            <v>605100005 - Sf Dr WtrFld CtrlCst Pr 2006</v>
          </cell>
        </row>
        <row r="3513">
          <cell r="B3513" t="str">
            <v>605100006 - Sf Dr WtrFld CtrlCst Pr 2006</v>
          </cell>
        </row>
        <row r="3514">
          <cell r="B3514" t="str">
            <v>605100007 - Sf Dr WtrFld CtrlCst Pr 2006</v>
          </cell>
        </row>
        <row r="3515">
          <cell r="B3515" t="str">
            <v>605100008 - Sf Dr WtrFld CtrlCst Pr 2006</v>
          </cell>
        </row>
        <row r="3516">
          <cell r="B3516" t="str">
            <v>605100009 - Sf Dr WtrFld CtrlCst Pr 2006</v>
          </cell>
        </row>
        <row r="3517">
          <cell r="B3517" t="str">
            <v>605100010 - Sf Dr WtrFld CtrlCst Pr 2006</v>
          </cell>
        </row>
        <row r="3518">
          <cell r="B3518" t="str">
            <v>605100011 - Sf Dr WtrFld CtrlCst Pr 2006</v>
          </cell>
        </row>
        <row r="3519">
          <cell r="B3519" t="str">
            <v>605100012 - Sf Dr WtrFld CtrlCst Pr 2006</v>
          </cell>
        </row>
        <row r="3520">
          <cell r="B3520" t="str">
            <v>605100014 - Sf Dr WtrFld CtrlCst Pr 2006</v>
          </cell>
        </row>
        <row r="3521">
          <cell r="B3521" t="str">
            <v>605100015 - Sf Dr WtrFld CtrlCst Pr 2006</v>
          </cell>
        </row>
        <row r="3522">
          <cell r="B3522" t="str">
            <v>605100016 - Sf Dr WtrFld CtrlCst Pr 2006</v>
          </cell>
        </row>
        <row r="3523">
          <cell r="B3523" t="str">
            <v>605100017 - Sf Dr WtrFld CtrlCst Pr 2006</v>
          </cell>
        </row>
        <row r="3524">
          <cell r="B3524" t="str">
            <v>605100018 - Sf Dr WtrFld CtrlCst Pr 2006</v>
          </cell>
        </row>
        <row r="3525">
          <cell r="B3525" t="str">
            <v>605100019 - Sf Dr WtrFld CtrlCst Pr 2006</v>
          </cell>
        </row>
        <row r="3526">
          <cell r="B3526" t="str">
            <v>605100020 - Sf Dr WtrFld CtrlCst Pr 2006</v>
          </cell>
        </row>
        <row r="3527">
          <cell r="B3527" t="str">
            <v>605100305 - Safe Drinking Water 2006</v>
          </cell>
        </row>
        <row r="3528">
          <cell r="B3528" t="str">
            <v>605100306 - Sf Dr Wtr 2006 Mar2010 Go Bd S</v>
          </cell>
        </row>
        <row r="3529">
          <cell r="B3529" t="str">
            <v>605100308 - Safe Drinking Water 2006</v>
          </cell>
        </row>
        <row r="3530">
          <cell r="B3530" t="str">
            <v>605100310 - Sf Dr Wtr 2006 Mar2009 Go Bd S</v>
          </cell>
        </row>
        <row r="3531">
          <cell r="B3531" t="str">
            <v>605100311 - Safe Drinking Water 2006</v>
          </cell>
        </row>
        <row r="3532">
          <cell r="B3532" t="str">
            <v>605100325 - Sf Dr Wtr 2006 Mar2010 Go Bd S</v>
          </cell>
        </row>
        <row r="3533">
          <cell r="B3533" t="str">
            <v>605100326 - Safe Drinking Water 2006</v>
          </cell>
        </row>
        <row r="3534">
          <cell r="B3534" t="str">
            <v>605100331 - Sf Dr Wtr 2006 May2009A GoPrPl</v>
          </cell>
        </row>
        <row r="3535">
          <cell r="B3535" t="str">
            <v>605100333 - Sf Dr Wtr 2006 Aug2009 TaxExCP</v>
          </cell>
        </row>
        <row r="3536">
          <cell r="B3536" t="str">
            <v>605100335 - Sf Dr Wtr 2006 Aug2009 Tax Ex</v>
          </cell>
        </row>
        <row r="3537">
          <cell r="B3537" t="str">
            <v>605100336 - Sf Dr Wtr 2006 Aug2009 Tax Ex</v>
          </cell>
        </row>
        <row r="3538">
          <cell r="B3538" t="str">
            <v>605100337 - Sf Dr Wtr 2006 Aug2009 Tax Ex</v>
          </cell>
        </row>
        <row r="3539">
          <cell r="B3539" t="str">
            <v>605100340 - Sf Dr Wtr 2006 Aug2009 Tax Ex</v>
          </cell>
        </row>
        <row r="3540">
          <cell r="B3540" t="str">
            <v>605100341 - Sf Dr Wtr 2006 Aug2009 Tax Ex</v>
          </cell>
        </row>
        <row r="3541">
          <cell r="B3541" t="str">
            <v>605100342 - Sf Dr Wtr 2006 Aug2009 Tax Ex</v>
          </cell>
        </row>
        <row r="3542">
          <cell r="B3542" t="str">
            <v>605100343 - Sf Dr Wtr 2006 Aug2009 Tax Ex</v>
          </cell>
        </row>
        <row r="3543">
          <cell r="B3543" t="str">
            <v>605100344 - Sf Dr Wtr 2006 Aug2009 Tax Ex</v>
          </cell>
        </row>
        <row r="3544">
          <cell r="B3544" t="str">
            <v>605100345 - Sf Dr Wtr 2006 Aug2009 Tax Ex</v>
          </cell>
        </row>
        <row r="3545">
          <cell r="B3545" t="str">
            <v>605100346 - Sf Dr Wtr 2006 Aug2009 Tax Ex</v>
          </cell>
        </row>
        <row r="3546">
          <cell r="B3546" t="str">
            <v>605100347 - Sf Dr Wtr 2006 Aug2009 Tax Ex</v>
          </cell>
        </row>
        <row r="3547">
          <cell r="B3547" t="str">
            <v>605100348 - Sf Dr Wtr 2006 Aug2009 Tax Ex</v>
          </cell>
        </row>
        <row r="3548">
          <cell r="B3548" t="str">
            <v>605100350 - Sf Dr Wtr 2006 Aug2009 Tax Ex</v>
          </cell>
        </row>
        <row r="3549">
          <cell r="B3549" t="str">
            <v>605100365 - Safe Drinking Water 2006</v>
          </cell>
        </row>
        <row r="3550">
          <cell r="B3550" t="str">
            <v>605100379 - Safe Drinking Water 2006</v>
          </cell>
        </row>
        <row r="3551">
          <cell r="B3551" t="str">
            <v>605100700 - SfDrWtrWtr QuFldCtrlRiv Cstl P</v>
          </cell>
        </row>
        <row r="3552">
          <cell r="B3552" t="str">
            <v>605100999 - Sf Dr WtrFldContCstalPr 2006</v>
          </cell>
        </row>
        <row r="3553">
          <cell r="B3553" t="str">
            <v>605200001 - Dis Prep   Fld Prev Bd Fd 2006</v>
          </cell>
        </row>
        <row r="3554">
          <cell r="B3554" t="str">
            <v>605200002 - Dis Prep   Fld Prev Bd Fd 2006</v>
          </cell>
        </row>
        <row r="3555">
          <cell r="B3555" t="str">
            <v>605200003 - Dis Prep   Fld Prev Bd Fd 2006</v>
          </cell>
        </row>
        <row r="3556">
          <cell r="B3556" t="str">
            <v>605200004 - Dis Prep   Fld Prev Bd Fd 2006</v>
          </cell>
        </row>
        <row r="3557">
          <cell r="B3557" t="str">
            <v>605200005 - Dis Prep   Fld Prev Bd Fd 2006</v>
          </cell>
        </row>
        <row r="3558">
          <cell r="B3558" t="str">
            <v>605200305 - Disaster Preparedness   Flood</v>
          </cell>
        </row>
        <row r="3559">
          <cell r="B3559" t="str">
            <v>605200306 - Dis Prep   Fld Mar 2010GoBdSTe</v>
          </cell>
        </row>
        <row r="3560">
          <cell r="B3560" t="str">
            <v>605200308 - Disaster Preparedness   Flood</v>
          </cell>
        </row>
        <row r="3561">
          <cell r="B3561" t="str">
            <v>605200311 - Disaster Prep   Flood Prevent</v>
          </cell>
        </row>
        <row r="3562">
          <cell r="B3562" t="str">
            <v>605200312 - Dis Prep   Fld Mar2010GoBdSBab</v>
          </cell>
        </row>
        <row r="3563">
          <cell r="B3563" t="str">
            <v>605200325 - Disaster Preparedness   Flood</v>
          </cell>
        </row>
        <row r="3564">
          <cell r="B3564" t="str">
            <v>605200341 - Dis Prep   Fld Aug 2009GoBdSTe</v>
          </cell>
        </row>
        <row r="3565">
          <cell r="B3565" t="str">
            <v>605200342 - Dis Prep   Fld Aug 2009GoBdSTe</v>
          </cell>
        </row>
        <row r="3566">
          <cell r="B3566" t="str">
            <v>605200351 - Dis Prep   Fld Mar 2009 Go BdS</v>
          </cell>
        </row>
        <row r="3567">
          <cell r="B3567" t="str">
            <v>605200365 - Disaster Preparedness   Flood</v>
          </cell>
        </row>
        <row r="3568">
          <cell r="B3568" t="str">
            <v>605200379 - Disaster Preparedness   Flood</v>
          </cell>
        </row>
        <row r="3569">
          <cell r="B3569" t="str">
            <v>605200389 - Dis Prep   Fld Oct2009GoBdSBab</v>
          </cell>
        </row>
        <row r="3570">
          <cell r="B3570" t="str">
            <v>605200700 - Dis Prep   Fld Prev Bd Fd 2006</v>
          </cell>
        </row>
        <row r="3571">
          <cell r="B3571" t="str">
            <v>605200999 - Dis Prep   Fld Prev Bd Fd 2006</v>
          </cell>
        </row>
        <row r="3572">
          <cell r="B3572" t="str">
            <v>605300001 - HwySftyTrfRedAirQlty PortSecFd</v>
          </cell>
        </row>
        <row r="3573">
          <cell r="B3573" t="str">
            <v>605300002 - HwySftyTrRedAirQlty Fd 2006</v>
          </cell>
        </row>
        <row r="3574">
          <cell r="B3574" t="str">
            <v>605300003 - HwySftyTrRedAirQlty Fd 2006</v>
          </cell>
        </row>
        <row r="3575">
          <cell r="B3575" t="str">
            <v>605300004 - HwySftyTrRedAirQlty Fd 2006</v>
          </cell>
        </row>
        <row r="3576">
          <cell r="B3576" t="str">
            <v>605300005 - HwySftyTrRedAirQlty Fd 2006</v>
          </cell>
        </row>
        <row r="3577">
          <cell r="B3577" t="str">
            <v>605300006 - HwySftyTrRedAirQlty Fd 2006</v>
          </cell>
        </row>
        <row r="3578">
          <cell r="B3578" t="str">
            <v>605300311 - Hwy SftyTrRedMarch2009GoBdS</v>
          </cell>
        </row>
        <row r="3579">
          <cell r="B3579" t="str">
            <v>605300315 - Hwy SftyTrRedApr2009GoBdS</v>
          </cell>
        </row>
        <row r="3580">
          <cell r="B3580" t="str">
            <v>605300316 - Hwy SftyTrRedApr2009GoBdS</v>
          </cell>
        </row>
        <row r="3581">
          <cell r="B3581" t="str">
            <v>605300317 - Hwy SftyTrRedApr2009GoBdS</v>
          </cell>
        </row>
        <row r="3582">
          <cell r="B3582" t="str">
            <v>605300318 - Hwy SftyTrRedApr2009GoBdS</v>
          </cell>
        </row>
        <row r="3583">
          <cell r="B3583" t="str">
            <v>605300328 - Hwy Sfty 2006 Series 2009C</v>
          </cell>
        </row>
        <row r="3584">
          <cell r="B3584" t="str">
            <v>605300336 - Hwy SftyTrRedOct2009GoBdS</v>
          </cell>
        </row>
        <row r="3585">
          <cell r="B3585" t="str">
            <v>605300340 - Hwy SftyTrRedAug2009GoBdSteCp</v>
          </cell>
        </row>
        <row r="3586">
          <cell r="B3586" t="str">
            <v>605300341 - Hwy SftyTrRedAug2009GoBdSteCp</v>
          </cell>
        </row>
        <row r="3587">
          <cell r="B3587" t="str">
            <v>605300343 - Hwy SftyTrRedAug2009GoBdSteCp</v>
          </cell>
        </row>
        <row r="3588">
          <cell r="B3588" t="str">
            <v>605300344 - Hwy SftyTrRedMar2010GoBdSte</v>
          </cell>
        </row>
        <row r="3589">
          <cell r="B3589" t="str">
            <v>605300365 - Highway Safety Traffic Reduct</v>
          </cell>
        </row>
        <row r="3590">
          <cell r="B3590" t="str">
            <v>605300389 - Hwy SftyTrRedOct2009GoBdSBab</v>
          </cell>
        </row>
        <row r="3591">
          <cell r="B3591" t="str">
            <v>605300700 - Hwy SftyTrRedPortSecBdAct 2006</v>
          </cell>
        </row>
        <row r="3592">
          <cell r="B3592" t="str">
            <v>605300701 - Hwy SftyTrRedPortSecBdAct 2006</v>
          </cell>
        </row>
        <row r="3593">
          <cell r="B3593" t="str">
            <v>605300702 - Hwy SftyTrRedAirQlty Fd 2006</v>
          </cell>
        </row>
        <row r="3594">
          <cell r="B3594" t="str">
            <v>605300703 - Highway Safety Traffic Reduct</v>
          </cell>
        </row>
        <row r="3595">
          <cell r="B3595" t="str">
            <v>605300704 - Hwy Sfty Traffic Red Fd 2006</v>
          </cell>
        </row>
        <row r="3596">
          <cell r="B3596" t="str">
            <v>605300999 - Hwy SftyTrRedAirQlty Fd 2006</v>
          </cell>
        </row>
        <row r="3597">
          <cell r="B3597" t="str">
            <v>6054 - Ports InfrastructureSec  Air</v>
          </cell>
        </row>
        <row r="3598">
          <cell r="B3598" t="str">
            <v>6055 - Corridor Mobility Improvement</v>
          </cell>
        </row>
        <row r="3599">
          <cell r="B3599" t="str">
            <v>6056 - Trade Corridors Improvement Fu</v>
          </cell>
        </row>
        <row r="3600">
          <cell r="B3600" t="str">
            <v>605700001 - School Fac Fd 2006 State</v>
          </cell>
        </row>
        <row r="3601">
          <cell r="B3601" t="str">
            <v>605700003 - K-U Public Ed Fac Bd Act 2006</v>
          </cell>
        </row>
        <row r="3602">
          <cell r="B3602" t="str">
            <v>605700302 - K-U Pub</v>
          </cell>
        </row>
        <row r="3603">
          <cell r="B3603" t="str">
            <v>605700304 - K-U Pub</v>
          </cell>
        </row>
        <row r="3604">
          <cell r="B3604" t="str">
            <v>605700308 - K-U Pub</v>
          </cell>
        </row>
        <row r="3605">
          <cell r="B3605" t="str">
            <v>605700312 - K-U Pub March 2010 Go Bd S Bab</v>
          </cell>
        </row>
        <row r="3606">
          <cell r="B3606" t="str">
            <v>605700316 - K-U Pub March 2010 Go Bd S Te</v>
          </cell>
        </row>
        <row r="3607">
          <cell r="B3607" t="str">
            <v>605700318 - K-U Pub</v>
          </cell>
        </row>
        <row r="3608">
          <cell r="B3608" t="str">
            <v>605700320 - K-U Pub Oct 2009 Go Sale Tax</v>
          </cell>
        </row>
        <row r="3609">
          <cell r="B3609" t="str">
            <v>605700351 - K-UPbEdF2002K-12Mar2009GoBdS</v>
          </cell>
        </row>
        <row r="3610">
          <cell r="B3610" t="str">
            <v>605700379 - K-U Pub</v>
          </cell>
        </row>
        <row r="3611">
          <cell r="B3611" t="str">
            <v>605700389 - K-U Pub Oct 2009 Go Bond Bab</v>
          </cell>
        </row>
        <row r="3612">
          <cell r="B3612" t="str">
            <v>605700700 - K-U Pub Fac Bd Act 2006-K-12-</v>
          </cell>
        </row>
        <row r="3613">
          <cell r="B3613" t="str">
            <v>605700999 - 2006 State School Fac Fd</v>
          </cell>
        </row>
        <row r="3614">
          <cell r="B3614" t="str">
            <v>6058 - Transportation Facilities Acco</v>
          </cell>
        </row>
        <row r="3615">
          <cell r="B3615" t="str">
            <v>6059 - Public TransportationMdrnztn</v>
          </cell>
        </row>
        <row r="3616">
          <cell r="B3616" t="str">
            <v>6060 - State-Local Partnership Progra</v>
          </cell>
        </row>
        <row r="3617">
          <cell r="B3617" t="str">
            <v>606100001 - Trans SysSftySec DisResAcctHS</v>
          </cell>
        </row>
        <row r="3618">
          <cell r="B3618" t="str">
            <v>6062 - Local Bridge Seismic Retrofit</v>
          </cell>
        </row>
        <row r="3619">
          <cell r="B3619" t="str">
            <v>6063 - Highway-Railroad Crossing Safe</v>
          </cell>
        </row>
        <row r="3620">
          <cell r="B3620" t="str">
            <v>6064 - Highway SafetyRehabilitation</v>
          </cell>
        </row>
        <row r="3621">
          <cell r="B3621" t="str">
            <v>6065 - Local Strts   Rd ImprvmtCngst</v>
          </cell>
        </row>
        <row r="3622">
          <cell r="B3622" t="str">
            <v>606600001 - Housing Emer ShelterTr Fd 2006</v>
          </cell>
        </row>
        <row r="3623">
          <cell r="B3623" t="str">
            <v>606600306 - Hsng Emer ShelMar 2010 GoBdSTe</v>
          </cell>
        </row>
        <row r="3624">
          <cell r="B3624" t="str">
            <v>606600308 - Hsng Emer ShelMar 2010 GoBdSTe</v>
          </cell>
        </row>
        <row r="3625">
          <cell r="B3625" t="str">
            <v>606600310 - Hsng Emer ShelMar 2009 GoBdS</v>
          </cell>
        </row>
        <row r="3626">
          <cell r="B3626" t="str">
            <v>606600311 - Housing   Emergency Shelter</v>
          </cell>
        </row>
        <row r="3627">
          <cell r="B3627" t="str">
            <v>606600313 - Housing   Emergency Shelter</v>
          </cell>
        </row>
        <row r="3628">
          <cell r="B3628" t="str">
            <v>606600318 - Hsng Emer ShelMar 2010GoBdSBab</v>
          </cell>
        </row>
        <row r="3629">
          <cell r="B3629" t="str">
            <v>606600320 - Hsng Emer ShelOct 2009 GoBdSTx</v>
          </cell>
        </row>
        <row r="3630">
          <cell r="B3630" t="str">
            <v>606600379 - Housing   Emergency Shelter</v>
          </cell>
        </row>
        <row r="3631">
          <cell r="B3631" t="str">
            <v>606600500 - Housing Emer ShelterTr Fd 2006</v>
          </cell>
        </row>
        <row r="3632">
          <cell r="B3632" t="str">
            <v>606600700 - Housing Emer ShelterTr Fd 2006</v>
          </cell>
        </row>
        <row r="3633">
          <cell r="B3633" t="str">
            <v>606600999 - Housing Emer ShelterTr Fd 2006</v>
          </cell>
        </row>
        <row r="3634">
          <cell r="B3634" t="str">
            <v>606700001 - AffordHsng AcctHsng EmerShTrFd</v>
          </cell>
        </row>
        <row r="3635">
          <cell r="B3635" t="str">
            <v>606800001 - Affordable Housing Innov Fd</v>
          </cell>
        </row>
        <row r="3636">
          <cell r="B3636" t="str">
            <v>606900001 - RegPlanHs  InlHsng EmShFd 2006</v>
          </cell>
        </row>
        <row r="3637">
          <cell r="B3637" t="str">
            <v>6070 - Transit-Oriented Development A</v>
          </cell>
        </row>
        <row r="3638">
          <cell r="B3638" t="str">
            <v>607100001 - HsgUrb-Subu RurParksHsg EmShFd</v>
          </cell>
        </row>
        <row r="3639">
          <cell r="B3639" t="str">
            <v>6072 - Route 99 Account State</v>
          </cell>
        </row>
        <row r="3640">
          <cell r="B3640" t="str">
            <v>6073 - Port And Maritime Security Acc</v>
          </cell>
        </row>
        <row r="3641">
          <cell r="B3641" t="str">
            <v>6076 - Ocean Protection Trust Fund C</v>
          </cell>
        </row>
        <row r="3642">
          <cell r="B3642" t="str">
            <v>607900001 - Childrens Hospital Bond Act</v>
          </cell>
        </row>
        <row r="3643">
          <cell r="B3643" t="str">
            <v>607900201 - Childrens Hospital Bond Act</v>
          </cell>
        </row>
        <row r="3644">
          <cell r="B3644" t="str">
            <v>607900306 - ChildrensHosplMar2010GoBdSTe</v>
          </cell>
        </row>
        <row r="3645">
          <cell r="B3645" t="str">
            <v>607900307 - ChildrensHosplMar2010GoBdSBab</v>
          </cell>
        </row>
        <row r="3646">
          <cell r="B3646" t="str">
            <v>607900308 - Childrens Hospital Bond Act</v>
          </cell>
        </row>
        <row r="3647">
          <cell r="B3647" t="str">
            <v>607900365 - Childrens Hospital Bond Act</v>
          </cell>
        </row>
        <row r="3648">
          <cell r="B3648" t="str">
            <v>607900999 - Childrens Hospital Bond Act</v>
          </cell>
        </row>
        <row r="3649">
          <cell r="B3649" t="str">
            <v>6080 - Safe Clean And Reliable Drnk</v>
          </cell>
        </row>
        <row r="3650">
          <cell r="B3650" t="str">
            <v>6081 - Veterans Bonds Payment Fund</v>
          </cell>
        </row>
        <row r="3651">
          <cell r="B3651" t="str">
            <v>680100001 - TrFinSAcctSt Hwy AcctStTransFd</v>
          </cell>
        </row>
        <row r="3652">
          <cell r="B3652" t="str">
            <v>680100003 - TrFinSAcctSt Hwy AcctStTransFd</v>
          </cell>
        </row>
        <row r="3653">
          <cell r="B3653" t="str">
            <v>680100004 - Garvee BdColCapt AccrInt2008A</v>
          </cell>
        </row>
        <row r="3654">
          <cell r="B3654" t="str">
            <v>6802 - Transportation Financing Autho</v>
          </cell>
        </row>
        <row r="3655">
          <cell r="B3655" t="str">
            <v>7500 - Public Water System Safe Drin</v>
          </cell>
        </row>
        <row r="3656">
          <cell r="B3656" t="str">
            <v>7502 - Demonstration Disproportionate</v>
          </cell>
        </row>
        <row r="3657">
          <cell r="B3657" t="str">
            <v>7503 - Health Care Support Fund</v>
          </cell>
        </row>
        <row r="3658">
          <cell r="B3658" t="str">
            <v>7504 - South Los Angeles Medical Serv</v>
          </cell>
        </row>
        <row r="3659">
          <cell r="B3659" t="str">
            <v>7505 - Revolving Loans Fund</v>
          </cell>
        </row>
        <row r="3660">
          <cell r="B3660" t="str">
            <v>7895 - Extram Fed Fd-Not in St Treas</v>
          </cell>
        </row>
        <row r="3661">
          <cell r="B3661" t="str">
            <v>7896 - Auxiliary Organizations</v>
          </cell>
        </row>
        <row r="3662">
          <cell r="B3662" t="str">
            <v>8000 - Charter School Security Fund</v>
          </cell>
        </row>
        <row r="3663">
          <cell r="B3663" t="str">
            <v>8001 - Teachers Health Benefits Fund</v>
          </cell>
        </row>
        <row r="3664">
          <cell r="B3664" t="str">
            <v>8003 - 8003</v>
          </cell>
        </row>
        <row r="3665">
          <cell r="B3665" t="str">
            <v>8004 - Child Support Collections Reco</v>
          </cell>
        </row>
        <row r="3666">
          <cell r="B3666" t="str">
            <v>8005 - Teachers Replacement Benefits</v>
          </cell>
        </row>
        <row r="3667">
          <cell r="B3667" t="str">
            <v>8008 - State Employees Pretax Parkin</v>
          </cell>
        </row>
        <row r="3668">
          <cell r="B3668" t="str">
            <v>8009 - Agricultural Employee Relief F</v>
          </cell>
        </row>
        <row r="3669">
          <cell r="B3669" t="str">
            <v>8010 - Organ and Tissue Donor Reg Fd</v>
          </cell>
        </row>
        <row r="3670">
          <cell r="B3670" t="str">
            <v>8011 - Oak Woodlands Conservation Fun</v>
          </cell>
        </row>
        <row r="3671">
          <cell r="B3671" t="str">
            <v>8012 - San Diego River Conservancy Fu</v>
          </cell>
        </row>
        <row r="3672">
          <cell r="B3672" t="str">
            <v>8013 - Environmental Enforcement   Tr</v>
          </cell>
        </row>
        <row r="3673">
          <cell r="B3673" t="str">
            <v>8014 - Pharmacist Scholarship   Loan</v>
          </cell>
        </row>
        <row r="3674">
          <cell r="B3674" t="str">
            <v>8015 - 8015</v>
          </cell>
        </row>
        <row r="3675">
          <cell r="B3675" t="str">
            <v>8017 - Missions Foundation Fund Cali</v>
          </cell>
        </row>
        <row r="3676">
          <cell r="B3676" t="str">
            <v>8018 - Salton Sea Restoration Fund</v>
          </cell>
        </row>
        <row r="3677">
          <cell r="B3677" t="str">
            <v>8019 - Deficit Recovery Fund</v>
          </cell>
        </row>
        <row r="3678">
          <cell r="B3678" t="str">
            <v>8020 - Environmental Education Accoun</v>
          </cell>
        </row>
        <row r="3679">
          <cell r="B3679" t="str">
            <v>8022 - Military Family Relief Fund C</v>
          </cell>
        </row>
        <row r="3680">
          <cell r="B3680" t="str">
            <v>8023 - Child Welfare Services Program</v>
          </cell>
        </row>
        <row r="3681">
          <cell r="B3681" t="str">
            <v>8025 - Prostate Cancer Research Fund</v>
          </cell>
        </row>
        <row r="3682">
          <cell r="B3682" t="str">
            <v>802600001 - Pet Und Storage Tank Fin Acct</v>
          </cell>
        </row>
        <row r="3683">
          <cell r="B3683" t="str">
            <v>802600002 - Pet Und Storage Tank Fin Acct</v>
          </cell>
        </row>
        <row r="3684">
          <cell r="B3684" t="str">
            <v>8028 - Petroleum Financing Collection</v>
          </cell>
        </row>
        <row r="3685">
          <cell r="B3685" t="str">
            <v>802900001 - Sf BC Pgm Coastal Trust Fund</v>
          </cell>
        </row>
        <row r="3686">
          <cell r="B3686" t="str">
            <v>802900002 - Coastl Prog Acct Coast Trst Fd</v>
          </cell>
        </row>
        <row r="3687">
          <cell r="B3687" t="str">
            <v>802900003 - Coastl Prog Acct Coast Trst Fd</v>
          </cell>
        </row>
        <row r="3688">
          <cell r="B3688" t="str">
            <v>802900004 - Coastl Prog Acct Coast Trst Fd</v>
          </cell>
        </row>
        <row r="3689">
          <cell r="B3689" t="str">
            <v>802900005 - Coastl Prog Acct Coast Trst Fd</v>
          </cell>
        </row>
        <row r="3690">
          <cell r="B3690" t="str">
            <v>802900006 - Coastl Prog Acct Coast Trst Fd</v>
          </cell>
        </row>
        <row r="3691">
          <cell r="B3691" t="str">
            <v>802900007 - Coastl Prog Acct Coast Trst Fd</v>
          </cell>
        </row>
        <row r="3692">
          <cell r="B3692" t="str">
            <v>802900008 - Coastl Prog Acct Coast Trst Fd</v>
          </cell>
        </row>
        <row r="3693">
          <cell r="B3693" t="str">
            <v>802900009 - Coastl Prog Acct Coast Trst Fd</v>
          </cell>
        </row>
        <row r="3694">
          <cell r="B3694" t="str">
            <v>802900010 - Coastl Prog Acct Coast Trst Fd</v>
          </cell>
        </row>
        <row r="3695">
          <cell r="B3695" t="str">
            <v>802900011 - Coastl Prog Acct Coast Trst Fd</v>
          </cell>
        </row>
        <row r="3696">
          <cell r="B3696" t="str">
            <v>802900012 - Coastl Prog Acct Coast Trst Fd</v>
          </cell>
        </row>
        <row r="3697">
          <cell r="B3697" t="str">
            <v>802900013 - SFBCDC</v>
          </cell>
        </row>
        <row r="3698">
          <cell r="B3698" t="str">
            <v>802900014 - Coastal Prog Acct Coastl Tr Fd</v>
          </cell>
        </row>
        <row r="3699">
          <cell r="B3699" t="str">
            <v>802900017 - SF BAY CONSRVTN COASTL TRST FD</v>
          </cell>
        </row>
        <row r="3700">
          <cell r="B3700" t="str">
            <v>8031 - Child Support Payment Trust Fu</v>
          </cell>
        </row>
        <row r="3701">
          <cell r="B3701" t="str">
            <v>8032 - Oil Trust Fund</v>
          </cell>
        </row>
        <row r="3702">
          <cell r="B3702" t="str">
            <v>8033 - Distressed Hospital Fund</v>
          </cell>
        </row>
        <row r="3703">
          <cell r="B3703" t="str">
            <v>8034 - Medically Underserved Account</v>
          </cell>
        </row>
        <row r="3704">
          <cell r="B3704" t="str">
            <v>8035 - Sexual Viol Victim Svcs Fd CA</v>
          </cell>
        </row>
        <row r="3705">
          <cell r="B3705" t="str">
            <v>8036 - 8036</v>
          </cell>
        </row>
        <row r="3706">
          <cell r="B3706" t="str">
            <v>8038 - Donate Life California Trust S</v>
          </cell>
        </row>
        <row r="3707">
          <cell r="B3707" t="str">
            <v>8039 - Disaster Resistant Communities</v>
          </cell>
        </row>
        <row r="3708">
          <cell r="B3708" t="str">
            <v>8040 - Discount Prescription Drug Pro</v>
          </cell>
        </row>
        <row r="3709">
          <cell r="B3709" t="str">
            <v>8041 - Teachers Deferred Compensatio</v>
          </cell>
        </row>
        <row r="3710">
          <cell r="B3710" t="str">
            <v>8046 - Teachers Retirement Program D</v>
          </cell>
        </row>
        <row r="3711">
          <cell r="B3711" t="str">
            <v>8047 - Sea Otter Fund California</v>
          </cell>
        </row>
        <row r="3712">
          <cell r="B3712" t="str">
            <v>8048 - Central Coast State Vet Cemete</v>
          </cell>
        </row>
        <row r="3713">
          <cell r="B3713" t="str">
            <v>8049 - Vision Care Program For State</v>
          </cell>
        </row>
        <row r="3714">
          <cell r="B3714" t="str">
            <v>8050 - Methamphetamine Abuse Preventi</v>
          </cell>
        </row>
        <row r="3715">
          <cell r="B3715" t="str">
            <v>8051 - Cash For College Fund</v>
          </cell>
        </row>
        <row r="3716">
          <cell r="B3716" t="str">
            <v>8052 - Economic Development Fund Cal</v>
          </cell>
        </row>
        <row r="3717">
          <cell r="B3717" t="str">
            <v>8053 - Als Lou GehrigS Disease Resea</v>
          </cell>
        </row>
        <row r="3718">
          <cell r="B3718" t="str">
            <v>8054 - California Cancer Research Fun</v>
          </cell>
        </row>
        <row r="3719">
          <cell r="B3719" t="str">
            <v>8055 - Municipal Shelter Spay-Neuter</v>
          </cell>
        </row>
        <row r="3720">
          <cell r="B3720" t="str">
            <v>8056 - 8056</v>
          </cell>
        </row>
        <row r="3721">
          <cell r="B3721" t="str">
            <v>8058 - Cultural And Historical Endowm</v>
          </cell>
        </row>
        <row r="3722">
          <cell r="B3722" t="str">
            <v>8059 - Community Corrections Performa</v>
          </cell>
        </row>
        <row r="3723">
          <cell r="B3723" t="str">
            <v>8060 - Delta Investment Fund</v>
          </cell>
        </row>
        <row r="3724">
          <cell r="B3724" t="str">
            <v>8061 - Sacramento-San Joaquin Delta C</v>
          </cell>
        </row>
        <row r="3725">
          <cell r="B3725" t="str">
            <v>806200002 - Fire And Hazard Account</v>
          </cell>
        </row>
        <row r="3726">
          <cell r="B3726" t="str">
            <v>806200003 - Disaster Indemnity Account</v>
          </cell>
        </row>
        <row r="3727">
          <cell r="B3727" t="str">
            <v>806200004 - Mortgage Reserve Account</v>
          </cell>
        </row>
        <row r="3728">
          <cell r="B3728" t="str">
            <v>806200005 - Self-Ins Life   Dis Acct</v>
          </cell>
        </row>
        <row r="3729">
          <cell r="B3729" t="str">
            <v>8064 - Arts Council Fund</v>
          </cell>
        </row>
        <row r="3730">
          <cell r="B3730" t="str">
            <v>8065 - Safely Surrendered Baby Fund</v>
          </cell>
        </row>
        <row r="3731">
          <cell r="B3731" t="str">
            <v>8066 - California Police Activities L</v>
          </cell>
        </row>
        <row r="3732">
          <cell r="B3732" t="str">
            <v>8067 - California Veterans Homes Fund</v>
          </cell>
        </row>
        <row r="3733">
          <cell r="B3733" t="str">
            <v>8068 - California Financial Literacy</v>
          </cell>
        </row>
        <row r="3734">
          <cell r="B3734" t="str">
            <v>8069 - Child Victims Of Human Traffic</v>
          </cell>
        </row>
        <row r="3735">
          <cell r="B3735" t="str">
            <v>8070 - California Healthy Food Financ</v>
          </cell>
        </row>
        <row r="3736">
          <cell r="B3736" t="str">
            <v>8071 - National Mortgage Special Depo</v>
          </cell>
        </row>
        <row r="3737">
          <cell r="B3737" t="str">
            <v>8072 - California State Park Enterpri</v>
          </cell>
        </row>
        <row r="3738">
          <cell r="B3738" t="str">
            <v>8073 - California Health Access Model</v>
          </cell>
        </row>
        <row r="3739">
          <cell r="B3739" t="str">
            <v>8074 - California Youth Leadership Fu</v>
          </cell>
        </row>
        <row r="3740">
          <cell r="B3740" t="str">
            <v>8075 - School Supplies For Homeless C</v>
          </cell>
        </row>
        <row r="3741">
          <cell r="B3741" t="str">
            <v>8076 - State Parks Protection Fund</v>
          </cell>
        </row>
        <row r="3742">
          <cell r="B3742" t="str">
            <v>8077 - California Ymca Youth And Gove</v>
          </cell>
        </row>
        <row r="3743">
          <cell r="B3743" t="str">
            <v>8078 - Ca Military Department Support</v>
          </cell>
        </row>
        <row r="3744">
          <cell r="B3744" t="str">
            <v>8079 - Women and Girls Fund</v>
          </cell>
        </row>
        <row r="3745">
          <cell r="B3745" t="str">
            <v>8080 - Clean Energy Job Creation Fund</v>
          </cell>
        </row>
        <row r="3746">
          <cell r="B3746" t="str">
            <v>8081 - Secure Choice Retirement Savin</v>
          </cell>
        </row>
        <row r="3747">
          <cell r="B3747" t="str">
            <v>8082 - Shngle Spr Band Miwok Ind T Fd</v>
          </cell>
        </row>
        <row r="3748">
          <cell r="B3748" t="str">
            <v>8083 - Stringfellow Res Proceeds Acct</v>
          </cell>
        </row>
        <row r="3749">
          <cell r="B3749" t="str">
            <v>8084 - American Red Cross Ca Chap</v>
          </cell>
        </row>
        <row r="3750">
          <cell r="B3750" t="str">
            <v>8085 - Keep Arts in Schools Fund</v>
          </cell>
        </row>
        <row r="3751">
          <cell r="B3751" t="str">
            <v>8086 - Protect Our Coast   Oceans Fd</v>
          </cell>
        </row>
        <row r="3752">
          <cell r="B3752" t="str">
            <v>8500 - Federal Temporary High Risk He</v>
          </cell>
        </row>
        <row r="3753">
          <cell r="B3753" t="str">
            <v>8501 - Capital Access Fund Californi</v>
          </cell>
        </row>
        <row r="3754">
          <cell r="B3754" t="str">
            <v>8502 - Ceed Project Fund</v>
          </cell>
        </row>
        <row r="3755">
          <cell r="B3755" t="str">
            <v>9250 - Boxers Pension Fund</v>
          </cell>
        </row>
        <row r="3756">
          <cell r="B3756" t="str">
            <v>932800001 - I-Bank Uncom Res AdminCostAcct</v>
          </cell>
        </row>
        <row r="3757">
          <cell r="B3757" t="str">
            <v>932800002 - Imperial Irrig DistInfrGuar Tr</v>
          </cell>
        </row>
        <row r="3758">
          <cell r="B3758" t="str">
            <v>9329 - Chrome Plating Poll Prev Fd</v>
          </cell>
        </row>
        <row r="3759">
          <cell r="B3759" t="str">
            <v>9330 - Clean And Renewable Energy Bus</v>
          </cell>
        </row>
        <row r="3760">
          <cell r="B3760" t="str">
            <v>9726 - Child Support Services Advance</v>
          </cell>
        </row>
        <row r="3761">
          <cell r="B3761" t="str">
            <v>9727 - Bep Vendor Loan Interest Rate</v>
          </cell>
        </row>
        <row r="3762">
          <cell r="B3762" t="str">
            <v>9728 - Judicial Branch Workers Compe</v>
          </cell>
        </row>
        <row r="3763">
          <cell r="B3763" t="str">
            <v>9730 - Technology Services Revolving</v>
          </cell>
        </row>
        <row r="3764">
          <cell r="B3764" t="str">
            <v>9731 - Legal Services Revolving Fund</v>
          </cell>
        </row>
        <row r="3765">
          <cell r="B3765" t="str">
            <v>9732 - Office Of Systems Integration</v>
          </cell>
        </row>
        <row r="3766">
          <cell r="B3766" t="str">
            <v>9733 - Court Facilities Architecture</v>
          </cell>
        </row>
        <row r="3767">
          <cell r="B3767" t="str">
            <v>9734 - Charter School Facilities Acco</v>
          </cell>
        </row>
        <row r="3768">
          <cell r="B3768" t="str">
            <v>9735 - Charter School Facilities Acco</v>
          </cell>
        </row>
        <row r="3769">
          <cell r="B3769" t="str">
            <v>9736 - Transit-Oriented Development I</v>
          </cell>
        </row>
        <row r="3770">
          <cell r="B3770" t="str">
            <v>9737 - Fiscal Internal Services Fund</v>
          </cell>
        </row>
        <row r="3771">
          <cell r="B3771" t="str">
            <v>9739 - Water Pollution Control Revolv</v>
          </cell>
        </row>
        <row r="3772">
          <cell r="B3772" t="str">
            <v>9740 - Central Service Cost Recovery</v>
          </cell>
        </row>
        <row r="3773">
          <cell r="B3773" t="str">
            <v>9741 - Energy Efficient State Propert</v>
          </cell>
        </row>
        <row r="3774">
          <cell r="B3774" t="str">
            <v>974300001 - UC State Agency Investment Fd</v>
          </cell>
        </row>
        <row r="3775">
          <cell r="B3775" t="str">
            <v>974300002 - UC State Agency Investment Fd</v>
          </cell>
        </row>
        <row r="3776">
          <cell r="B3776" t="str">
            <v>9744 - Voluntary Investment Pgm Fd</v>
          </cell>
        </row>
        <row r="3777">
          <cell r="B3777" t="str">
            <v>9745 - California Health And Human Se</v>
          </cell>
        </row>
        <row r="3778">
          <cell r="B3778" t="str">
            <v>9746 - Natural Gas Services Pgm Fd</v>
          </cell>
        </row>
        <row r="3779">
          <cell r="B3779" t="str">
            <v>9993 - Extramural Nonfed Unclass Fds</v>
          </cell>
        </row>
        <row r="3780">
          <cell r="B3780" t="str">
            <v>9994 - Extramural Funds</v>
          </cell>
        </row>
        <row r="3781">
          <cell r="B3781" t="str">
            <v>No_Fund</v>
          </cell>
        </row>
      </sheetData>
      <sheetData sheetId="37">
        <row r="2">
          <cell r="G2" t="str">
            <v>0000 - Legislator</v>
          </cell>
        </row>
        <row r="3">
          <cell r="G3" t="str">
            <v>0002 - Assistant Director</v>
          </cell>
        </row>
        <row r="4">
          <cell r="G4" t="str">
            <v>0003 - Secretary</v>
          </cell>
        </row>
        <row r="5">
          <cell r="G5" t="str">
            <v>0004 - Deputy Secretary</v>
          </cell>
        </row>
        <row r="6">
          <cell r="G6" t="str">
            <v>0006 - Undersecretary</v>
          </cell>
        </row>
        <row r="7">
          <cell r="G7" t="str">
            <v>0008 - Chief</v>
          </cell>
        </row>
        <row r="8">
          <cell r="G8" t="str">
            <v>0010 - County State Liaison</v>
          </cell>
        </row>
        <row r="9">
          <cell r="G9" t="str">
            <v>0011 - Branch Chief</v>
          </cell>
        </row>
        <row r="10">
          <cell r="G10" t="str">
            <v>0016 - Secty II</v>
          </cell>
        </row>
        <row r="11">
          <cell r="G11" t="str">
            <v>0019 - Sr Secty</v>
          </cell>
        </row>
        <row r="12">
          <cell r="G12" t="str">
            <v>0020 - Executive Officer</v>
          </cell>
        </row>
        <row r="13">
          <cell r="G13" t="str">
            <v>0031 - Associate Director</v>
          </cell>
        </row>
        <row r="14">
          <cell r="G14" t="str">
            <v>0032 - Agric Technician III</v>
          </cell>
        </row>
        <row r="15">
          <cell r="G15" t="str">
            <v>0033 - Agric Technician II</v>
          </cell>
        </row>
        <row r="16">
          <cell r="G16" t="str">
            <v>0034 - Agric Technician I</v>
          </cell>
        </row>
        <row r="17">
          <cell r="G17" t="str">
            <v>0046 - Fruit and Vegetable Quality Control Supvr II</v>
          </cell>
        </row>
        <row r="18">
          <cell r="G18" t="str">
            <v>0047 - Fruit and Vegetable Quality Control Supvr I</v>
          </cell>
        </row>
        <row r="19">
          <cell r="G19" t="str">
            <v>0051 - Processing Fruit and Vegetable Inspector III</v>
          </cell>
        </row>
        <row r="20">
          <cell r="G20" t="str">
            <v>0052 - Processing Fruit and Vegetable Inspector II</v>
          </cell>
        </row>
        <row r="21">
          <cell r="G21" t="str">
            <v>0054 - Processing Fruit and Vegetable Inspector I</v>
          </cell>
        </row>
        <row r="22">
          <cell r="G22" t="str">
            <v>0056 - Deputy Director</v>
          </cell>
        </row>
        <row r="23">
          <cell r="G23" t="str">
            <v>0077 - Asst Secty</v>
          </cell>
        </row>
        <row r="24">
          <cell r="G24" t="str">
            <v>0079 - Director</v>
          </cell>
        </row>
        <row r="25">
          <cell r="G25" t="str">
            <v>0080 - Executive Director</v>
          </cell>
        </row>
        <row r="26">
          <cell r="G26" t="str">
            <v xml:space="preserve">0100 - Prin State Metrologist </v>
          </cell>
        </row>
        <row r="27">
          <cell r="G27" t="str">
            <v>0105 - Measurement Standards Spec III</v>
          </cell>
        </row>
        <row r="28">
          <cell r="G28" t="str">
            <v>0107 - Measurement Standards Spec II</v>
          </cell>
        </row>
        <row r="29">
          <cell r="G29" t="str">
            <v>0108 - Measurement Standards Spec I</v>
          </cell>
        </row>
        <row r="30">
          <cell r="G30" t="str">
            <v>0113 - Regis Spec (Agric Chemicals)</v>
          </cell>
        </row>
        <row r="31">
          <cell r="G31" t="str">
            <v>0122 - Commissioner per Diem</v>
          </cell>
        </row>
        <row r="32">
          <cell r="G32" t="str">
            <v>0128 - Quantity Cntrl Spec II</v>
          </cell>
        </row>
        <row r="33">
          <cell r="G33" t="str">
            <v>0137 - Program Techn Trainee</v>
          </cell>
        </row>
        <row r="34">
          <cell r="G34" t="str">
            <v>0138 - Environmental Review Analyst I</v>
          </cell>
        </row>
        <row r="35">
          <cell r="G35" t="str">
            <v>0139 - Environmental Review Analyst II</v>
          </cell>
        </row>
        <row r="36">
          <cell r="G36" t="str">
            <v>0159 - Asst Secretary</v>
          </cell>
        </row>
        <row r="37">
          <cell r="G37" t="str">
            <v>0174 - Managing Veterinarian (Gen)</v>
          </cell>
        </row>
        <row r="38">
          <cell r="G38" t="str">
            <v>0175 - Supvng Veterinarian (Gen)</v>
          </cell>
        </row>
        <row r="39">
          <cell r="G39" t="str">
            <v>0176 - Veterinarian - Specialist (Gen)</v>
          </cell>
        </row>
        <row r="40">
          <cell r="G40" t="str">
            <v>0177 - Veterinarian (Gen)</v>
          </cell>
        </row>
        <row r="41">
          <cell r="G41" t="str">
            <v>0178 - Managing Vet-Meat Inspection</v>
          </cell>
        </row>
        <row r="42">
          <cell r="G42" t="str">
            <v>0179 - Supervising Veterinarian</v>
          </cell>
        </row>
        <row r="43">
          <cell r="G43" t="str">
            <v>0180 - Vet Specialist-Meat Inspection</v>
          </cell>
        </row>
        <row r="44">
          <cell r="G44" t="str">
            <v>0181 - Veterinarian - Meat Inspection</v>
          </cell>
        </row>
        <row r="45">
          <cell r="G45" t="str">
            <v>0186 - Sr Agric Economist</v>
          </cell>
        </row>
        <row r="46">
          <cell r="G46" t="str">
            <v>0187 - General Counsel</v>
          </cell>
        </row>
        <row r="47">
          <cell r="G47" t="str">
            <v>0191 - Board Member</v>
          </cell>
        </row>
        <row r="48">
          <cell r="G48" t="str">
            <v>0193 - Assoc Agric Economist</v>
          </cell>
        </row>
        <row r="49">
          <cell r="G49" t="str">
            <v>0196 - Asst Agric Economist</v>
          </cell>
        </row>
        <row r="50">
          <cell r="G50" t="str">
            <v>0232 - Member</v>
          </cell>
        </row>
        <row r="51">
          <cell r="G51" t="str">
            <v>0239 - Agric Survey Interviewer III</v>
          </cell>
        </row>
        <row r="52">
          <cell r="G52" t="str">
            <v>0241 - Agric Survey Interviewer II</v>
          </cell>
        </row>
        <row r="53">
          <cell r="G53" t="str">
            <v>0242 - Agric Survey Interviewer I</v>
          </cell>
        </row>
        <row r="54">
          <cell r="G54" t="str">
            <v>0248 - Vet Med Officer IV -Animal Hlth</v>
          </cell>
        </row>
        <row r="55">
          <cell r="G55" t="str">
            <v>0254 - Vet Med Officer II -Animal Hlth</v>
          </cell>
        </row>
        <row r="56">
          <cell r="G56" t="str">
            <v>0273 - Vet Med Officer IV - Meat Inspection</v>
          </cell>
        </row>
        <row r="57">
          <cell r="G57" t="str">
            <v>0274 - Vet Med Officer III - Meat Inspection</v>
          </cell>
        </row>
        <row r="58">
          <cell r="G58" t="str">
            <v>0279 - Supvng Meat Inspector</v>
          </cell>
        </row>
        <row r="59">
          <cell r="G59" t="str">
            <v>0284 - Resource Protection Trainee</v>
          </cell>
        </row>
        <row r="60">
          <cell r="G60" t="str">
            <v>0291 - Specialist</v>
          </cell>
        </row>
        <row r="61">
          <cell r="G61" t="str">
            <v>0292 - Crewleader</v>
          </cell>
        </row>
        <row r="62">
          <cell r="G62" t="str">
            <v>0293 - Cook Spec</v>
          </cell>
        </row>
        <row r="63">
          <cell r="G63" t="str">
            <v>0297 - Superintendent</v>
          </cell>
        </row>
        <row r="64">
          <cell r="G64" t="str">
            <v>0303 - Brand Inspector</v>
          </cell>
        </row>
        <row r="65">
          <cell r="G65" t="str">
            <v>0319 - Regional Administrator</v>
          </cell>
        </row>
        <row r="66">
          <cell r="G66" t="str">
            <v>0331 - Tech Spec I</v>
          </cell>
        </row>
        <row r="67">
          <cell r="G67" t="str">
            <v>0332 - Tech Spec II</v>
          </cell>
        </row>
        <row r="68">
          <cell r="G68" t="str">
            <v>0333 - WIA Corpsmember</v>
          </cell>
        </row>
        <row r="69">
          <cell r="G69" t="str">
            <v>0336 - Chief Deputy Director</v>
          </cell>
        </row>
        <row r="70">
          <cell r="G70" t="str">
            <v>0337 - Project Team Mbr</v>
          </cell>
        </row>
        <row r="71">
          <cell r="G71" t="str">
            <v>0339 - Project Team Leader</v>
          </cell>
        </row>
        <row r="72">
          <cell r="G72" t="str">
            <v>0346 - Student Asst</v>
          </cell>
        </row>
        <row r="73">
          <cell r="G73" t="str">
            <v>0355 - Program Speicalist</v>
          </cell>
        </row>
        <row r="74">
          <cell r="G74" t="str">
            <v>0357 - Public Relations Mgr</v>
          </cell>
        </row>
        <row r="75">
          <cell r="G75" t="str">
            <v>0358 - Special Asst</v>
          </cell>
        </row>
        <row r="76">
          <cell r="G76" t="str">
            <v>0365 - Agricultural Aide</v>
          </cell>
        </row>
        <row r="77">
          <cell r="G77" t="str">
            <v>0373 - Policy Analyst</v>
          </cell>
        </row>
        <row r="78">
          <cell r="G78" t="str">
            <v>0374 - Administrative Asst</v>
          </cell>
        </row>
        <row r="79">
          <cell r="G79" t="str">
            <v>0375 - Research Director</v>
          </cell>
        </row>
        <row r="80">
          <cell r="G80" t="str">
            <v>0379 - Feed - Fertilizer &amp; Livestock Drugs Supvr</v>
          </cell>
        </row>
        <row r="81">
          <cell r="G81" t="str">
            <v>0380 - Program Spec Agric Chemicals</v>
          </cell>
        </row>
        <row r="82">
          <cell r="G82" t="str">
            <v>0381 - Program Spec - Pest Mgmt</v>
          </cell>
        </row>
        <row r="83">
          <cell r="G83" t="str">
            <v>0390 - Securities Regulation File Coord</v>
          </cell>
        </row>
        <row r="84">
          <cell r="G84" t="str">
            <v>0404 - Vet Med Officer - Animal Hlth</v>
          </cell>
        </row>
        <row r="85">
          <cell r="G85" t="str">
            <v>0405 - Special Asst</v>
          </cell>
        </row>
        <row r="86">
          <cell r="G86" t="str">
            <v>0409 - Plant Quarantine Supvr I</v>
          </cell>
        </row>
        <row r="87">
          <cell r="G87" t="str">
            <v>0410 - Plant Quarantine Supvr II</v>
          </cell>
        </row>
        <row r="88">
          <cell r="G88" t="str">
            <v>0413 - Vet Med Officer - Meat Inspection</v>
          </cell>
        </row>
        <row r="89">
          <cell r="G89" t="str">
            <v>0414 - Business Svcs Asst</v>
          </cell>
        </row>
        <row r="90">
          <cell r="G90" t="str">
            <v>0416 - Assistant Chief</v>
          </cell>
        </row>
        <row r="91">
          <cell r="G91" t="str">
            <v>0417 - Executive Secretary</v>
          </cell>
        </row>
        <row r="92">
          <cell r="G92" t="str">
            <v>0418 - Fluid Milk Testing Coord</v>
          </cell>
        </row>
        <row r="93">
          <cell r="G93" t="str">
            <v>0471 - Pesticide Use Spec</v>
          </cell>
        </row>
        <row r="94">
          <cell r="G94" t="str">
            <v>0472 - Sr Pesticide Use Spec</v>
          </cell>
        </row>
        <row r="95">
          <cell r="G95" t="str">
            <v>0473 - Supvng Pesticide Use Spec</v>
          </cell>
        </row>
        <row r="96">
          <cell r="G96" t="str">
            <v>0478 - Dairy Program Coord</v>
          </cell>
        </row>
        <row r="97">
          <cell r="G97" t="str">
            <v>0486 - Sr Plant Taxonomist</v>
          </cell>
        </row>
        <row r="98">
          <cell r="G98" t="str">
            <v>0490 - Pest Prevention Asst I</v>
          </cell>
        </row>
        <row r="99">
          <cell r="G99" t="str">
            <v>0491 - Pest Prevention Asst III</v>
          </cell>
        </row>
        <row r="100">
          <cell r="G100" t="str">
            <v>0492 - Sr Seed Botanist Spec</v>
          </cell>
        </row>
        <row r="101">
          <cell r="G101" t="str">
            <v>0493 - Assoc Seed Botanist</v>
          </cell>
        </row>
        <row r="102">
          <cell r="G102" t="str">
            <v>0494 - Pest Prev Asst III</v>
          </cell>
        </row>
        <row r="103">
          <cell r="G103" t="str">
            <v>0495 - Seed Botanist</v>
          </cell>
        </row>
        <row r="104">
          <cell r="G104" t="str">
            <v>0498 - Sr Seed Botanist Supvr</v>
          </cell>
        </row>
        <row r="105">
          <cell r="G105" t="str">
            <v>0500 - Agric Biologist</v>
          </cell>
        </row>
        <row r="106">
          <cell r="G106" t="str">
            <v>0501 - Sr Plant Nematologist Spec</v>
          </cell>
        </row>
        <row r="107">
          <cell r="G107" t="str">
            <v>0509 - Sr Plant Nematologist Supvr</v>
          </cell>
        </row>
        <row r="108">
          <cell r="G108" t="str">
            <v>0512 - Assoc Plant Nematologist</v>
          </cell>
        </row>
        <row r="109">
          <cell r="G109" t="str">
            <v>0514 - Aquatic Pest Cntrl Techn</v>
          </cell>
        </row>
        <row r="110">
          <cell r="G110" t="str">
            <v>0515 - Aquatic Pest Cntrl Spec</v>
          </cell>
        </row>
        <row r="111">
          <cell r="G111" t="str">
            <v>0516 - Aquatic Pest Cntrl Program Mgr</v>
          </cell>
        </row>
        <row r="112">
          <cell r="G112" t="str">
            <v>0517 - Aquatic Pest Cntrl Asst Program Mgr</v>
          </cell>
        </row>
        <row r="113">
          <cell r="G113" t="str">
            <v>0525 - Sr Insect Biosysatist Supvr</v>
          </cell>
        </row>
        <row r="114">
          <cell r="G114" t="str">
            <v>0530 - Econ Entomologist</v>
          </cell>
        </row>
        <row r="115">
          <cell r="G115" t="str">
            <v>0531 - Sr Insect Biosysatist Spec</v>
          </cell>
        </row>
        <row r="116">
          <cell r="G116" t="str">
            <v>0534 - Assoc Insect Biosysatist</v>
          </cell>
        </row>
        <row r="117">
          <cell r="G117" t="str">
            <v>0537 - Insect Biosysatist</v>
          </cell>
        </row>
        <row r="118">
          <cell r="G118" t="str">
            <v>0539 - Sr Labor Relations Officer</v>
          </cell>
        </row>
        <row r="119">
          <cell r="G119" t="str">
            <v>0543 - Interim Director</v>
          </cell>
        </row>
        <row r="120">
          <cell r="G120" t="str">
            <v>0544 - Plant Quarantine Officer</v>
          </cell>
        </row>
        <row r="121">
          <cell r="G121" t="str">
            <v>0545 - Sr Econ Entomologist Spec</v>
          </cell>
        </row>
        <row r="122">
          <cell r="G122" t="str">
            <v>0546 - Sr Econ Entomologist Supvr</v>
          </cell>
        </row>
        <row r="123">
          <cell r="G123" t="str">
            <v>0549 - Assoc Econ Entomologist</v>
          </cell>
        </row>
        <row r="124">
          <cell r="G124" t="str">
            <v>0553 - Agric Pest Cntrl Supvr</v>
          </cell>
        </row>
        <row r="125">
          <cell r="G125" t="str">
            <v>0555 - Coord of Consumer Svcs</v>
          </cell>
        </row>
        <row r="126">
          <cell r="G126" t="str">
            <v>0556 - Marketing Spec</v>
          </cell>
        </row>
        <row r="127">
          <cell r="G127" t="str">
            <v>0563 - Sr Public Hlth Biologist</v>
          </cell>
        </row>
        <row r="128">
          <cell r="G128" t="str">
            <v>0564 - Assoc Public Hlth Biologist</v>
          </cell>
        </row>
        <row r="129">
          <cell r="G129" t="str">
            <v>0565 - Asst Public Hlth Biologist</v>
          </cell>
        </row>
        <row r="130">
          <cell r="G130" t="str">
            <v>0569 - Pest Cntrl Techn</v>
          </cell>
        </row>
        <row r="131">
          <cell r="G131" t="str">
            <v>0588 - Chief Counsel</v>
          </cell>
        </row>
        <row r="132">
          <cell r="G132" t="str">
            <v>0615 - Plant Quarantine Insp</v>
          </cell>
        </row>
        <row r="133">
          <cell r="G133" t="str">
            <v>0617 - Prison Industries Superintendent II</v>
          </cell>
        </row>
        <row r="134">
          <cell r="G134" t="str">
            <v>0618 - Plan &amp; Program Spec</v>
          </cell>
        </row>
        <row r="135">
          <cell r="G135" t="str">
            <v>0624 - Chairperson</v>
          </cell>
        </row>
        <row r="136">
          <cell r="G136" t="str">
            <v>0625 - Dairy Foods Spec</v>
          </cell>
        </row>
        <row r="137">
          <cell r="G137" t="str">
            <v>0628 - Advisor</v>
          </cell>
        </row>
        <row r="138">
          <cell r="G138" t="str">
            <v>0632 - Quantity Cntrl Spec I</v>
          </cell>
        </row>
        <row r="139">
          <cell r="G139" t="str">
            <v>0647 - Agric Pest Cntrl Spec</v>
          </cell>
        </row>
        <row r="140">
          <cell r="G140" t="str">
            <v>0648 - Industrial Supvr</v>
          </cell>
        </row>
        <row r="141">
          <cell r="G141" t="str">
            <v>0656 - Agric Marketing Techn</v>
          </cell>
        </row>
        <row r="142">
          <cell r="G142" t="str">
            <v>0663 - Vehicle Program Spec</v>
          </cell>
        </row>
        <row r="143">
          <cell r="G143" t="str">
            <v>0670 - Public Information Officer</v>
          </cell>
        </row>
        <row r="144">
          <cell r="G144" t="str">
            <v>0676 - Supvng Hosp Negotiator</v>
          </cell>
        </row>
        <row r="145">
          <cell r="G145" t="str">
            <v>0677 - Sr Negotiator</v>
          </cell>
        </row>
        <row r="146">
          <cell r="G146" t="str">
            <v>0679 - Prison Industries Superintendent I</v>
          </cell>
        </row>
        <row r="147">
          <cell r="G147" t="str">
            <v>0682 - Industrial Supvr</v>
          </cell>
        </row>
        <row r="148">
          <cell r="G148" t="str">
            <v>0684 - Fruit &amp; Vegetable Quality Cntrl Insp</v>
          </cell>
        </row>
        <row r="149">
          <cell r="G149" t="str">
            <v>0714 - Meat Food Insp</v>
          </cell>
        </row>
        <row r="150">
          <cell r="G150" t="str">
            <v>0715 - Park Landscape Maint Techn</v>
          </cell>
        </row>
        <row r="151">
          <cell r="G151" t="str">
            <v>0716 - Supvng Groundskeeper II - CF</v>
          </cell>
        </row>
        <row r="152">
          <cell r="G152" t="str">
            <v>0717 - Supvng Groundskeeper II</v>
          </cell>
        </row>
        <row r="153">
          <cell r="G153" t="str">
            <v>0718 - Lead Groundskeeper I - CF</v>
          </cell>
        </row>
        <row r="154">
          <cell r="G154" t="str">
            <v>0719 - Supvng Groundskeeper I</v>
          </cell>
        </row>
        <row r="155">
          <cell r="G155" t="str">
            <v>0720 - Lead Groundskeeper - CF</v>
          </cell>
        </row>
        <row r="156">
          <cell r="G156" t="str">
            <v>0725 - Lead Groundskeeper</v>
          </cell>
        </row>
        <row r="157">
          <cell r="G157" t="str">
            <v>0731 - Groundskeeper</v>
          </cell>
        </row>
        <row r="158">
          <cell r="G158" t="str">
            <v>0743 - Groundskeeper - CF</v>
          </cell>
        </row>
        <row r="159">
          <cell r="G159" t="str">
            <v>0745 - Tree Maint Leadworker</v>
          </cell>
        </row>
        <row r="160">
          <cell r="G160" t="str">
            <v>0748 - Tree Maint Worker</v>
          </cell>
        </row>
        <row r="161">
          <cell r="G161" t="str">
            <v>0751 - Assoc Agric Biologist</v>
          </cell>
        </row>
        <row r="162">
          <cell r="G162" t="str">
            <v>0752 - Supvng Integrated Waste Mgmt Spec II</v>
          </cell>
        </row>
        <row r="163">
          <cell r="G163" t="str">
            <v>0753 - Integrated Waste Program Mgr</v>
          </cell>
        </row>
        <row r="164">
          <cell r="G164" t="str">
            <v>0756 - Environmental Program Mgr I (Supvry)</v>
          </cell>
        </row>
        <row r="165">
          <cell r="G165" t="str">
            <v>0757 - Integrated Waste Mgmt Spec</v>
          </cell>
        </row>
        <row r="166">
          <cell r="G166" t="str">
            <v>0759 - Supvng Integrated Waste Mgmt Spec I</v>
          </cell>
        </row>
        <row r="167">
          <cell r="G167" t="str">
            <v>0760 - Environmental Program Mgr I (Mgrial)</v>
          </cell>
        </row>
        <row r="168">
          <cell r="G168" t="str">
            <v>0762 - Environmental Scientist</v>
          </cell>
        </row>
        <row r="169">
          <cell r="G169" t="str">
            <v>0764 - Sr Envirnal Scientist (Supvry)</v>
          </cell>
        </row>
        <row r="170">
          <cell r="G170" t="str">
            <v>0765 - Sr Envirnal Scientist (Spec)</v>
          </cell>
        </row>
        <row r="171">
          <cell r="G171" t="str">
            <v>0769 - Environmental Program Mgr II</v>
          </cell>
        </row>
        <row r="172">
          <cell r="G172" t="str">
            <v>0770 - Sr Agric Biologist</v>
          </cell>
        </row>
        <row r="173">
          <cell r="G173" t="str">
            <v>0775 - Feed - Fertilizer &amp; Livestock Drugs Insp</v>
          </cell>
        </row>
        <row r="174">
          <cell r="G174" t="str">
            <v>0776 - Fish Habitat Supvr</v>
          </cell>
        </row>
        <row r="175">
          <cell r="G175" t="str">
            <v>0777 - Fish Habitat Spec</v>
          </cell>
        </row>
        <row r="176">
          <cell r="G176" t="str">
            <v>0780 - Fish Habitat Asst</v>
          </cell>
        </row>
        <row r="177">
          <cell r="G177" t="str">
            <v>0781 - Fish Hatchery Mgr II</v>
          </cell>
        </row>
        <row r="178">
          <cell r="G178" t="str">
            <v>0782 - Fish Hatchery Mgr I</v>
          </cell>
        </row>
        <row r="179">
          <cell r="G179" t="str">
            <v>0783 - Program Mgr I</v>
          </cell>
        </row>
        <row r="180">
          <cell r="G180" t="str">
            <v>0784 - Program Mgr II</v>
          </cell>
        </row>
        <row r="181">
          <cell r="G181" t="str">
            <v>0785 - Program Mgr III</v>
          </cell>
        </row>
        <row r="182">
          <cell r="G182" t="str">
            <v>0790 - Fish &amp; Wildlife Seasonal Aid</v>
          </cell>
        </row>
        <row r="183">
          <cell r="G183" t="str">
            <v>0794 - Deputy Superintendent</v>
          </cell>
        </row>
        <row r="184">
          <cell r="G184" t="str">
            <v>0799 - Museum Aid</v>
          </cell>
        </row>
        <row r="185">
          <cell r="G185" t="str">
            <v>0802 - Commissioner</v>
          </cell>
        </row>
        <row r="186">
          <cell r="G186" t="str">
            <v>0809 - Supvng Biologist</v>
          </cell>
        </row>
        <row r="187">
          <cell r="G187" t="str">
            <v>0823 - Livestock Insp</v>
          </cell>
        </row>
        <row r="188">
          <cell r="G188" t="str">
            <v>0825 - Sr Livestock Insp (Spec)</v>
          </cell>
        </row>
        <row r="189">
          <cell r="G189" t="str">
            <v>0832 - Sr Fish Pathologist</v>
          </cell>
        </row>
        <row r="190">
          <cell r="G190" t="str">
            <v>0834 - Assoc Water Quality Biologist</v>
          </cell>
        </row>
        <row r="191">
          <cell r="G191" t="str">
            <v>0835 - Fish &amp; Wildlife Scientific Aid</v>
          </cell>
        </row>
        <row r="192">
          <cell r="G192" t="str">
            <v>0836 - Water Quality Biologist</v>
          </cell>
        </row>
        <row r="193">
          <cell r="G193" t="str">
            <v>0837 - Fish Virologist</v>
          </cell>
        </row>
        <row r="194">
          <cell r="G194" t="str">
            <v>0840 - Assoc Fish Pathologist</v>
          </cell>
        </row>
        <row r="195">
          <cell r="G195" t="str">
            <v>0841 - Sr Wildlife forensic Spec</v>
          </cell>
        </row>
        <row r="196">
          <cell r="G196" t="str">
            <v>0842 - Wildlife forensic Spec</v>
          </cell>
        </row>
        <row r="197">
          <cell r="G197" t="str">
            <v>0896 - Deputy Commissioner</v>
          </cell>
        </row>
        <row r="198">
          <cell r="G198" t="str">
            <v>0897 - Assoc Biologist (Wildlife)</v>
          </cell>
        </row>
        <row r="199">
          <cell r="G199" t="str">
            <v>0898 - Biologist (Wildlife)</v>
          </cell>
        </row>
        <row r="200">
          <cell r="G200" t="str">
            <v>0902 - Wildlife Habitat Supvr II</v>
          </cell>
        </row>
        <row r="201">
          <cell r="G201" t="str">
            <v>0903 - Wildlife Habitat Supvr I</v>
          </cell>
        </row>
        <row r="202">
          <cell r="G202" t="str">
            <v>0904 - Wildlife Habitat Asst</v>
          </cell>
        </row>
        <row r="203">
          <cell r="G203" t="str">
            <v>0916 - Fish &amp; Wildlife Techn</v>
          </cell>
        </row>
        <row r="204">
          <cell r="G204" t="str">
            <v>0934 - Office Mgr</v>
          </cell>
        </row>
        <row r="205">
          <cell r="G205" t="str">
            <v>0948 - Asst Exec Director</v>
          </cell>
        </row>
        <row r="206">
          <cell r="G206" t="str">
            <v>0959 - General Mgr</v>
          </cell>
        </row>
        <row r="207">
          <cell r="G207" t="str">
            <v>0967 - Spec - California Vendors Policy Committee</v>
          </cell>
        </row>
        <row r="208">
          <cell r="G208" t="str">
            <v>0971 - Superintendent V</v>
          </cell>
        </row>
        <row r="209">
          <cell r="G209" t="str">
            <v>0973 - Superintendent IV</v>
          </cell>
        </row>
        <row r="210">
          <cell r="G210" t="str">
            <v>0974 - Superintendent III</v>
          </cell>
        </row>
        <row r="211">
          <cell r="G211" t="str">
            <v>0976 - Superintendent I</v>
          </cell>
        </row>
        <row r="212">
          <cell r="G212" t="str">
            <v>0978 - Superintendent II</v>
          </cell>
        </row>
        <row r="213">
          <cell r="G213" t="str">
            <v>0980 - Peace Officer Supvr (Ranger)</v>
          </cell>
        </row>
        <row r="214">
          <cell r="G214" t="str">
            <v>0983 - Peace Officer (Ranger)</v>
          </cell>
        </row>
        <row r="215">
          <cell r="G215" t="str">
            <v>0985 - Lifeguard (Permanent Intermittent)</v>
          </cell>
        </row>
        <row r="216">
          <cell r="G216" t="str">
            <v>0986 - Park Aide (Seasonal)</v>
          </cell>
        </row>
        <row r="217">
          <cell r="G217" t="str">
            <v>0987 - Maint Aide (Seasonal)</v>
          </cell>
        </row>
        <row r="218">
          <cell r="G218" t="str">
            <v>0988 - Peace Officer Supvr II (Lifeguard)</v>
          </cell>
        </row>
        <row r="219">
          <cell r="G219" t="str">
            <v>0989 - Maint Aide (Seasonal) (Angel Island)</v>
          </cell>
        </row>
        <row r="220">
          <cell r="G220" t="str">
            <v>0990 - Lifeguard II (Seasonal)</v>
          </cell>
        </row>
        <row r="221">
          <cell r="G221" t="str">
            <v>0991 - Peace Officer Supvr I (Lifeguard)</v>
          </cell>
        </row>
        <row r="222">
          <cell r="G222" t="str">
            <v>0992 - Peace Officer (Lifeguard)</v>
          </cell>
        </row>
        <row r="223">
          <cell r="G223" t="str">
            <v>0993 - Lifeguard I (Seasonal)</v>
          </cell>
        </row>
        <row r="224">
          <cell r="G224" t="str">
            <v>0994 - Pool Lifeguard - Seasonal</v>
          </cell>
        </row>
        <row r="225">
          <cell r="G225" t="str">
            <v>0995 - Pool Lifeguard</v>
          </cell>
        </row>
        <row r="226">
          <cell r="G226" t="str">
            <v>0996 - Sr Maint Aide (Seasonal)</v>
          </cell>
        </row>
        <row r="227">
          <cell r="G227" t="str">
            <v>0997 - Sr Maint Aide (Seasonal) (Angel Island)</v>
          </cell>
        </row>
        <row r="228">
          <cell r="G228" t="str">
            <v>1003 - Conservationist II</v>
          </cell>
        </row>
        <row r="229">
          <cell r="G229" t="str">
            <v>1005 - Permit Assistance Cntr Director</v>
          </cell>
        </row>
        <row r="230">
          <cell r="G230" t="str">
            <v>1006 - Conservation Administrator I</v>
          </cell>
        </row>
        <row r="231">
          <cell r="G231" t="str">
            <v>1007 - Conservation Administrator II</v>
          </cell>
        </row>
        <row r="232">
          <cell r="G232" t="str">
            <v>1008 - Customer Svc Supvr</v>
          </cell>
        </row>
        <row r="233">
          <cell r="G233" t="str">
            <v>1009 - Customer Svc Spec</v>
          </cell>
        </row>
        <row r="234">
          <cell r="G234" t="str">
            <v>1012 - Agent Trainee</v>
          </cell>
        </row>
        <row r="235">
          <cell r="G235" t="str">
            <v>1013 - Agent</v>
          </cell>
        </row>
        <row r="236">
          <cell r="G236" t="str">
            <v>1016 - Archeological Proj Leader</v>
          </cell>
        </row>
        <row r="237">
          <cell r="G237" t="str">
            <v>1019 - Park Interpretive Spec</v>
          </cell>
        </row>
        <row r="238">
          <cell r="G238" t="str">
            <v>1021 - Archeological Spec</v>
          </cell>
        </row>
        <row r="239">
          <cell r="G239" t="str">
            <v>1023 - Archeological Aid</v>
          </cell>
        </row>
        <row r="240">
          <cell r="G240" t="str">
            <v>1029 - Conservationist I</v>
          </cell>
        </row>
        <row r="241">
          <cell r="G241" t="str">
            <v>1030 - Backcountry Trails Camp Supvr</v>
          </cell>
        </row>
        <row r="242">
          <cell r="G242" t="str">
            <v>1031 - Forestry &amp; Fire Protection Administrator</v>
          </cell>
        </row>
        <row r="243">
          <cell r="G243" t="str">
            <v>1032 - Research Assoc II</v>
          </cell>
        </row>
        <row r="244">
          <cell r="G244" t="str">
            <v>1035 - Sr Park Aide</v>
          </cell>
        </row>
        <row r="245">
          <cell r="G245" t="str">
            <v>1037 - Unit Chief</v>
          </cell>
        </row>
        <row r="246">
          <cell r="G246" t="str">
            <v>1041 - Forester III</v>
          </cell>
        </row>
        <row r="247">
          <cell r="G247" t="str">
            <v>1042 - Forester II (Supvry)</v>
          </cell>
        </row>
        <row r="248">
          <cell r="G248" t="str">
            <v>1045 - State Park Peace Officer Supvr III (Lifeguard)</v>
          </cell>
        </row>
        <row r="249">
          <cell r="G249" t="str">
            <v>1046 - Forestry Fire Pilot</v>
          </cell>
        </row>
        <row r="250">
          <cell r="G250" t="str">
            <v>1047 - Fire Prev Officer I</v>
          </cell>
        </row>
        <row r="251">
          <cell r="G251" t="str">
            <v>1048 - Forest Geneticist</v>
          </cell>
        </row>
        <row r="252">
          <cell r="G252" t="str">
            <v>1049 - Fire Prev Officer II</v>
          </cell>
        </row>
        <row r="253">
          <cell r="G253" t="str">
            <v>1050 - Aviation Officer III (Maint)</v>
          </cell>
        </row>
        <row r="254">
          <cell r="G254" t="str">
            <v>1052 - Sr Aviation Officer</v>
          </cell>
        </row>
        <row r="255">
          <cell r="G255" t="str">
            <v>1053 - Aviation Officer III - Flight Operations</v>
          </cell>
        </row>
        <row r="256">
          <cell r="G256" t="str">
            <v>1054 - Forester I</v>
          </cell>
        </row>
        <row r="257">
          <cell r="G257" t="str">
            <v>1056 - Aviation Officer II - Flight Operations</v>
          </cell>
        </row>
        <row r="258">
          <cell r="G258" t="str">
            <v>1057 - Boating Facilities Mgr II</v>
          </cell>
        </row>
        <row r="259">
          <cell r="G259" t="str">
            <v>1058 - Legal Hearing Typist</v>
          </cell>
        </row>
        <row r="260">
          <cell r="G260" t="str">
            <v>1060 - Forestry Aide</v>
          </cell>
        </row>
        <row r="261">
          <cell r="G261" t="str">
            <v>1067 - Fire Prev Spec I</v>
          </cell>
        </row>
        <row r="262">
          <cell r="G262" t="str">
            <v>1068 - Park &amp; Recr Spec</v>
          </cell>
        </row>
        <row r="263">
          <cell r="G263" t="str">
            <v>1069 - Fire Prev Spec II</v>
          </cell>
        </row>
        <row r="264">
          <cell r="G264" t="str">
            <v>1072 - Fire Cntrl Aid</v>
          </cell>
        </row>
        <row r="265">
          <cell r="G265" t="str">
            <v>1075 - Plant Pathologist (Fld)</v>
          </cell>
        </row>
        <row r="266">
          <cell r="G266" t="str">
            <v>1077 - Fire Apparatus Engr</v>
          </cell>
        </row>
        <row r="267">
          <cell r="G267" t="str">
            <v>1078 - Plant Ecologist</v>
          </cell>
        </row>
        <row r="268">
          <cell r="G268" t="str">
            <v>1080 - Fire Lookout</v>
          </cell>
        </row>
        <row r="269">
          <cell r="G269" t="str">
            <v>1082 - Fire Fighter II</v>
          </cell>
        </row>
        <row r="270">
          <cell r="G270" t="str">
            <v>1083 - Fire Fighter I</v>
          </cell>
        </row>
        <row r="271">
          <cell r="G271" t="str">
            <v>1085 - Forestry Techn</v>
          </cell>
        </row>
        <row r="272">
          <cell r="G272" t="str">
            <v>1086 - Forestry Asst I</v>
          </cell>
        </row>
        <row r="273">
          <cell r="G273" t="str">
            <v>1087 - Sr Park &amp; Recr Spec</v>
          </cell>
        </row>
        <row r="274">
          <cell r="G274" t="str">
            <v>1088 - Staff Park &amp; Recr Spec</v>
          </cell>
        </row>
        <row r="275">
          <cell r="G275" t="str">
            <v>1089 - Assoc Park &amp; Recr Spec</v>
          </cell>
        </row>
        <row r="276">
          <cell r="G276" t="str">
            <v>1090 - Assoc Plant Pathologist (Fld)</v>
          </cell>
        </row>
        <row r="277">
          <cell r="G277" t="str">
            <v>1091 - Sr Plant Pathlogist (Fld)</v>
          </cell>
        </row>
        <row r="278">
          <cell r="G278" t="str">
            <v>1093 - Forestry Asst II</v>
          </cell>
        </row>
        <row r="279">
          <cell r="G279" t="str">
            <v>1095 - Fire Capt</v>
          </cell>
        </row>
        <row r="280">
          <cell r="G280" t="str">
            <v>1100 - Office Svcs Mgr II</v>
          </cell>
        </row>
        <row r="281">
          <cell r="G281" t="str">
            <v>1103 - Office Svcs Mgr I</v>
          </cell>
        </row>
        <row r="282">
          <cell r="G282" t="str">
            <v>1105 - Office Svcs Supvr II - Governor's Office</v>
          </cell>
        </row>
        <row r="283">
          <cell r="G283" t="str">
            <v>1107 - Office Occupations Clk</v>
          </cell>
        </row>
        <row r="284">
          <cell r="G284" t="str">
            <v>1108 - Office Svcs Supvr I - Governor's Office</v>
          </cell>
        </row>
        <row r="285">
          <cell r="G285" t="str">
            <v>1109 - Consumer Assistance Techn</v>
          </cell>
        </row>
        <row r="286">
          <cell r="G286" t="str">
            <v>1111 - Corpsmbr (Limited Duration A)</v>
          </cell>
        </row>
        <row r="287">
          <cell r="G287" t="str">
            <v>1115 - Clerk II</v>
          </cell>
        </row>
        <row r="288">
          <cell r="G288" t="str">
            <v>1118 - Clerk I</v>
          </cell>
        </row>
        <row r="289">
          <cell r="G289" t="str">
            <v>1119 - Chief Economist</v>
          </cell>
        </row>
        <row r="290">
          <cell r="G290" t="str">
            <v>1120 - Seasonal Clk</v>
          </cell>
        </row>
        <row r="291">
          <cell r="G291" t="str">
            <v>1122 - Temporary Clk</v>
          </cell>
        </row>
        <row r="292">
          <cell r="G292" t="str">
            <v>1123 - Asst Clk</v>
          </cell>
        </row>
        <row r="293">
          <cell r="G293" t="str">
            <v>1125 - Clerk</v>
          </cell>
        </row>
        <row r="294">
          <cell r="G294" t="str">
            <v>1138 - Office Techn (Gen)</v>
          </cell>
        </row>
        <row r="295">
          <cell r="G295" t="str">
            <v>1139 - Office Techn (Typing)</v>
          </cell>
        </row>
        <row r="296">
          <cell r="G296" t="str">
            <v>1141 - Office Svcs Supvr I (Gen)</v>
          </cell>
        </row>
        <row r="297">
          <cell r="G297" t="str">
            <v>1144 - Correctional Case Recds Administrator</v>
          </cell>
        </row>
        <row r="298">
          <cell r="G298" t="str">
            <v>1146 - Correctional Case Recds Mgr</v>
          </cell>
        </row>
        <row r="299">
          <cell r="G299" t="str">
            <v>1148 - Office Svcs Supvr I (Typing)</v>
          </cell>
        </row>
        <row r="300">
          <cell r="G300" t="str">
            <v>1149 - Correctional Case Recds Supvr</v>
          </cell>
        </row>
        <row r="301">
          <cell r="G301" t="str">
            <v>1150 - Office Svcs Supvr II (Gen)</v>
          </cell>
        </row>
        <row r="302">
          <cell r="G302" t="str">
            <v>1151 - Office Svcs Supvr III (Gen)</v>
          </cell>
        </row>
        <row r="303">
          <cell r="G303" t="str">
            <v>1152 - Correctional Case Recds Analyst</v>
          </cell>
        </row>
        <row r="304">
          <cell r="G304" t="str">
            <v>1154 - Supvng Case Recds Techn</v>
          </cell>
        </row>
        <row r="305">
          <cell r="G305" t="str">
            <v>1155 - Case Recds Techn</v>
          </cell>
        </row>
        <row r="306">
          <cell r="G306" t="str">
            <v>1158 - Exposition Asst III</v>
          </cell>
        </row>
        <row r="307">
          <cell r="G307" t="str">
            <v>1161 - Exposition Asst II</v>
          </cell>
        </row>
        <row r="308">
          <cell r="G308" t="str">
            <v>1164 - Exposition Asst I</v>
          </cell>
        </row>
        <row r="309">
          <cell r="G309" t="str">
            <v>1165 - Agri Program Supvr I</v>
          </cell>
        </row>
        <row r="310">
          <cell r="G310" t="str">
            <v>1166 - Agri Program Supvr II</v>
          </cell>
        </row>
        <row r="311">
          <cell r="G311" t="str">
            <v>1167 - Agri Program Supvr III</v>
          </cell>
        </row>
        <row r="312">
          <cell r="G312" t="str">
            <v>1168 - Agri Program Supvr IV</v>
          </cell>
        </row>
        <row r="313">
          <cell r="G313" t="str">
            <v>1176 - Secty</v>
          </cell>
        </row>
        <row r="314">
          <cell r="G314" t="str">
            <v>1177 - Medical Transcriber</v>
          </cell>
        </row>
        <row r="315">
          <cell r="G315" t="str">
            <v>1178 - Sr Medical Transcriber</v>
          </cell>
        </row>
        <row r="316">
          <cell r="G316" t="str">
            <v>1179 - Medical Steno</v>
          </cell>
        </row>
        <row r="317">
          <cell r="G317" t="str">
            <v>1180 - Sr Medical Steno</v>
          </cell>
        </row>
        <row r="318">
          <cell r="G318" t="str">
            <v>1181 - Word Processing Techn</v>
          </cell>
        </row>
        <row r="319">
          <cell r="G319" t="str">
            <v>1192 - Scopist</v>
          </cell>
        </row>
        <row r="320">
          <cell r="G320" t="str">
            <v>1193 - Hearing Transcriber-Typist</v>
          </cell>
        </row>
        <row r="321">
          <cell r="G321" t="str">
            <v>1202 - Conservation Supv</v>
          </cell>
        </row>
        <row r="322">
          <cell r="G322" t="str">
            <v>1209 - Office Asst I (Gen)</v>
          </cell>
        </row>
        <row r="323">
          <cell r="G323" t="str">
            <v>1213 - Sr Word Proc Techn</v>
          </cell>
        </row>
        <row r="324">
          <cell r="G324" t="str">
            <v>1215 - Office Asst I (Gen)</v>
          </cell>
        </row>
        <row r="325">
          <cell r="G325" t="str">
            <v>1217 - Office Asst II (Typing)</v>
          </cell>
        </row>
        <row r="326">
          <cell r="G326" t="str">
            <v>1218 - Office Asst I (Typing)</v>
          </cell>
        </row>
        <row r="327">
          <cell r="G327" t="str">
            <v>1220 - Sr Plant Pathologist (Diagnostician) (Supvr)</v>
          </cell>
        </row>
        <row r="328">
          <cell r="G328" t="str">
            <v>1221 - Hearing Reporter</v>
          </cell>
        </row>
        <row r="329">
          <cell r="G329" t="str">
            <v>1223 - Chief Hearing Reporter</v>
          </cell>
        </row>
        <row r="330">
          <cell r="G330" t="str">
            <v>1224 - Chief Hearing Reporter</v>
          </cell>
        </row>
        <row r="331">
          <cell r="G331" t="str">
            <v>1229 - Hearing Reporter</v>
          </cell>
        </row>
        <row r="332">
          <cell r="G332" t="str">
            <v>1242 - Office Occupations Trainee</v>
          </cell>
        </row>
        <row r="333">
          <cell r="G333" t="str">
            <v>1245 - Exec Secty II</v>
          </cell>
        </row>
        <row r="334">
          <cell r="G334" t="str">
            <v>1246 - Secty I</v>
          </cell>
        </row>
        <row r="335">
          <cell r="G335" t="str">
            <v>1247 - Exec Secty I</v>
          </cell>
        </row>
        <row r="336">
          <cell r="G336" t="str">
            <v>1257 - Sr Stenographer</v>
          </cell>
        </row>
        <row r="337">
          <cell r="G337" t="str">
            <v>1262 - Stenographer</v>
          </cell>
        </row>
        <row r="338">
          <cell r="G338" t="str">
            <v>1272 - Plant Pathlogist (Diagnostician)</v>
          </cell>
        </row>
        <row r="339">
          <cell r="G339" t="str">
            <v>1273 - Assoc Plant Pathologist (Diagnostician)</v>
          </cell>
        </row>
        <row r="340">
          <cell r="G340" t="str">
            <v>1274 - Sr Plant Pathologist (Diagnostician) (Spec)</v>
          </cell>
        </row>
        <row r="341">
          <cell r="G341" t="str">
            <v>1275 - Coord of Emergency Preparedness</v>
          </cell>
        </row>
        <row r="342">
          <cell r="G342" t="str">
            <v>1277 - Legal Support Supvr I</v>
          </cell>
        </row>
        <row r="343">
          <cell r="G343" t="str">
            <v>1278 - Legal Support Supvr II</v>
          </cell>
        </row>
        <row r="344">
          <cell r="G344" t="str">
            <v>1282 - Legal Secty</v>
          </cell>
        </row>
        <row r="345">
          <cell r="G345" t="str">
            <v>1288 - Judicial Secty II</v>
          </cell>
        </row>
        <row r="346">
          <cell r="G346" t="str">
            <v>1291 - Staff Analyst</v>
          </cell>
        </row>
        <row r="347">
          <cell r="G347" t="str">
            <v>1292 - Principal Asst</v>
          </cell>
        </row>
        <row r="348">
          <cell r="G348" t="str">
            <v>1295 - Staff Asst</v>
          </cell>
        </row>
        <row r="349">
          <cell r="G349" t="str">
            <v>1303 - Personnel Spec</v>
          </cell>
        </row>
        <row r="350">
          <cell r="G350" t="str">
            <v>1304 - Personnel Supvr I</v>
          </cell>
        </row>
        <row r="351">
          <cell r="G351" t="str">
            <v>1305 - Personnel Asst II</v>
          </cell>
        </row>
        <row r="352">
          <cell r="G352" t="str">
            <v>1307 - Library Tech Asst I</v>
          </cell>
        </row>
        <row r="353">
          <cell r="G353" t="str">
            <v>1308 - Library Tech Asst II</v>
          </cell>
        </row>
        <row r="354">
          <cell r="G354" t="str">
            <v>1309 - Payroll Operations Supvr</v>
          </cell>
        </row>
        <row r="355">
          <cell r="G355" t="str">
            <v>1311 - Payroll Spec</v>
          </cell>
        </row>
        <row r="356">
          <cell r="G356" t="str">
            <v>1312 - Staff Info Sys Analyst (Spec)</v>
          </cell>
        </row>
        <row r="357">
          <cell r="G357" t="str">
            <v>1314 - Personnel Supvr II</v>
          </cell>
        </row>
        <row r="358">
          <cell r="G358" t="str">
            <v>1315 - Sr Payroll Spec</v>
          </cell>
        </row>
        <row r="359">
          <cell r="G359" t="str">
            <v>1316 - Staff Info Sys Analyst (Supvr)</v>
          </cell>
        </row>
        <row r="360">
          <cell r="G360" t="str">
            <v>1317 - Sr Personnel Spec</v>
          </cell>
        </row>
        <row r="361">
          <cell r="G361" t="str">
            <v>1318 - Library Tech Asst (Safety)</v>
          </cell>
        </row>
        <row r="362">
          <cell r="G362" t="str">
            <v>1323 - Legislative Clerk</v>
          </cell>
        </row>
        <row r="363">
          <cell r="G363" t="str">
            <v>1327 - Research Asst I</v>
          </cell>
        </row>
        <row r="364">
          <cell r="G364" t="str">
            <v>1328 - Asst Deputy Director</v>
          </cell>
        </row>
        <row r="365">
          <cell r="G365" t="str">
            <v>1337 - Sr Info Sys Analyst (Spec)</v>
          </cell>
        </row>
        <row r="366">
          <cell r="G366" t="str">
            <v>1340 - Sr Info Sys Analyst (Supvr)</v>
          </cell>
        </row>
        <row r="367">
          <cell r="G367" t="str">
            <v>1341 - Receptionist II</v>
          </cell>
        </row>
        <row r="368">
          <cell r="G368" t="str">
            <v>1344 - Legal Office Administrator I</v>
          </cell>
        </row>
        <row r="369">
          <cell r="G369" t="str">
            <v>1345 - Legal Office Administrator II</v>
          </cell>
        </row>
        <row r="370">
          <cell r="G370" t="str">
            <v>1350 - Computer Operations Supvr II</v>
          </cell>
        </row>
        <row r="371">
          <cell r="G371" t="str">
            <v>1351 - Computer Operations Supvr I</v>
          </cell>
        </row>
        <row r="372">
          <cell r="G372" t="str">
            <v>1353 - Computer Opr</v>
          </cell>
        </row>
        <row r="373">
          <cell r="G373" t="str">
            <v>1360 - Info Sys Techn</v>
          </cell>
        </row>
        <row r="374">
          <cell r="G374" t="str">
            <v>1361 - Staff Electronic Dp Acquisition Spec</v>
          </cell>
        </row>
        <row r="375">
          <cell r="G375" t="str">
            <v>1367 - Sys Software Spec III (Tech)</v>
          </cell>
        </row>
        <row r="376">
          <cell r="G376" t="str">
            <v>1368 - Sr Electronic Dp Acquisition Spec (Tech)</v>
          </cell>
        </row>
        <row r="377">
          <cell r="G377" t="str">
            <v>1373 - Sys Software Spec II (Tech)</v>
          </cell>
        </row>
        <row r="378">
          <cell r="G378" t="str">
            <v>1379 - Office Asst (Typing)</v>
          </cell>
        </row>
        <row r="379">
          <cell r="G379" t="str">
            <v>1381 - Dp Mgr I</v>
          </cell>
        </row>
        <row r="380">
          <cell r="G380" t="str">
            <v>1382 - Programmer I</v>
          </cell>
        </row>
        <row r="381">
          <cell r="G381" t="str">
            <v>1383 - Programmer II</v>
          </cell>
        </row>
        <row r="382">
          <cell r="G382" t="str">
            <v>1384 - Dp Mgr II</v>
          </cell>
        </row>
        <row r="383">
          <cell r="G383" t="str">
            <v>1385 - Data Entry Mgr</v>
          </cell>
        </row>
        <row r="384">
          <cell r="G384" t="str">
            <v>1387 - Dp Mgr IV</v>
          </cell>
        </row>
        <row r="385">
          <cell r="G385" t="str">
            <v>1388 - Mgr - Electronic Dp Acquisition</v>
          </cell>
        </row>
        <row r="386">
          <cell r="G386" t="str">
            <v>1389 - Sr Electronic Dp Acquisition Spec (Supvry)</v>
          </cell>
        </row>
        <row r="387">
          <cell r="G387" t="str">
            <v>1393 - Dp Mgr III</v>
          </cell>
        </row>
        <row r="388">
          <cell r="G388" t="str">
            <v>1396 - Programmer Apprnt</v>
          </cell>
        </row>
        <row r="389">
          <cell r="G389" t="str">
            <v>1407 - Info Sys Techn Supvr II</v>
          </cell>
        </row>
        <row r="390">
          <cell r="G390" t="str">
            <v>1408 - Info Sys Techn Supvr I</v>
          </cell>
        </row>
        <row r="391">
          <cell r="G391" t="str">
            <v>1411 - Digital Print Opr I</v>
          </cell>
        </row>
        <row r="392">
          <cell r="G392" t="str">
            <v>1412 - Digital Print Opr II</v>
          </cell>
        </row>
        <row r="393">
          <cell r="G393" t="str">
            <v>1419 - Key Data Opr</v>
          </cell>
        </row>
        <row r="394">
          <cell r="G394" t="str">
            <v>1420 - Key Data Supvr I</v>
          </cell>
        </row>
        <row r="395">
          <cell r="G395" t="str">
            <v>1431 - Sr Hosp Negotiator</v>
          </cell>
        </row>
        <row r="396">
          <cell r="G396" t="str">
            <v>1432 - Support Svcs Asst (Gen)</v>
          </cell>
        </row>
        <row r="397">
          <cell r="G397" t="str">
            <v>1434 - Key Data Supvr IV</v>
          </cell>
        </row>
        <row r="398">
          <cell r="G398" t="str">
            <v>1435 - Key Data Supvr III</v>
          </cell>
        </row>
        <row r="399">
          <cell r="G399" t="str">
            <v>1436 - Key Data Supvr II</v>
          </cell>
        </row>
        <row r="400">
          <cell r="G400" t="str">
            <v>1441 - Office Asst (Gen)</v>
          </cell>
        </row>
        <row r="401">
          <cell r="G401" t="str">
            <v>1448 - Mgmt Svcs Asst II</v>
          </cell>
        </row>
        <row r="402">
          <cell r="G402" t="str">
            <v>1449 - Mgmt Svcs Asst III</v>
          </cell>
        </row>
        <row r="403">
          <cell r="G403" t="str">
            <v>1459 - Mailing Machs Supvr I</v>
          </cell>
        </row>
        <row r="404">
          <cell r="G404" t="str">
            <v>1461 - Svc Asst (Soc Svcs)</v>
          </cell>
        </row>
        <row r="405">
          <cell r="G405" t="str">
            <v>1463 - Mailing Machs Supvr II</v>
          </cell>
        </row>
        <row r="406">
          <cell r="G406" t="str">
            <v>1465 - Svc Asst (Key Data Operations)</v>
          </cell>
        </row>
        <row r="407">
          <cell r="G407" t="str">
            <v>1470 - Assoc Info Sys Analyst (Spec)</v>
          </cell>
        </row>
        <row r="408">
          <cell r="G408" t="str">
            <v>1471 - Assoc Info Sys Analyst (Supvr)</v>
          </cell>
        </row>
        <row r="409">
          <cell r="G409" t="str">
            <v>1473 - Printing Trades Prod Coord</v>
          </cell>
        </row>
        <row r="410">
          <cell r="G410" t="str">
            <v>1474 - Tax Program Asst</v>
          </cell>
        </row>
        <row r="411">
          <cell r="G411" t="str">
            <v>1477 - Document Preservation Techn</v>
          </cell>
        </row>
        <row r="412">
          <cell r="G412" t="str">
            <v>1479 - Asst Info Sys Analyst</v>
          </cell>
        </row>
        <row r="413">
          <cell r="G413" t="str">
            <v>1480 - Microfilm Techn I</v>
          </cell>
        </row>
        <row r="414">
          <cell r="G414" t="str">
            <v>1481 - Microfilm Techn II</v>
          </cell>
        </row>
        <row r="415">
          <cell r="G415" t="str">
            <v>1482 - Sr Microfilm Techn</v>
          </cell>
        </row>
        <row r="416">
          <cell r="G416" t="str">
            <v>1483 - Supvng Microfilm Techn</v>
          </cell>
        </row>
        <row r="417">
          <cell r="G417" t="str">
            <v>1484 - Svc Asst (Dup)</v>
          </cell>
        </row>
        <row r="418">
          <cell r="G418" t="str">
            <v>1485 - Printing Trades Spec Trainee (Gen)</v>
          </cell>
        </row>
        <row r="419">
          <cell r="G419" t="str">
            <v>1487 - Printing Trades Spec I (Gen)</v>
          </cell>
        </row>
        <row r="420">
          <cell r="G420" t="str">
            <v>1490 - Assoc Secty</v>
          </cell>
        </row>
        <row r="421">
          <cell r="G421" t="str">
            <v>1497 - Warehouse Operations Mgr</v>
          </cell>
        </row>
        <row r="422">
          <cell r="G422" t="str">
            <v>1500 - Warehouse Mgr II</v>
          </cell>
        </row>
        <row r="423">
          <cell r="G423" t="str">
            <v>1501 - Warehouse Mgr I</v>
          </cell>
        </row>
        <row r="424">
          <cell r="G424" t="str">
            <v>1502 - Warehouse Mgr II - CF</v>
          </cell>
        </row>
        <row r="425">
          <cell r="G425" t="str">
            <v>1503 - Materials &amp; Stores Supvr</v>
          </cell>
        </row>
        <row r="426">
          <cell r="G426" t="str">
            <v>1504 - Warehouse Mgr I - CF</v>
          </cell>
        </row>
        <row r="427">
          <cell r="G427" t="str">
            <v>1505 - Materials &amp; Stores Supvr II - CF</v>
          </cell>
        </row>
        <row r="428">
          <cell r="G428" t="str">
            <v>1506 - Materials &amp; Stores Spec</v>
          </cell>
        </row>
        <row r="429">
          <cell r="G429" t="str">
            <v>1508 - Materials &amp; Stores Supvr I - CF</v>
          </cell>
        </row>
        <row r="430">
          <cell r="G430" t="str">
            <v>1509 - Stock Clk</v>
          </cell>
        </row>
        <row r="431">
          <cell r="G431" t="str">
            <v>1510 - Svc Asst -Warehouse &amp; Stores</v>
          </cell>
        </row>
        <row r="432">
          <cell r="G432" t="str">
            <v>1511 - Printing Trades Spec III (Gen)</v>
          </cell>
        </row>
        <row r="433">
          <cell r="G433" t="str">
            <v>1515 - Printing Trades Supvr I (Gen)</v>
          </cell>
        </row>
        <row r="434">
          <cell r="G434" t="str">
            <v>1516 - Printing Trades Supvr II (Gen)</v>
          </cell>
        </row>
        <row r="435">
          <cell r="G435" t="str">
            <v>1519 - Sr Printing Trades Spec (Gen)</v>
          </cell>
        </row>
        <row r="436">
          <cell r="G436" t="str">
            <v>1526 - Chief Councel</v>
          </cell>
        </row>
        <row r="437">
          <cell r="G437" t="str">
            <v>1529 - Educ Policy Administrator II</v>
          </cell>
        </row>
        <row r="438">
          <cell r="G438" t="str">
            <v>1530 - Equipt Materiel Coord</v>
          </cell>
        </row>
        <row r="439">
          <cell r="G439" t="str">
            <v>1537 - Equipt Materiel Mgr II</v>
          </cell>
        </row>
        <row r="440">
          <cell r="G440" t="str">
            <v>1540 - Equipt Materiel Mgr I</v>
          </cell>
        </row>
        <row r="441">
          <cell r="G441" t="str">
            <v>1542 - Sr Equipt Materiel Spec</v>
          </cell>
        </row>
        <row r="442">
          <cell r="G442" t="str">
            <v>1547 - Prop Insp (Spec)</v>
          </cell>
        </row>
        <row r="443">
          <cell r="G443" t="str">
            <v>1548 - Fiscal Officer</v>
          </cell>
        </row>
        <row r="444">
          <cell r="G444" t="str">
            <v>1549 - Prop Cntrller II</v>
          </cell>
        </row>
        <row r="445">
          <cell r="G445" t="str">
            <v>1550 - Prop Cntrller I</v>
          </cell>
        </row>
        <row r="446">
          <cell r="G446" t="str">
            <v>1552 - Equipt Materiel Spec</v>
          </cell>
        </row>
        <row r="447">
          <cell r="G447" t="str">
            <v>1557 - Info Sys Techn Spec II</v>
          </cell>
        </row>
        <row r="448">
          <cell r="G448" t="str">
            <v>1558 - Sys Software Spec II (Supvry)</v>
          </cell>
        </row>
        <row r="449">
          <cell r="G449" t="str">
            <v>1559 - Sys Software Spec III (Supvry)</v>
          </cell>
        </row>
        <row r="450">
          <cell r="G450" t="str">
            <v>1560 - Computer Operations Spec I</v>
          </cell>
        </row>
        <row r="451">
          <cell r="G451" t="str">
            <v>1561 - Computer Operations Spec II</v>
          </cell>
        </row>
        <row r="452">
          <cell r="G452" t="str">
            <v>1562 - Info Sys Techn Spec I</v>
          </cell>
        </row>
        <row r="453">
          <cell r="G453" t="str">
            <v>1563 - Equipt Materiel Mgr III</v>
          </cell>
        </row>
        <row r="454">
          <cell r="G454" t="str">
            <v>1564 - Equipt Materiel Operations Mgr</v>
          </cell>
        </row>
        <row r="455">
          <cell r="G455" t="str">
            <v>1567 - Labor Relations Counsel</v>
          </cell>
        </row>
        <row r="456">
          <cell r="G456" t="str">
            <v>1575 - Prison Canteen Mgr I</v>
          </cell>
        </row>
        <row r="457">
          <cell r="G457" t="str">
            <v>1576 - Prison Canteen Mgr II</v>
          </cell>
        </row>
        <row r="458">
          <cell r="G458" t="str">
            <v>1579 - Assoc Programmer Analyst (Spec)</v>
          </cell>
        </row>
        <row r="459">
          <cell r="G459" t="str">
            <v>1581 - Staff Programmer Analyst (Spec)</v>
          </cell>
        </row>
        <row r="460">
          <cell r="G460" t="str">
            <v>1582 - Staff Programmer Analyst (Supvr)</v>
          </cell>
        </row>
        <row r="461">
          <cell r="G461" t="str">
            <v>1583 - Sr Programmer Analyst (Spec)</v>
          </cell>
        </row>
        <row r="462">
          <cell r="G462" t="str">
            <v>1584 - Sr Programmer Analyst (Supvr)</v>
          </cell>
        </row>
        <row r="463">
          <cell r="G463" t="str">
            <v>1585 - Assoc Sys Software Spec (Tech)</v>
          </cell>
        </row>
        <row r="464">
          <cell r="G464" t="str">
            <v>1587 - Sys Software Spec I (Tech)</v>
          </cell>
        </row>
        <row r="465">
          <cell r="G465" t="str">
            <v>1595 - Special Consultant</v>
          </cell>
        </row>
        <row r="466">
          <cell r="G466" t="str">
            <v>1623 - Coord - Legislative Info Sys</v>
          </cell>
        </row>
        <row r="467">
          <cell r="G467" t="str">
            <v>1625 - Supvng Telephone Opr</v>
          </cell>
        </row>
        <row r="468">
          <cell r="G468" t="str">
            <v>1635 - Telephone Opr</v>
          </cell>
        </row>
        <row r="469">
          <cell r="G469" t="str">
            <v>1638 - Sr Telephone Opr</v>
          </cell>
        </row>
        <row r="470">
          <cell r="G470" t="str">
            <v>1651 - TWX Opr</v>
          </cell>
        </row>
        <row r="471">
          <cell r="G471" t="str">
            <v>1658 - Radio Officer</v>
          </cell>
        </row>
        <row r="472">
          <cell r="G472" t="str">
            <v>1659 - Dispatcher Clk Supvr</v>
          </cell>
        </row>
        <row r="473">
          <cell r="G473" t="str">
            <v>1660 - Dispatcher-Clk</v>
          </cell>
        </row>
        <row r="474">
          <cell r="G474" t="str">
            <v>1662 - Public Safety Disp Supvr I</v>
          </cell>
        </row>
        <row r="475">
          <cell r="G475" t="str">
            <v>1663 - Public Safety Disper</v>
          </cell>
        </row>
        <row r="476">
          <cell r="G476" t="str">
            <v>1664 - Public Safety Opr</v>
          </cell>
        </row>
        <row r="477">
          <cell r="G477" t="str">
            <v>1665 - Public Safety Disp Supvr II</v>
          </cell>
        </row>
        <row r="478">
          <cell r="G478" t="str">
            <v>1670 - Communications Opr</v>
          </cell>
        </row>
        <row r="479">
          <cell r="G479" t="str">
            <v>1671 - Communications Supvr</v>
          </cell>
        </row>
        <row r="480">
          <cell r="G480" t="str">
            <v>1672 - Internet Coord</v>
          </cell>
        </row>
        <row r="481">
          <cell r="G481" t="str">
            <v>1677 - Sr Judge</v>
          </cell>
        </row>
        <row r="482">
          <cell r="G482" t="str">
            <v>1688 - Digital Strategy Mgr</v>
          </cell>
        </row>
        <row r="483">
          <cell r="G483" t="str">
            <v>1692 - State Veterinarian</v>
          </cell>
        </row>
        <row r="484">
          <cell r="G484" t="str">
            <v>1696 - Toll Svcs Mgr</v>
          </cell>
        </row>
        <row r="485">
          <cell r="G485" t="str">
            <v>1697 - Interagency Messenger</v>
          </cell>
        </row>
        <row r="486">
          <cell r="G486" t="str">
            <v>1698 - Toll Capt</v>
          </cell>
        </row>
        <row r="487">
          <cell r="G487" t="str">
            <v>1699 - Office Clk/Lieut Governor's Office</v>
          </cell>
        </row>
        <row r="488">
          <cell r="G488" t="str">
            <v>1701 - Toll Lieut</v>
          </cell>
        </row>
        <row r="489">
          <cell r="G489" t="str">
            <v>1702 - Special Rep</v>
          </cell>
        </row>
        <row r="490">
          <cell r="G490" t="str">
            <v>1704 - Toll Sgt</v>
          </cell>
        </row>
        <row r="491">
          <cell r="G491" t="str">
            <v>1707 - Toll Collector</v>
          </cell>
        </row>
        <row r="492">
          <cell r="G492" t="str">
            <v>1708 - Parking Cashier</v>
          </cell>
        </row>
        <row r="493">
          <cell r="G493" t="str">
            <v>1712 - Exec Asst</v>
          </cell>
        </row>
        <row r="494">
          <cell r="G494" t="str">
            <v>1724 - Supvng Account Clk II</v>
          </cell>
        </row>
        <row r="495">
          <cell r="G495" t="str">
            <v>1725 - Retailer Recruitment Mgr</v>
          </cell>
        </row>
        <row r="496">
          <cell r="G496" t="str">
            <v>1727 - Supvng Account Clk I</v>
          </cell>
        </row>
        <row r="497">
          <cell r="G497" t="str">
            <v>1728 - Exec Asst</v>
          </cell>
        </row>
        <row r="498">
          <cell r="G498" t="str">
            <v>1730 - Sr Account Clk</v>
          </cell>
        </row>
        <row r="499">
          <cell r="G499" t="str">
            <v>1731 - Appeals Supvr I</v>
          </cell>
        </row>
        <row r="500">
          <cell r="G500" t="str">
            <v>1732 - Appeals Supvr II</v>
          </cell>
        </row>
        <row r="501">
          <cell r="G501" t="str">
            <v>1733 - Account Clk II</v>
          </cell>
        </row>
        <row r="502">
          <cell r="G502" t="str">
            <v>1741 - Accounting Techn</v>
          </cell>
        </row>
        <row r="503">
          <cell r="G503" t="str">
            <v>1752 - Museum Exec Asst</v>
          </cell>
        </row>
        <row r="504">
          <cell r="G504" t="str">
            <v>1755 - Fire Fighter II (Paramedic)</v>
          </cell>
        </row>
        <row r="505">
          <cell r="G505" t="str">
            <v>1756 - Fire Apparatus Engr (Paramedic)</v>
          </cell>
        </row>
        <row r="506">
          <cell r="G506" t="str">
            <v>1757 - Fire Capt (Paramedic)</v>
          </cell>
        </row>
        <row r="507">
          <cell r="G507" t="str">
            <v>1761 - Asst Prin Claim Auditor</v>
          </cell>
        </row>
        <row r="508">
          <cell r="G508" t="str">
            <v>1762 - Prin Claim Auditor</v>
          </cell>
        </row>
        <row r="509">
          <cell r="G509" t="str">
            <v>1765 - Sr Claim Auditor</v>
          </cell>
        </row>
        <row r="510">
          <cell r="G510" t="str">
            <v>1767 - Drftg Svcs Aid</v>
          </cell>
        </row>
        <row r="511">
          <cell r="G511" t="str">
            <v>1769 - Landscape Techn</v>
          </cell>
        </row>
        <row r="512">
          <cell r="G512" t="str">
            <v>1771 - Claim Auditor</v>
          </cell>
        </row>
        <row r="513">
          <cell r="G513" t="str">
            <v>1779 - Mailing Machs Opr I</v>
          </cell>
        </row>
        <row r="514">
          <cell r="G514" t="str">
            <v>1780 - Mailing Machs Opr II</v>
          </cell>
        </row>
        <row r="515">
          <cell r="G515" t="str">
            <v>1782 - Payroll Auditor</v>
          </cell>
        </row>
        <row r="516">
          <cell r="G516" t="str">
            <v>1786 - Fld Operations Mgr</v>
          </cell>
        </row>
        <row r="517">
          <cell r="G517" t="str">
            <v>1787 - Key Accounts Spec</v>
          </cell>
        </row>
        <row r="518">
          <cell r="G518" t="str">
            <v>1790 - District Sales Rep</v>
          </cell>
        </row>
        <row r="519">
          <cell r="G519" t="str">
            <v>1791 - Route Sales Rep</v>
          </cell>
        </row>
        <row r="520">
          <cell r="G520" t="str">
            <v>1793 - Prop Cntrller I - CF</v>
          </cell>
        </row>
        <row r="521">
          <cell r="G521" t="str">
            <v>1794 - Prop Cntrller II - CF</v>
          </cell>
        </row>
        <row r="522">
          <cell r="G522" t="str">
            <v>1803 - Tech Asst I</v>
          </cell>
        </row>
        <row r="523">
          <cell r="G523" t="str">
            <v>1804 - Tech Asst II</v>
          </cell>
        </row>
        <row r="524">
          <cell r="G524" t="str">
            <v>1805 - Political Reform Consultant I</v>
          </cell>
        </row>
        <row r="525">
          <cell r="G525" t="str">
            <v>1806 - Statistical Clk</v>
          </cell>
        </row>
        <row r="526">
          <cell r="G526" t="str">
            <v>1816 - Political Reform Consultant II</v>
          </cell>
        </row>
        <row r="527">
          <cell r="G527" t="str">
            <v>1817 - Supvng Law Indexer</v>
          </cell>
        </row>
        <row r="528">
          <cell r="G528" t="str">
            <v>1820 - Legal Asst</v>
          </cell>
        </row>
        <row r="529">
          <cell r="G529" t="str">
            <v>1821 - State Historic Preservation Officer</v>
          </cell>
        </row>
        <row r="530">
          <cell r="G530" t="str">
            <v>1822 - Political Reform Program Spec</v>
          </cell>
        </row>
        <row r="531">
          <cell r="G531" t="str">
            <v>1823 - Corporation Asst</v>
          </cell>
        </row>
        <row r="532">
          <cell r="G532" t="str">
            <v>1824 - Political Reform Program Sr Spec</v>
          </cell>
        </row>
        <row r="533">
          <cell r="G533" t="str">
            <v>1826 - Political Reform Program Administrator</v>
          </cell>
        </row>
        <row r="534">
          <cell r="G534" t="str">
            <v>1827 - Corporation Documents Examiner</v>
          </cell>
        </row>
        <row r="535">
          <cell r="G535" t="str">
            <v>1828 - Lottery Mgr (Sales)</v>
          </cell>
        </row>
        <row r="536">
          <cell r="G536" t="str">
            <v>1829 - Legal Documents Examiner</v>
          </cell>
        </row>
        <row r="537">
          <cell r="G537" t="str">
            <v>1831 - Appeals Asst</v>
          </cell>
        </row>
        <row r="538">
          <cell r="G538" t="str">
            <v>1832 - Case Svc Asst</v>
          </cell>
        </row>
        <row r="539">
          <cell r="G539" t="str">
            <v>1835 - Case Svc Supvr</v>
          </cell>
        </row>
        <row r="540">
          <cell r="G540" t="str">
            <v>1844 - Svc Asst (DMV Operations)</v>
          </cell>
        </row>
        <row r="541">
          <cell r="G541" t="str">
            <v>1852 - Reader for the Blind</v>
          </cell>
        </row>
        <row r="542">
          <cell r="G542" t="str">
            <v>1860 - Asst Exam Proctor</v>
          </cell>
        </row>
        <row r="543">
          <cell r="G543" t="str">
            <v>1863 - Med Recd Consultant</v>
          </cell>
        </row>
        <row r="544">
          <cell r="G544" t="str">
            <v>1864 - Med Recd Director</v>
          </cell>
        </row>
        <row r="545">
          <cell r="G545" t="str">
            <v>1869 - Hlth Recd Techn I</v>
          </cell>
        </row>
        <row r="546">
          <cell r="G546" t="str">
            <v>1872 - Hlth Recd Techn II (Spec)</v>
          </cell>
        </row>
        <row r="547">
          <cell r="G547" t="str">
            <v>1873 - Hlth Recd Techn III</v>
          </cell>
        </row>
        <row r="548">
          <cell r="G548" t="str">
            <v>1877 - Exam Proctor</v>
          </cell>
        </row>
        <row r="549">
          <cell r="G549" t="str">
            <v>1887 - Hlth Recd Techn II (Supvr)</v>
          </cell>
        </row>
        <row r="550">
          <cell r="G550" t="str">
            <v>1890 - Sr Motor Vehicle Techn</v>
          </cell>
        </row>
        <row r="551">
          <cell r="G551" t="str">
            <v>1893 - Clinical Recd Administrator</v>
          </cell>
        </row>
        <row r="552">
          <cell r="G552" t="str">
            <v>1897 - Motor Vehicle Fld Rep</v>
          </cell>
        </row>
        <row r="553">
          <cell r="G553" t="str">
            <v>1898 - Motor Vehicle Asst</v>
          </cell>
        </row>
        <row r="554">
          <cell r="G554" t="str">
            <v>1899 - Motor Vehicle Techn</v>
          </cell>
        </row>
        <row r="555">
          <cell r="G555" t="str">
            <v>1900 - Youth Aid</v>
          </cell>
        </row>
        <row r="556">
          <cell r="G556" t="str">
            <v>1915 - State Park Peace Officer Cadet (Ranger)</v>
          </cell>
        </row>
        <row r="557">
          <cell r="G557" t="str">
            <v>1916 - State Park Peace Officer Cadet (Lifeguard)</v>
          </cell>
        </row>
        <row r="558">
          <cell r="G558" t="str">
            <v>1917 - Fish &amp; Wildlife Interpreter I</v>
          </cell>
        </row>
        <row r="559">
          <cell r="G559" t="str">
            <v>1918 - Fish &amp; Wildlife Interpreter II</v>
          </cell>
        </row>
        <row r="560">
          <cell r="G560" t="str">
            <v>1919 - Fish &amp; Wildlife Interpreter III</v>
          </cell>
        </row>
        <row r="561">
          <cell r="G561" t="str">
            <v>1920 - Racing License Techn I</v>
          </cell>
        </row>
        <row r="562">
          <cell r="G562" t="str">
            <v>1921 - Racing License Techn II</v>
          </cell>
        </row>
        <row r="563">
          <cell r="G563" t="str">
            <v>1922 - Supvng Racing License Techn</v>
          </cell>
        </row>
        <row r="564">
          <cell r="G564" t="str">
            <v>1926 - Forestry Logistics Officer I</v>
          </cell>
        </row>
        <row r="565">
          <cell r="G565" t="str">
            <v>1927 - Forestry Logistics Officer II</v>
          </cell>
        </row>
        <row r="566">
          <cell r="G566" t="str">
            <v>1928 - Sr Fish Habitat Supvr</v>
          </cell>
        </row>
        <row r="567">
          <cell r="G567" t="str">
            <v>1931 - Scientific Aid</v>
          </cell>
        </row>
        <row r="568">
          <cell r="G568" t="str">
            <v>1935 - Hosp Police Lieut</v>
          </cell>
        </row>
        <row r="569">
          <cell r="G569" t="str">
            <v>1936 - Hosp Police Sgt</v>
          </cell>
        </row>
        <row r="570">
          <cell r="G570" t="str">
            <v>1937 - Hosp Police Officer</v>
          </cell>
        </row>
        <row r="571">
          <cell r="G571" t="str">
            <v>1939 - Security Guard</v>
          </cell>
        </row>
        <row r="572">
          <cell r="G572" t="str">
            <v>1945 - Officer</v>
          </cell>
        </row>
        <row r="573">
          <cell r="G573" t="str">
            <v>1946 - Sgt</v>
          </cell>
        </row>
        <row r="574">
          <cell r="G574" t="str">
            <v>1947 - Lieut</v>
          </cell>
        </row>
        <row r="575">
          <cell r="G575" t="str">
            <v>1948 - Capt</v>
          </cell>
        </row>
        <row r="576">
          <cell r="G576" t="str">
            <v>1949 - Officer (Seasonal)</v>
          </cell>
        </row>
        <row r="577">
          <cell r="G577" t="str">
            <v>1950 - Armory Custodian III</v>
          </cell>
        </row>
        <row r="578">
          <cell r="G578" t="str">
            <v>1953 - Armory Custodian II</v>
          </cell>
        </row>
        <row r="579">
          <cell r="G579" t="str">
            <v>1954 - Peace Officer I</v>
          </cell>
        </row>
        <row r="580">
          <cell r="G580" t="str">
            <v>1955 - Peace Officer II</v>
          </cell>
        </row>
        <row r="581">
          <cell r="G581" t="str">
            <v>1956 - Armory Custodian I</v>
          </cell>
        </row>
        <row r="582">
          <cell r="G582" t="str">
            <v>1958 - Chief of Protective Svcs</v>
          </cell>
        </row>
        <row r="583">
          <cell r="G583" t="str">
            <v>1960 - Security Officer I</v>
          </cell>
        </row>
        <row r="584">
          <cell r="G584" t="str">
            <v>1961 - Security Officer II</v>
          </cell>
        </row>
        <row r="585">
          <cell r="G585" t="str">
            <v>1963 - Financial Aid Analyst</v>
          </cell>
        </row>
        <row r="586">
          <cell r="G586" t="str">
            <v>1964 - Assoc Financial Aid Analyst</v>
          </cell>
        </row>
        <row r="587">
          <cell r="G587" t="str">
            <v>1965 - Financial Aid Mgr I</v>
          </cell>
        </row>
        <row r="588">
          <cell r="G588" t="str">
            <v>1966 - Financial Aid Mgr II</v>
          </cell>
        </row>
        <row r="589">
          <cell r="G589" t="str">
            <v>1973 - Tax Techn I</v>
          </cell>
        </row>
        <row r="590">
          <cell r="G590" t="str">
            <v>1974 - Tax Techn II</v>
          </cell>
        </row>
        <row r="591">
          <cell r="G591" t="str">
            <v>1975 - Tax Techn III</v>
          </cell>
        </row>
        <row r="592">
          <cell r="G592" t="str">
            <v>1977 - Supvng Tax Techn II</v>
          </cell>
        </row>
        <row r="593">
          <cell r="G593" t="str">
            <v>1978 - Supvng Tax Techn III</v>
          </cell>
        </row>
        <row r="594">
          <cell r="G594" t="str">
            <v>1983 - Key Accounts Mgr</v>
          </cell>
        </row>
        <row r="595">
          <cell r="G595" t="str">
            <v>1984 - Lead Security Guard</v>
          </cell>
        </row>
        <row r="596">
          <cell r="G596" t="str">
            <v>1985 - Security Guard</v>
          </cell>
        </row>
        <row r="597">
          <cell r="G597" t="str">
            <v>1988 - Supvng Museum Security Officer</v>
          </cell>
        </row>
        <row r="598">
          <cell r="G598" t="str">
            <v>1989 - Sr Integrated Waste Mgmt Spec</v>
          </cell>
        </row>
        <row r="599">
          <cell r="G599" t="str">
            <v>1990 - Museum Guard</v>
          </cell>
        </row>
        <row r="600">
          <cell r="G600" t="str">
            <v>1992 - Museum Security Officer</v>
          </cell>
        </row>
        <row r="601">
          <cell r="G601" t="str">
            <v>1993 - Mbr Helper I</v>
          </cell>
        </row>
        <row r="602">
          <cell r="G602" t="str">
            <v xml:space="preserve">1994 - Mbr Helper II </v>
          </cell>
        </row>
        <row r="603">
          <cell r="G603" t="str">
            <v xml:space="preserve">1997 - Asst to the Governor </v>
          </cell>
        </row>
        <row r="604">
          <cell r="G604" t="str">
            <v>2000 - Custodian Supvr III - CF</v>
          </cell>
        </row>
        <row r="605">
          <cell r="G605" t="str">
            <v>2001 - Custodian Supvr III</v>
          </cell>
        </row>
        <row r="606">
          <cell r="G606" t="str">
            <v>2002 - Custodian Supvr II</v>
          </cell>
        </row>
        <row r="607">
          <cell r="G607" t="str">
            <v>2003 - Lead Custodian</v>
          </cell>
        </row>
        <row r="608">
          <cell r="G608" t="str">
            <v>2004 - Custodian Supvr II - CF</v>
          </cell>
        </row>
        <row r="609">
          <cell r="G609" t="str">
            <v>2005 - Lead Custodian - CF</v>
          </cell>
        </row>
        <row r="610">
          <cell r="G610" t="str">
            <v>2006 - Custodian - CF</v>
          </cell>
        </row>
        <row r="611">
          <cell r="G611" t="str">
            <v>2011 - Custodian</v>
          </cell>
        </row>
        <row r="612">
          <cell r="G612" t="str">
            <v>2016 - Svc Asst (Custodian)</v>
          </cell>
        </row>
        <row r="613">
          <cell r="G613" t="str">
            <v>2017 - Custodian Limited Svc</v>
          </cell>
        </row>
        <row r="614">
          <cell r="G614" t="str">
            <v>2020 - Assoc Analyst</v>
          </cell>
        </row>
        <row r="615">
          <cell r="G615" t="str">
            <v>2022 - Mortgage Loan Accounting Administrator</v>
          </cell>
        </row>
        <row r="616">
          <cell r="G616" t="str">
            <v>2025 - Corr Consultant I</v>
          </cell>
        </row>
        <row r="617">
          <cell r="G617" t="str">
            <v>2026 - Corr Consultant II</v>
          </cell>
        </row>
        <row r="618">
          <cell r="G618" t="str">
            <v>2027 - Sr Corr Consultant</v>
          </cell>
        </row>
        <row r="619">
          <cell r="G619" t="str">
            <v>2029 - Maint Worker</v>
          </cell>
        </row>
        <row r="620">
          <cell r="G620" t="str">
            <v>2030 - Planner</v>
          </cell>
        </row>
        <row r="621">
          <cell r="G621" t="str">
            <v>2034 - Elevator Opr</v>
          </cell>
        </row>
        <row r="622">
          <cell r="G622" t="str">
            <v>2035 - Research Agric Chemist</v>
          </cell>
        </row>
        <row r="623">
          <cell r="G623" t="str">
            <v>2037 - Window Cleaner</v>
          </cell>
        </row>
        <row r="624">
          <cell r="G624" t="str">
            <v>2039 - Supvng Housekeeper II</v>
          </cell>
        </row>
        <row r="625">
          <cell r="G625" t="str">
            <v>2040 - Supvng Housekeeper I</v>
          </cell>
        </row>
        <row r="626">
          <cell r="G626" t="str">
            <v>2042 - Museum Custodian</v>
          </cell>
        </row>
        <row r="627">
          <cell r="G627" t="str">
            <v>2043 - Housekeeper</v>
          </cell>
        </row>
        <row r="628">
          <cell r="G628" t="str">
            <v>2047 - Prin Labor Relations Officer</v>
          </cell>
        </row>
        <row r="629">
          <cell r="G629" t="str">
            <v>2048 - District Sales Supvr</v>
          </cell>
        </row>
        <row r="630">
          <cell r="G630" t="str">
            <v>2049 - Exec Residence Housekeeper</v>
          </cell>
        </row>
        <row r="631">
          <cell r="G631" t="str">
            <v>2051 - Sr Wildlife Veterinarian Supvr</v>
          </cell>
        </row>
        <row r="632">
          <cell r="G632" t="str">
            <v>2052 - Sr Wildlife Veterinarian Spec</v>
          </cell>
        </row>
        <row r="633">
          <cell r="G633" t="str">
            <v>2053 - Assoc Wildlife Veterinarian</v>
          </cell>
        </row>
        <row r="634">
          <cell r="G634" t="str">
            <v>2054 - Wildlife Veterinarian</v>
          </cell>
        </row>
        <row r="635">
          <cell r="G635" t="str">
            <v>2066 - Clothing Cntr Mgr</v>
          </cell>
        </row>
        <row r="636">
          <cell r="G636" t="str">
            <v>2076 - Seamer</v>
          </cell>
        </row>
        <row r="637">
          <cell r="G637" t="str">
            <v>2077 - Seamer - CF</v>
          </cell>
        </row>
        <row r="638">
          <cell r="G638" t="str">
            <v>2079 - Asst Seamer</v>
          </cell>
        </row>
        <row r="639">
          <cell r="G639" t="str">
            <v>2082 - Upholsterer</v>
          </cell>
        </row>
        <row r="640">
          <cell r="G640" t="str">
            <v>2083 - Barbershop Mgr</v>
          </cell>
        </row>
        <row r="641">
          <cell r="G641" t="str">
            <v>2084 - Upholsterer (Safety)</v>
          </cell>
        </row>
        <row r="642">
          <cell r="G642" t="str">
            <v>2086 - Barber - CF</v>
          </cell>
        </row>
        <row r="643">
          <cell r="G643" t="str">
            <v>2087 - Tahoe Conservancy Program Analyst I</v>
          </cell>
        </row>
        <row r="644">
          <cell r="G644" t="str">
            <v>2088 - Tahoe Conservancy Program Analyst II</v>
          </cell>
        </row>
        <row r="645">
          <cell r="G645" t="str">
            <v>2090 - Tahoe Conservancy Program Mgr</v>
          </cell>
        </row>
        <row r="646">
          <cell r="G646" t="str">
            <v>2091 - Beauty Shop Mgr</v>
          </cell>
        </row>
        <row r="647">
          <cell r="G647" t="str">
            <v>2097 - Facility Envirnal Audit Techn</v>
          </cell>
        </row>
        <row r="648">
          <cell r="G648" t="str">
            <v>2108 - Prison Industries Superintendent II</v>
          </cell>
        </row>
        <row r="649">
          <cell r="G649" t="str">
            <v>2109 - Industrial Supvr</v>
          </cell>
        </row>
        <row r="650">
          <cell r="G650" t="str">
            <v>2110 - Laundry Supvr II</v>
          </cell>
        </row>
        <row r="651">
          <cell r="G651" t="str">
            <v>2111 - Laundry Supvr II - CF</v>
          </cell>
        </row>
        <row r="652">
          <cell r="G652" t="str">
            <v>2113 - Laundry Supvr I</v>
          </cell>
        </row>
        <row r="653">
          <cell r="G653" t="str">
            <v>2114 - Laundry Supvr I - CF</v>
          </cell>
        </row>
        <row r="654">
          <cell r="G654" t="str">
            <v>2116 - Laundry Worker</v>
          </cell>
        </row>
        <row r="655">
          <cell r="G655" t="str">
            <v>2117 - Laundry Worker - CF</v>
          </cell>
        </row>
        <row r="656">
          <cell r="G656" t="str">
            <v>2119 - Launderer</v>
          </cell>
        </row>
        <row r="657">
          <cell r="G657" t="str">
            <v>2121 - Facility Marketing Rep</v>
          </cell>
        </row>
        <row r="658">
          <cell r="G658" t="str">
            <v>2122 - Launderer Asst</v>
          </cell>
        </row>
        <row r="659">
          <cell r="G659" t="str">
            <v>2124 - Svc Asst (Laundry)</v>
          </cell>
        </row>
        <row r="660">
          <cell r="G660" t="str">
            <v>2128 - Jr Staff Analyst</v>
          </cell>
        </row>
        <row r="661">
          <cell r="G661" t="str">
            <v>2135 - Sr Administrative Asst</v>
          </cell>
        </row>
        <row r="662">
          <cell r="G662" t="str">
            <v>2143 - Deptal Food Administrator</v>
          </cell>
        </row>
        <row r="663">
          <cell r="G663" t="str">
            <v>2144 - Press Secty - Media Relations</v>
          </cell>
        </row>
        <row r="664">
          <cell r="G664" t="str">
            <v>2147 - Food Administrator II</v>
          </cell>
        </row>
        <row r="665">
          <cell r="G665" t="str">
            <v>2149 - Food Mgr</v>
          </cell>
        </row>
        <row r="666">
          <cell r="G666" t="str">
            <v>2150 - Food Mgr - CF</v>
          </cell>
        </row>
        <row r="667">
          <cell r="G667" t="str">
            <v>2153 - Food Administrator I</v>
          </cell>
        </row>
        <row r="668">
          <cell r="G668" t="str">
            <v>2154 - Child Nutrition Supvr I</v>
          </cell>
        </row>
        <row r="669">
          <cell r="G669" t="str">
            <v>2156 - Asst Food Mgr</v>
          </cell>
        </row>
        <row r="670">
          <cell r="G670" t="str">
            <v>2157 - Child Nutrition Supvr II</v>
          </cell>
        </row>
        <row r="671">
          <cell r="G671" t="str">
            <v>2159 - Child Nutrition Asst</v>
          </cell>
        </row>
        <row r="672">
          <cell r="G672" t="str">
            <v>2160 - Child Nutrition Consultant</v>
          </cell>
        </row>
        <row r="673">
          <cell r="G673" t="str">
            <v>2161 - Public Hlth Nutrition Consultant III (Supvry)</v>
          </cell>
        </row>
        <row r="674">
          <cell r="G674" t="str">
            <v>2162 - Public Hlth Nutrition Consultant II</v>
          </cell>
        </row>
        <row r="675">
          <cell r="G675" t="str">
            <v>2163 - Public Hlth Nutrition Consultant I</v>
          </cell>
        </row>
        <row r="676">
          <cell r="G676" t="str">
            <v>2166 - Public Hlth Nutrition Consultant III (Spec)</v>
          </cell>
        </row>
        <row r="677">
          <cell r="G677" t="str">
            <v>2167 - Registered Dietitian</v>
          </cell>
        </row>
        <row r="678">
          <cell r="G678" t="str">
            <v>2168 - Pre-Registered Dietitian</v>
          </cell>
        </row>
        <row r="679">
          <cell r="G679" t="str">
            <v>2169 - Dietetic Techn</v>
          </cell>
        </row>
        <row r="680">
          <cell r="G680" t="str">
            <v>2172 - Registered Dietitian (Safety)</v>
          </cell>
        </row>
        <row r="681">
          <cell r="G681" t="str">
            <v>2175 - Dietetic Techn (Safety)</v>
          </cell>
        </row>
        <row r="682">
          <cell r="G682" t="str">
            <v>2177 - Sr Elec Engr (Spec)</v>
          </cell>
        </row>
        <row r="683">
          <cell r="G683" t="str">
            <v>2178 - Sr Mech Engr (Spec)</v>
          </cell>
        </row>
        <row r="684">
          <cell r="G684" t="str">
            <v>2179 - Supvng Mech &amp; Elec Engr</v>
          </cell>
        </row>
        <row r="685">
          <cell r="G685" t="str">
            <v>2180 - Supvng Cook II</v>
          </cell>
        </row>
        <row r="686">
          <cell r="G686" t="str">
            <v>2181 - Supvng Cook I</v>
          </cell>
        </row>
        <row r="687">
          <cell r="G687" t="str">
            <v>2182 - Supvng Cook II - CF</v>
          </cell>
        </row>
        <row r="688">
          <cell r="G688" t="str">
            <v>2183 - Corr Supvng Cook - CF</v>
          </cell>
        </row>
        <row r="689">
          <cell r="G689" t="str">
            <v>2184 - Cook Spec II</v>
          </cell>
        </row>
        <row r="690">
          <cell r="G690" t="str">
            <v>2185 - Cook Spec I</v>
          </cell>
        </row>
        <row r="691">
          <cell r="G691" t="str">
            <v>2186 - Cook Spec II - CF</v>
          </cell>
        </row>
        <row r="692">
          <cell r="G692" t="str">
            <v>2187 - Cook Spec I - CF</v>
          </cell>
        </row>
        <row r="693">
          <cell r="G693" t="str">
            <v>2189 - Cook</v>
          </cell>
        </row>
        <row r="694">
          <cell r="G694" t="str">
            <v>2193 - Food Svc Techn II</v>
          </cell>
        </row>
        <row r="695">
          <cell r="G695" t="str">
            <v>2194 - Food Svc Techn I</v>
          </cell>
        </row>
        <row r="696">
          <cell r="G696" t="str">
            <v>2195 - Food Svc Techn II - CF</v>
          </cell>
        </row>
        <row r="697">
          <cell r="G697" t="str">
            <v>2196 - Food Svc Techn I - CF</v>
          </cell>
        </row>
        <row r="698">
          <cell r="G698" t="str">
            <v>2197 - Svc Asst (Food)</v>
          </cell>
        </row>
        <row r="699">
          <cell r="G699" t="str">
            <v>2198 - Food Svc Worker I (Safety)</v>
          </cell>
        </row>
        <row r="700">
          <cell r="G700" t="str">
            <v>2199 - Food Svc Worker II/Sf</v>
          </cell>
        </row>
        <row r="701">
          <cell r="G701" t="str">
            <v>2202 - Forestry Cook II</v>
          </cell>
        </row>
        <row r="702">
          <cell r="G702" t="str">
            <v>2203 - Forestry Cook I</v>
          </cell>
        </row>
        <row r="703">
          <cell r="G703" t="str">
            <v>2204 - Clerk</v>
          </cell>
        </row>
        <row r="704">
          <cell r="G704" t="str">
            <v>2206 - Asst Clk of the Supreme Court</v>
          </cell>
        </row>
        <row r="705">
          <cell r="G705" t="str">
            <v>2207 - Calendar Coord</v>
          </cell>
        </row>
        <row r="706">
          <cell r="G706" t="str">
            <v>2210 - Asst Clk/Administrator-A</v>
          </cell>
        </row>
        <row r="707">
          <cell r="G707" t="str">
            <v>2211 - Asst Clk/Administrator-B</v>
          </cell>
        </row>
        <row r="708">
          <cell r="G708" t="str">
            <v>2212 - Clerk of the Court</v>
          </cell>
        </row>
        <row r="709">
          <cell r="G709" t="str">
            <v>2215 - Administrative Spec I</v>
          </cell>
        </row>
        <row r="710">
          <cell r="G710" t="str">
            <v>2216 - Administrative Spec II</v>
          </cell>
        </row>
        <row r="711">
          <cell r="G711" t="str">
            <v>2217 - Law Librarian</v>
          </cell>
        </row>
        <row r="712">
          <cell r="G712" t="str">
            <v>2218 - Asst Law Librarian I</v>
          </cell>
        </row>
        <row r="713">
          <cell r="G713" t="str">
            <v>2219 - Asst Law Librarian II</v>
          </cell>
        </row>
        <row r="714">
          <cell r="G714" t="str">
            <v>2220 - Baker II</v>
          </cell>
        </row>
        <row r="715">
          <cell r="G715" t="str">
            <v>2221 - Baker II - CF</v>
          </cell>
        </row>
        <row r="716">
          <cell r="G716" t="str">
            <v>2222 - Law Library Techn I</v>
          </cell>
        </row>
        <row r="717">
          <cell r="G717" t="str">
            <v>2223 - Baker I</v>
          </cell>
        </row>
        <row r="718">
          <cell r="G718" t="str">
            <v>2224 - Baker I - CF</v>
          </cell>
        </row>
        <row r="719">
          <cell r="G719" t="str">
            <v>2226 - Law Library Techn II</v>
          </cell>
        </row>
        <row r="720">
          <cell r="G720" t="str">
            <v>2227 - Mediation Program Coord</v>
          </cell>
        </row>
        <row r="721">
          <cell r="G721" t="str">
            <v>2228 - Judicial Cntr Law Librarian</v>
          </cell>
        </row>
        <row r="722">
          <cell r="G722" t="str">
            <v>2229 - Assoc Court Sys Administrator</v>
          </cell>
        </row>
        <row r="723">
          <cell r="G723" t="str">
            <v>2230 - Asst Court Sys Administrator</v>
          </cell>
        </row>
        <row r="724">
          <cell r="G724" t="str">
            <v>2231 - Court Sys Administrator</v>
          </cell>
        </row>
        <row r="725">
          <cell r="G725" t="str">
            <v>2233 - Supvng Administrative Spec</v>
          </cell>
        </row>
        <row r="726">
          <cell r="G726" t="str">
            <v>2245 - Butcher-Meat Cutter II - CF</v>
          </cell>
        </row>
        <row r="727">
          <cell r="G727" t="str">
            <v>2246 - Hlth Facilities Evaluator Spec</v>
          </cell>
        </row>
        <row r="728">
          <cell r="G728" t="str">
            <v>2256 - Food Svc Supvr II</v>
          </cell>
        </row>
        <row r="729">
          <cell r="G729" t="str">
            <v>2258 - Food Svc Supvr I</v>
          </cell>
        </row>
        <row r="730">
          <cell r="G730" t="str">
            <v>2260 - Nutrition Educ Asst</v>
          </cell>
        </row>
        <row r="731">
          <cell r="G731" t="str">
            <v>2261 - Nutrition Educ Consultant</v>
          </cell>
        </row>
        <row r="732">
          <cell r="G732" t="str">
            <v>2263 - Nutrition Educ Administrator</v>
          </cell>
        </row>
        <row r="733">
          <cell r="G733" t="str">
            <v>2271 - Teacher</v>
          </cell>
        </row>
        <row r="734">
          <cell r="G734" t="str">
            <v>2272 - Teacher</v>
          </cell>
        </row>
        <row r="735">
          <cell r="G735" t="str">
            <v>2273 - Teacher</v>
          </cell>
        </row>
        <row r="736">
          <cell r="G736" t="str">
            <v>2275 - Teacher</v>
          </cell>
        </row>
        <row r="737">
          <cell r="G737" t="str">
            <v>2277 - Teacher</v>
          </cell>
        </row>
        <row r="738">
          <cell r="G738" t="str">
            <v>2278 - Pipeline Safety Engr</v>
          </cell>
        </row>
        <row r="739">
          <cell r="G739" t="str">
            <v>2283 - Reading Spec - Remedial &amp; Develmt Educ Programs</v>
          </cell>
        </row>
        <row r="740">
          <cell r="G740" t="str">
            <v>2284 - Teacher</v>
          </cell>
        </row>
        <row r="741">
          <cell r="G741" t="str">
            <v>2287 - Teacher</v>
          </cell>
        </row>
        <row r="742">
          <cell r="G742" t="str">
            <v>2288 - Teacher</v>
          </cell>
        </row>
        <row r="743">
          <cell r="G743" t="str">
            <v>2290 - Teacher</v>
          </cell>
        </row>
        <row r="744">
          <cell r="G744" t="str">
            <v>2291 - Teacher</v>
          </cell>
        </row>
        <row r="745">
          <cell r="G745" t="str">
            <v>2294 - Teacher</v>
          </cell>
        </row>
        <row r="746">
          <cell r="G746" t="str">
            <v>2295 - Teacher</v>
          </cell>
        </row>
        <row r="747">
          <cell r="G747" t="str">
            <v>2298 - Teacher</v>
          </cell>
        </row>
        <row r="748">
          <cell r="G748" t="str">
            <v>2302 - Supvr of Compensatory Educ Program</v>
          </cell>
        </row>
        <row r="749">
          <cell r="G749" t="str">
            <v>2303 - Supvr of Corr Educ Programs</v>
          </cell>
        </row>
        <row r="750">
          <cell r="G750" t="str">
            <v>2305 - Supvr of Academic Inst - CF</v>
          </cell>
        </row>
        <row r="751">
          <cell r="G751" t="str">
            <v>2312 - Teacher</v>
          </cell>
        </row>
        <row r="752">
          <cell r="G752" t="str">
            <v>2318 - Teacher</v>
          </cell>
        </row>
        <row r="753">
          <cell r="G753" t="str">
            <v>2326 - Teacher</v>
          </cell>
        </row>
        <row r="754">
          <cell r="G754" t="str">
            <v>2328 - Teacher</v>
          </cell>
        </row>
        <row r="755">
          <cell r="G755" t="str">
            <v>2329 - Teacher</v>
          </cell>
        </row>
        <row r="756">
          <cell r="G756" t="str">
            <v>2334 - Teacher</v>
          </cell>
        </row>
        <row r="757">
          <cell r="G757" t="str">
            <v>2335 - Teacher</v>
          </cell>
        </row>
        <row r="758">
          <cell r="G758" t="str">
            <v>2337 - Teacher</v>
          </cell>
        </row>
        <row r="759">
          <cell r="G759" t="str">
            <v>2338 - Teacher</v>
          </cell>
        </row>
        <row r="760">
          <cell r="G760" t="str">
            <v>2340 - Teacher</v>
          </cell>
        </row>
        <row r="761">
          <cell r="G761" t="str">
            <v>2341 - Asst Dep Clk I</v>
          </cell>
        </row>
        <row r="762">
          <cell r="G762" t="str">
            <v>2342 - Asst Dep Clk II</v>
          </cell>
        </row>
        <row r="763">
          <cell r="G763" t="str">
            <v>2343 - Asst Dep Clk III</v>
          </cell>
        </row>
        <row r="764">
          <cell r="G764" t="str">
            <v>2344 - Dep Clk</v>
          </cell>
        </row>
        <row r="765">
          <cell r="G765" t="str">
            <v>2345 - Sr Dep Clk</v>
          </cell>
        </row>
        <row r="766">
          <cell r="G766" t="str">
            <v>2346 - Supvng Dep Clk</v>
          </cell>
        </row>
        <row r="767">
          <cell r="G767" t="str">
            <v>2347 - Office Asst I</v>
          </cell>
        </row>
        <row r="768">
          <cell r="G768" t="str">
            <v>2348 - Office Asst II</v>
          </cell>
        </row>
        <row r="769">
          <cell r="G769" t="str">
            <v>2349 - Office Techn I</v>
          </cell>
        </row>
        <row r="770">
          <cell r="G770" t="str">
            <v>2350 - Office Techn II</v>
          </cell>
        </row>
        <row r="771">
          <cell r="G771" t="str">
            <v>2350 - Office Techn II</v>
          </cell>
        </row>
        <row r="772">
          <cell r="G772" t="str">
            <v>2355 - Appellate Court Recds Asst</v>
          </cell>
        </row>
        <row r="773">
          <cell r="G773" t="str">
            <v>2356 - Administrative Support Techn</v>
          </cell>
        </row>
        <row r="774">
          <cell r="G774" t="str">
            <v>2357 - Judicial Secty I</v>
          </cell>
        </row>
        <row r="775">
          <cell r="G775" t="str">
            <v>2359 - Lead Judicial Secty</v>
          </cell>
        </row>
        <row r="776">
          <cell r="G776" t="str">
            <v>2360 - Judicial Asst</v>
          </cell>
        </row>
        <row r="777">
          <cell r="G777" t="str">
            <v>2361 - Supvng Judicial Asst</v>
          </cell>
        </row>
        <row r="778">
          <cell r="G778" t="str">
            <v>2362 - Judicial Asst to An Appellate Court Justice</v>
          </cell>
        </row>
        <row r="779">
          <cell r="G779" t="str">
            <v>2363 - Exec Judicial Asst to An Apj</v>
          </cell>
        </row>
        <row r="780">
          <cell r="G780" t="str">
            <v>2366 - Supvng Custodian</v>
          </cell>
        </row>
        <row r="781">
          <cell r="G781" t="str">
            <v>2367 - Automatic Appeals Unit Supvr</v>
          </cell>
        </row>
        <row r="782">
          <cell r="G782" t="str">
            <v>2368 - Judicial Asst to A Supreme Court Justice</v>
          </cell>
        </row>
        <row r="783">
          <cell r="G783" t="str">
            <v>2370 - Supvr of Vocational Inst</v>
          </cell>
        </row>
        <row r="784">
          <cell r="G784" t="str">
            <v>2371 - Teacher</v>
          </cell>
        </row>
        <row r="785">
          <cell r="G785" t="str">
            <v>2372 - Vocational Instructor - CF</v>
          </cell>
        </row>
        <row r="786">
          <cell r="G786" t="str">
            <v>2376 - Teacher</v>
          </cell>
        </row>
        <row r="787">
          <cell r="G787" t="str">
            <v>2396 - Vocational Instructor - CF</v>
          </cell>
        </row>
        <row r="788">
          <cell r="G788" t="str">
            <v>2398 - Vocational Instructor - CF</v>
          </cell>
        </row>
        <row r="789">
          <cell r="G789" t="str">
            <v>2407 - Vocational Instructor - CF</v>
          </cell>
        </row>
        <row r="790">
          <cell r="G790" t="str">
            <v>2417 - Vocational Instructor - CF</v>
          </cell>
        </row>
        <row r="791">
          <cell r="G791" t="str">
            <v>2420 - Vocational Instructor - CF</v>
          </cell>
        </row>
        <row r="792">
          <cell r="G792" t="str">
            <v>2422 - Vocational Instructor - CF</v>
          </cell>
        </row>
        <row r="793">
          <cell r="G793" t="str">
            <v>2423 - Vocational Instructor - CF</v>
          </cell>
        </row>
        <row r="794">
          <cell r="G794" t="str">
            <v>2425 - Vocational Instructor - CF</v>
          </cell>
        </row>
        <row r="795">
          <cell r="G795" t="str">
            <v>2426 - Vocational Instructor - CF</v>
          </cell>
        </row>
        <row r="796">
          <cell r="G796" t="str">
            <v>2428 - Vocational Instructor - CF</v>
          </cell>
        </row>
        <row r="797">
          <cell r="G797" t="str">
            <v>2436 - Vocational Instructor - CF</v>
          </cell>
        </row>
        <row r="798">
          <cell r="G798" t="str">
            <v>2441 - Vocational Instructor - CF</v>
          </cell>
        </row>
        <row r="799">
          <cell r="G799" t="str">
            <v>2450 - Administrator</v>
          </cell>
        </row>
        <row r="800">
          <cell r="G800" t="str">
            <v>2451 - Administrator</v>
          </cell>
        </row>
        <row r="801">
          <cell r="G801" t="str">
            <v>2452 - Administrator</v>
          </cell>
        </row>
        <row r="802">
          <cell r="G802" t="str">
            <v>2453 - Administrator</v>
          </cell>
        </row>
        <row r="803">
          <cell r="G803" t="str">
            <v>2456 - Administrator</v>
          </cell>
        </row>
        <row r="804">
          <cell r="G804" t="str">
            <v xml:space="preserve">2458 - Spec In Gen Vocational Educ </v>
          </cell>
        </row>
        <row r="805">
          <cell r="G805" t="str">
            <v>2459 - Exec Judicial Asst to the Chief Justice</v>
          </cell>
        </row>
        <row r="806">
          <cell r="G806" t="str">
            <v>2460 - Sr Exec Judicial Asst to the Chief Justice</v>
          </cell>
        </row>
        <row r="807">
          <cell r="G807" t="str">
            <v>2463 - Supreme Court Paralegal I</v>
          </cell>
        </row>
        <row r="808">
          <cell r="G808" t="str">
            <v>2464 - Supreme Court Paralegal II</v>
          </cell>
        </row>
        <row r="809">
          <cell r="G809" t="str">
            <v>2465 - Spec In Homemaking Educ</v>
          </cell>
        </row>
        <row r="810">
          <cell r="G810" t="str">
            <v>2466 - Exec Secty to the Clk</v>
          </cell>
        </row>
        <row r="811">
          <cell r="G811" t="str">
            <v>2467 - Legal Editoral Asst</v>
          </cell>
        </row>
        <row r="812">
          <cell r="G812" t="str">
            <v>2468 - Prin Atty for the Chief Justice</v>
          </cell>
        </row>
        <row r="813">
          <cell r="G813" t="str">
            <v>2469 - Chief Supvng Atty</v>
          </cell>
        </row>
        <row r="814">
          <cell r="G814" t="str">
            <v>2470 - Sr Appellate Court Atty</v>
          </cell>
        </row>
        <row r="815">
          <cell r="G815" t="str">
            <v>2471 - Supvng Appellate Court Atty</v>
          </cell>
        </row>
        <row r="816">
          <cell r="G816" t="str">
            <v>2472 - Managing Appellate Court Atty</v>
          </cell>
        </row>
        <row r="817">
          <cell r="G817" t="str">
            <v>2475 - Sr Supreme Court Atty</v>
          </cell>
        </row>
        <row r="818">
          <cell r="G818" t="str">
            <v>2477 - Supvng Supreme Court Atty</v>
          </cell>
        </row>
        <row r="819">
          <cell r="G819" t="str">
            <v>2481 - Reporter of Decisions</v>
          </cell>
        </row>
        <row r="820">
          <cell r="G820" t="str">
            <v>2482 - Appellate Court Atty, A</v>
          </cell>
        </row>
        <row r="821">
          <cell r="G821" t="str">
            <v>2483 - Appelate Court Atty, B</v>
          </cell>
        </row>
        <row r="822">
          <cell r="G822" t="str">
            <v>2484 - Appellate Court Atty, C</v>
          </cell>
        </row>
        <row r="823">
          <cell r="G823" t="str">
            <v>2485 - Appellate Court Atty, D</v>
          </cell>
        </row>
        <row r="824">
          <cell r="G824" t="str">
            <v>2486 - Lead Appellate Court Atty</v>
          </cell>
        </row>
        <row r="825">
          <cell r="G825" t="str">
            <v>2491 - Supreme Court Atty, A</v>
          </cell>
        </row>
        <row r="826">
          <cell r="G826" t="str">
            <v>2492 - Supreme Court Atty, B</v>
          </cell>
        </row>
        <row r="827">
          <cell r="G827" t="str">
            <v>2493 - Asst Superintendent of Public Inst for Research &amp; Eval - C.E.A.</v>
          </cell>
        </row>
        <row r="828">
          <cell r="G828" t="str">
            <v>2494 - Supreme Court Atty, C</v>
          </cell>
        </row>
        <row r="829">
          <cell r="G829" t="str">
            <v>2495 - Supreme Court Atty, D</v>
          </cell>
        </row>
        <row r="830">
          <cell r="G830" t="str">
            <v>2496 - Teacher</v>
          </cell>
        </row>
        <row r="831">
          <cell r="G831" t="str">
            <v>2497 - Lead Supreme Court Atty</v>
          </cell>
        </row>
        <row r="832">
          <cell r="G832" t="str">
            <v>2499 - Supreme Court Chambers Atty, A</v>
          </cell>
        </row>
        <row r="833">
          <cell r="G833" t="str">
            <v>2500 - Supreme Court Chambers Atty, B</v>
          </cell>
        </row>
        <row r="834">
          <cell r="G834" t="str">
            <v>2502 - Supreme Court Chambers Atty, C</v>
          </cell>
        </row>
        <row r="835">
          <cell r="G835" t="str">
            <v>2503 - Supreme Court Chambers Atty, D</v>
          </cell>
        </row>
        <row r="836">
          <cell r="G836" t="str">
            <v>2505 - Supreme Court Chambers Atty, E</v>
          </cell>
        </row>
        <row r="837">
          <cell r="G837" t="str">
            <v>2506 - Sr Assoc In Postsecondary Educ Studies</v>
          </cell>
        </row>
        <row r="838">
          <cell r="G838" t="str">
            <v>2507 - Supreme Court Chambers Atty, F</v>
          </cell>
        </row>
        <row r="839">
          <cell r="G839" t="str">
            <v>2508 - Spec In Facilities Plan &amp; Utilization</v>
          </cell>
        </row>
        <row r="840">
          <cell r="G840" t="str">
            <v>2510 - Dir of Career-Vocational Educ - C.E.A.</v>
          </cell>
        </row>
        <row r="841">
          <cell r="G841" t="str">
            <v>2511 - Supvng Court Sys Administrator</v>
          </cell>
        </row>
        <row r="842">
          <cell r="G842" t="str">
            <v>2512 - Agric Educ Administrator I</v>
          </cell>
        </row>
        <row r="843">
          <cell r="G843" t="str">
            <v>2513 - Agric Educ Consultant</v>
          </cell>
        </row>
        <row r="844">
          <cell r="G844" t="str">
            <v>2514 - Hlth Careers Educ Consultant</v>
          </cell>
        </row>
        <row r="845">
          <cell r="G845" t="str">
            <v>2515 - Hlth Careers Educ Administrator I</v>
          </cell>
        </row>
        <row r="846">
          <cell r="G846" t="str">
            <v>2516 - Bus Educ Administrator I</v>
          </cell>
        </row>
        <row r="847">
          <cell r="G847" t="str">
            <v>2517 - Bus Educ Consultant</v>
          </cell>
        </row>
        <row r="848">
          <cell r="G848" t="str">
            <v>2519 - Home Econs Educ Administrator I</v>
          </cell>
        </row>
        <row r="849">
          <cell r="G849" t="str">
            <v>2520 - Home Econs Educ Consultant</v>
          </cell>
        </row>
        <row r="850">
          <cell r="G850" t="str">
            <v>2521 - Fairs Mgmt Consultant</v>
          </cell>
        </row>
        <row r="851">
          <cell r="G851" t="str">
            <v>2522 - Sr Office Techn</v>
          </cell>
        </row>
        <row r="852">
          <cell r="G852" t="str">
            <v>2523 - Industrial &amp; Tech Educ Administrator I</v>
          </cell>
        </row>
        <row r="853">
          <cell r="G853" t="str">
            <v>2524 - Industrial &amp; Tech Educ Consultant</v>
          </cell>
        </row>
        <row r="854">
          <cell r="G854" t="str">
            <v>2525 - Spec In Fiscal Plan &amp; Administration</v>
          </cell>
        </row>
        <row r="855">
          <cell r="G855" t="str">
            <v>2526 - Sr Law Library Techn</v>
          </cell>
        </row>
        <row r="856">
          <cell r="G856" t="str">
            <v>2527 - Sr Administrative Support Techn</v>
          </cell>
        </row>
        <row r="857">
          <cell r="G857" t="str">
            <v>2528 - Exec Secty to A Clk</v>
          </cell>
        </row>
        <row r="858">
          <cell r="G858" t="str">
            <v>2529 - Receptionist I</v>
          </cell>
        </row>
        <row r="859">
          <cell r="G859" t="str">
            <v xml:space="preserve">2530 - Spec In Agric Educ </v>
          </cell>
        </row>
        <row r="860">
          <cell r="G860" t="str">
            <v>2531 - Spec In Bus Educ</v>
          </cell>
        </row>
        <row r="861">
          <cell r="G861" t="str">
            <v>2533 - Sr Supreme Court Paralegal</v>
          </cell>
        </row>
        <row r="862">
          <cell r="G862" t="str">
            <v>2534 - Spec In Industrial Educ</v>
          </cell>
        </row>
        <row r="863">
          <cell r="G863" t="str">
            <v>2535 - Spec In Hlth Occupations</v>
          </cell>
        </row>
        <row r="864">
          <cell r="G864" t="str">
            <v>2536 - Supreme Court Recds Supvr</v>
          </cell>
        </row>
        <row r="865">
          <cell r="G865" t="str">
            <v>2538 - Supreme Court Supvng Dep Clk</v>
          </cell>
        </row>
        <row r="866">
          <cell r="G866" t="str">
            <v>2539 - Spec In Academic Plan &amp; Develmt</v>
          </cell>
        </row>
        <row r="867">
          <cell r="G867" t="str">
            <v>2540 - Spec In Crim Justice Educ</v>
          </cell>
        </row>
        <row r="868">
          <cell r="G868" t="str">
            <v>2542 - Court Bldg Supvr</v>
          </cell>
        </row>
        <row r="869">
          <cell r="G869" t="str">
            <v>2543 - Court of Appeal Managing Attorney to the APJ</v>
          </cell>
        </row>
        <row r="870">
          <cell r="G870" t="str">
            <v>2544 - Spec In Empt &amp; Cert</v>
          </cell>
        </row>
        <row r="871">
          <cell r="G871" t="str">
            <v>2547 - Spec In Public Svc Occupations</v>
          </cell>
        </row>
        <row r="872">
          <cell r="G872" t="str">
            <v>2549 - Community College Program Asst I</v>
          </cell>
        </row>
        <row r="873">
          <cell r="G873" t="str">
            <v>2550 - Community College Program Asst II</v>
          </cell>
        </row>
        <row r="874">
          <cell r="G874" t="str">
            <v>2551 - Spec In Info Sys &amp; Analysis</v>
          </cell>
        </row>
        <row r="875">
          <cell r="G875" t="str">
            <v>2557 - Vocational Educ Supvr - Corr Program</v>
          </cell>
        </row>
        <row r="876">
          <cell r="G876" t="str">
            <v>2560 - Spec In Library Plan &amp; Develmt</v>
          </cell>
        </row>
        <row r="877">
          <cell r="G877" t="str">
            <v>2564 - Law Clk</v>
          </cell>
        </row>
        <row r="878">
          <cell r="G878" t="str">
            <v>2565 - Spec In Student Svcs Plan &amp; Develmt</v>
          </cell>
        </row>
        <row r="879">
          <cell r="G879" t="str">
            <v>2566 - Assoc In Postsecondary Educ Studies</v>
          </cell>
        </row>
        <row r="880">
          <cell r="G880" t="str">
            <v>2570 - Mediation Program Administration</v>
          </cell>
        </row>
        <row r="881">
          <cell r="G881" t="str">
            <v>2571 - Procurement Spec</v>
          </cell>
        </row>
        <row r="882">
          <cell r="G882" t="str">
            <v>2572 - Supreme Court Chambers Law Clk, A</v>
          </cell>
        </row>
        <row r="883">
          <cell r="G883" t="str">
            <v>2573 - Fld Rep - School Administration (Spec)</v>
          </cell>
        </row>
        <row r="884">
          <cell r="G884" t="str">
            <v>2574 - Supreme Court Chambers Law Clk</v>
          </cell>
        </row>
        <row r="885">
          <cell r="G885" t="str">
            <v>2576 - Asst Court Bldg Supvr</v>
          </cell>
        </row>
        <row r="886">
          <cell r="G886" t="str">
            <v>2578 - Chief Dep - CF</v>
          </cell>
        </row>
        <row r="887">
          <cell r="G887" t="str">
            <v>2581 - Supvng Pipeline Safety Engr</v>
          </cell>
        </row>
        <row r="888">
          <cell r="G888" t="str">
            <v>2587 - Educ Policy Administrator I</v>
          </cell>
        </row>
        <row r="889">
          <cell r="G889" t="str">
            <v>2589 - Asst Fld Rep - School Administration</v>
          </cell>
        </row>
        <row r="890">
          <cell r="G890" t="str">
            <v>2590 - Supvng Fld Rep School Administration</v>
          </cell>
        </row>
        <row r="891">
          <cell r="G891" t="str">
            <v>2591 - Chief Assoc In Postsecondary Educ Studies</v>
          </cell>
        </row>
        <row r="892">
          <cell r="G892" t="str">
            <v>2592 - Postsecondary Educ Mgr - C.E.A.</v>
          </cell>
        </row>
        <row r="893">
          <cell r="G893" t="str">
            <v>2593 - Publiclications Consultant Dept of Educ</v>
          </cell>
        </row>
        <row r="894">
          <cell r="G894" t="str">
            <v>2597 - Vocational Instructor - CF</v>
          </cell>
        </row>
        <row r="895">
          <cell r="G895" t="str">
            <v>2600 - Vocational Instructor - CF</v>
          </cell>
        </row>
        <row r="896">
          <cell r="G896" t="str">
            <v>2601 - Vocational Instructor - CF</v>
          </cell>
        </row>
        <row r="897">
          <cell r="G897" t="str">
            <v>2605 - Asst Superintendent of Public Inst for Child Develmt - C.E.A.</v>
          </cell>
        </row>
        <row r="898">
          <cell r="G898" t="str">
            <v>2614 - Vocational Instructor - CF</v>
          </cell>
        </row>
        <row r="899">
          <cell r="G899" t="str">
            <v>2615 - Vocational Instructor - CF</v>
          </cell>
        </row>
        <row r="900">
          <cell r="G900" t="str">
            <v>2616 - Consultant</v>
          </cell>
        </row>
        <row r="901">
          <cell r="G901" t="str">
            <v>2617 - Asst Consultant In Teacher Preparation</v>
          </cell>
        </row>
        <row r="902">
          <cell r="G902" t="str">
            <v>2618 - Consultant</v>
          </cell>
        </row>
        <row r="903">
          <cell r="G903" t="str">
            <v>2620 - Vocational Educ Gender Equity Consultant</v>
          </cell>
        </row>
        <row r="904">
          <cell r="G904" t="str">
            <v>2626 - Postsecondary Educ Mgr</v>
          </cell>
        </row>
        <row r="905">
          <cell r="G905" t="str">
            <v>2630 - Vocational Instructor - CF</v>
          </cell>
        </row>
        <row r="906">
          <cell r="G906" t="str">
            <v>2635 - Consultant</v>
          </cell>
        </row>
        <row r="907">
          <cell r="G907" t="str">
            <v>2636 - Teacher</v>
          </cell>
        </row>
        <row r="908">
          <cell r="G908" t="str">
            <v>2637 - Teacher</v>
          </cell>
        </row>
        <row r="909">
          <cell r="G909" t="str">
            <v>2639 - Educ Research &amp; Eval Administrator II</v>
          </cell>
        </row>
        <row r="910">
          <cell r="G910" t="str">
            <v>2641 - Educ Research &amp; Eval Administrator I</v>
          </cell>
        </row>
        <row r="911">
          <cell r="G911" t="str">
            <v>2642 - Educ Research &amp; Eval Asst</v>
          </cell>
        </row>
        <row r="912">
          <cell r="G912" t="str">
            <v>2643 - Educ Research &amp; Eval Consultant</v>
          </cell>
        </row>
        <row r="913">
          <cell r="G913" t="str">
            <v>2644 - Vocational Instructor - CF</v>
          </cell>
        </row>
        <row r="914">
          <cell r="G914" t="str">
            <v>2645 - Vocational Instructor - CF</v>
          </cell>
        </row>
        <row r="915">
          <cell r="G915" t="str">
            <v>2655 - Educ Programs Asst</v>
          </cell>
        </row>
        <row r="916">
          <cell r="G916" t="str">
            <v>2656 - Educ Programs Consultant</v>
          </cell>
        </row>
        <row r="917">
          <cell r="G917" t="str">
            <v>2657 - Educ Administrator I</v>
          </cell>
        </row>
        <row r="918">
          <cell r="G918" t="str">
            <v>2658 - Educ Administrator II</v>
          </cell>
        </row>
        <row r="919">
          <cell r="G919" t="str">
            <v>2659 - Asst Superintendent of Public Inst for Gen Educ - C.E.A.</v>
          </cell>
        </row>
        <row r="920">
          <cell r="G920" t="str">
            <v>2660 - Assoc Superintendent of Public Inst - C.E.A.</v>
          </cell>
        </row>
        <row r="921">
          <cell r="G921" t="str">
            <v>2661 - Vocational Instructor - CF</v>
          </cell>
        </row>
        <row r="922">
          <cell r="G922" t="str">
            <v>2664 - Child Nutrition Administrator - C.E.A.</v>
          </cell>
        </row>
        <row r="923">
          <cell r="G923" t="str">
            <v>2668 - Vocational Instructor - CF</v>
          </cell>
        </row>
        <row r="924">
          <cell r="G924" t="str">
            <v>2670 - Vocational Instructor - CF</v>
          </cell>
        </row>
        <row r="925">
          <cell r="G925" t="str">
            <v>2673 - Vocational Instructor - CF</v>
          </cell>
        </row>
        <row r="926">
          <cell r="G926" t="str">
            <v>2674 - Vocational Instructor - CF</v>
          </cell>
        </row>
        <row r="927">
          <cell r="G927" t="str">
            <v>2675 - Vocational Instructor - CF</v>
          </cell>
        </row>
        <row r="928">
          <cell r="G928" t="str">
            <v>2677 - Vocational Instructor - CF</v>
          </cell>
        </row>
        <row r="929">
          <cell r="G929" t="str">
            <v>2679 - Bus Driver Trng Programs Supvr</v>
          </cell>
        </row>
        <row r="930">
          <cell r="G930" t="str">
            <v>2681 - Adaptive Drvr Eval Spec</v>
          </cell>
        </row>
        <row r="931">
          <cell r="G931" t="str">
            <v>2683 - Bus Drvr Trng Programs Spec</v>
          </cell>
        </row>
        <row r="932">
          <cell r="G932" t="str">
            <v>2688 - Vocational Instructor - CF</v>
          </cell>
        </row>
        <row r="933">
          <cell r="G933" t="str">
            <v>2689 - Assoc Vocational Educ Analyst</v>
          </cell>
        </row>
        <row r="934">
          <cell r="G934" t="str">
            <v>2690 - Staff Vocational Educ Analyst</v>
          </cell>
        </row>
        <row r="935">
          <cell r="G935" t="str">
            <v>2709 - State Long-Term Care Ombudsman</v>
          </cell>
        </row>
        <row r="936">
          <cell r="G936" t="str">
            <v>2710 - School Facilities Program Analyst I</v>
          </cell>
        </row>
        <row r="937">
          <cell r="G937" t="str">
            <v>2712 - Asst Superintendent of Public Inst for Special Educ - C.E.A.</v>
          </cell>
        </row>
        <row r="938">
          <cell r="G938" t="str">
            <v>2714 - Asst State Archeologist</v>
          </cell>
        </row>
        <row r="939">
          <cell r="G939" t="str">
            <v>2715 - Career-Vocational Educ Asst</v>
          </cell>
        </row>
        <row r="940">
          <cell r="G940" t="str">
            <v>2716 - Chancellor</v>
          </cell>
        </row>
        <row r="941">
          <cell r="G941" t="str">
            <v>2718 - American Indian Educ Asst</v>
          </cell>
        </row>
        <row r="942">
          <cell r="G942" t="str">
            <v>2719 - American Indian Educ Consultant</v>
          </cell>
        </row>
        <row r="943">
          <cell r="G943" t="str">
            <v>2722 - Career-Vocational Educ Consultant</v>
          </cell>
        </row>
        <row r="944">
          <cell r="G944" t="str">
            <v>2723 - Career-Vocational Educ Administrator I</v>
          </cell>
        </row>
        <row r="945">
          <cell r="G945" t="str">
            <v>2724 - Career-Vocational Educ Administrator II</v>
          </cell>
        </row>
        <row r="946">
          <cell r="G946" t="str">
            <v>2727 - Language - Speech &amp; Hearing Spec</v>
          </cell>
        </row>
        <row r="947">
          <cell r="G947" t="str">
            <v>2728 - Diagnostic Educ Supvr</v>
          </cell>
        </row>
        <row r="948">
          <cell r="G948" t="str">
            <v>2729 - Educ Administrator for Special Programs</v>
          </cell>
        </row>
        <row r="949">
          <cell r="G949" t="str">
            <v>2734 - Resource Spec - Special Educ</v>
          </cell>
        </row>
        <row r="950">
          <cell r="G950" t="str">
            <v>2736 - Administrator</v>
          </cell>
        </row>
        <row r="951">
          <cell r="G951" t="str">
            <v>2740 - Guide II - Historical Monument (Spec)</v>
          </cell>
        </row>
        <row r="952">
          <cell r="G952" t="str">
            <v>2741 - Guide II - Historical Monument (Supvr)</v>
          </cell>
        </row>
        <row r="953">
          <cell r="G953" t="str">
            <v>2742 - Private Postsecondary Educ Spec</v>
          </cell>
        </row>
        <row r="954">
          <cell r="G954" t="str">
            <v>2743 - Private Postsecondary Educ Sr Spec</v>
          </cell>
        </row>
        <row r="955">
          <cell r="G955" t="str">
            <v>2744 - Private Postsecondary Educ Administrator</v>
          </cell>
        </row>
        <row r="956">
          <cell r="G956" t="str">
            <v>2750 - Bilingual/Migrant Educ Asst</v>
          </cell>
        </row>
        <row r="957">
          <cell r="G957" t="str">
            <v>2751 - Special Educ Administrator II</v>
          </cell>
        </row>
        <row r="958">
          <cell r="G958" t="str">
            <v>2753 - Special Educ Administrator I</v>
          </cell>
        </row>
        <row r="959">
          <cell r="G959" t="str">
            <v>2754 - Special Educ Asst</v>
          </cell>
        </row>
        <row r="960">
          <cell r="G960" t="str">
            <v>2757 - Bilingual/Migrant Educ Administrator I</v>
          </cell>
        </row>
        <row r="961">
          <cell r="G961" t="str">
            <v>2758 - Bilingual/Migrant Educ Consultant</v>
          </cell>
        </row>
        <row r="962">
          <cell r="G962" t="str">
            <v>2764 - Special Educ Consultant</v>
          </cell>
        </row>
        <row r="963">
          <cell r="G963" t="str">
            <v>2769 - Consultant</v>
          </cell>
        </row>
        <row r="964">
          <cell r="G964" t="str">
            <v>2772 - School Hlth Educ Consultant</v>
          </cell>
        </row>
        <row r="965">
          <cell r="G965" t="str">
            <v>2773 - School Hlth Educ Asst</v>
          </cell>
        </row>
        <row r="966">
          <cell r="G966" t="str">
            <v>2774 - Consultant</v>
          </cell>
        </row>
        <row r="967">
          <cell r="G967" t="str">
            <v>2788 - Regional Interpretive Spec</v>
          </cell>
        </row>
        <row r="968">
          <cell r="G968" t="str">
            <v>2791 - Guide Trainee Historical Monument</v>
          </cell>
        </row>
        <row r="969">
          <cell r="G969" t="str">
            <v>2794 - Guide I Historical Monument</v>
          </cell>
        </row>
        <row r="970">
          <cell r="G970" t="str">
            <v>2795 - Sr State Archeologist</v>
          </cell>
        </row>
        <row r="971">
          <cell r="G971" t="str">
            <v>2799 - State Historian III</v>
          </cell>
        </row>
        <row r="972">
          <cell r="G972" t="str">
            <v>2800 - State Historian II</v>
          </cell>
        </row>
        <row r="973">
          <cell r="G973" t="str">
            <v>2801 - State Historian I</v>
          </cell>
        </row>
        <row r="974">
          <cell r="G974" t="str">
            <v>2802 - Administrator</v>
          </cell>
        </row>
        <row r="975">
          <cell r="G975" t="str">
            <v>2804 - Archivist II</v>
          </cell>
        </row>
        <row r="976">
          <cell r="G976" t="str">
            <v>2805 - Archivist I</v>
          </cell>
        </row>
        <row r="977">
          <cell r="G977" t="str">
            <v>2806 - Registrar of Interpretive Collections</v>
          </cell>
        </row>
        <row r="978">
          <cell r="G978" t="str">
            <v>2809 - Assoc State Archeologist</v>
          </cell>
        </row>
        <row r="979">
          <cell r="G979" t="str">
            <v>2811 - Exhibit Spec</v>
          </cell>
        </row>
        <row r="980">
          <cell r="G980" t="str">
            <v>2812 - Exhibit Designer-Installer</v>
          </cell>
        </row>
        <row r="981">
          <cell r="G981" t="str">
            <v>2813 - Exhibit Techn</v>
          </cell>
        </row>
        <row r="982">
          <cell r="G982" t="str">
            <v>2814 - Exhibit Designer/Coord</v>
          </cell>
        </row>
        <row r="983">
          <cell r="G983" t="str">
            <v>2817 - Graphic Svcs Supvr</v>
          </cell>
        </row>
        <row r="984">
          <cell r="G984" t="str">
            <v>2819 - Audio-Visual Asst</v>
          </cell>
        </row>
        <row r="985">
          <cell r="G985" t="str">
            <v>2821 - Audio-Visual Techn</v>
          </cell>
        </row>
        <row r="986">
          <cell r="G986" t="str">
            <v>2822 - Administrator</v>
          </cell>
        </row>
        <row r="987">
          <cell r="G987" t="str">
            <v>2825 - State Park Interpreter Asst (Permanent Intermittent)</v>
          </cell>
        </row>
        <row r="988">
          <cell r="G988" t="str">
            <v>2826 - State Park Interpreter I</v>
          </cell>
        </row>
        <row r="989">
          <cell r="G989" t="str">
            <v>2827 - State Park Interpreter II</v>
          </cell>
        </row>
        <row r="990">
          <cell r="G990" t="str">
            <v>2828 - State Park Interpreter III</v>
          </cell>
        </row>
        <row r="991">
          <cell r="G991" t="str">
            <v>2834 - Child Develmt Consultant</v>
          </cell>
        </row>
        <row r="992">
          <cell r="G992" t="str">
            <v>2835 - Child Develmt Administrator I</v>
          </cell>
        </row>
        <row r="993">
          <cell r="G993" t="str">
            <v>2836 - Child Develmt Administrator II</v>
          </cell>
        </row>
        <row r="994">
          <cell r="G994" t="str">
            <v>2837 - Child Develmt Asst</v>
          </cell>
        </row>
        <row r="995">
          <cell r="G995" t="str">
            <v>2838 - Audio-Visual Spec (Tech)</v>
          </cell>
        </row>
        <row r="996">
          <cell r="G996" t="str">
            <v>2839 - Audio-Visual Spec (Supvry)</v>
          </cell>
        </row>
        <row r="997">
          <cell r="G997" t="str">
            <v>2840 - Instructor - Military Dept</v>
          </cell>
        </row>
        <row r="998">
          <cell r="G998" t="str">
            <v>2841 - Supvng Photographer</v>
          </cell>
        </row>
        <row r="999">
          <cell r="G999" t="str">
            <v>2843 - Sr Photographer</v>
          </cell>
        </row>
        <row r="1000">
          <cell r="G1000" t="str">
            <v>2845 - Photographer</v>
          </cell>
        </row>
        <row r="1001">
          <cell r="G1001" t="str">
            <v>2849 - Vocational Instructor - CF</v>
          </cell>
        </row>
        <row r="1002">
          <cell r="G1002" t="str">
            <v>2850 - Vocational Instructor - CF</v>
          </cell>
        </row>
        <row r="1003">
          <cell r="G1003" t="str">
            <v>2851 - Vocational Instructor - CF</v>
          </cell>
        </row>
        <row r="1004">
          <cell r="G1004" t="str">
            <v>2852 - Vocational Instructor - CF</v>
          </cell>
        </row>
        <row r="1005">
          <cell r="G1005" t="str">
            <v>2854 - Vocational Instructor - CF</v>
          </cell>
        </row>
        <row r="1006">
          <cell r="G1006" t="str">
            <v>2855 - Vocational Instructor - CF</v>
          </cell>
        </row>
        <row r="1007">
          <cell r="G1007" t="str">
            <v>2856 - Vocational Instructor - CF</v>
          </cell>
        </row>
        <row r="1008">
          <cell r="G1008" t="str">
            <v>2857 - Vocational Instructor - CF</v>
          </cell>
        </row>
        <row r="1009">
          <cell r="G1009" t="str">
            <v>2858 - Vocational Instructor - CF</v>
          </cell>
        </row>
        <row r="1010">
          <cell r="G1010" t="str">
            <v>2859 - Teacher</v>
          </cell>
        </row>
        <row r="1011">
          <cell r="G1011" t="str">
            <v>2860 - Audio-Visual Asst - CF</v>
          </cell>
        </row>
        <row r="1012">
          <cell r="G1012" t="str">
            <v>2861 - Audio-Visual Spec - CF</v>
          </cell>
        </row>
        <row r="1013">
          <cell r="G1013" t="str">
            <v>2862 - Museum Asst I</v>
          </cell>
        </row>
        <row r="1014">
          <cell r="G1014" t="str">
            <v>2863 - Museum Asst II</v>
          </cell>
        </row>
        <row r="1015">
          <cell r="G1015" t="str">
            <v>2864 - California State Park Museum Director</v>
          </cell>
        </row>
        <row r="1016">
          <cell r="G1016" t="str">
            <v>2865 - Pianist</v>
          </cell>
        </row>
        <row r="1017">
          <cell r="G1017" t="str">
            <v>2868 - Chapel Musician</v>
          </cell>
        </row>
        <row r="1018">
          <cell r="G1018" t="str">
            <v>2870 - Museum Techn</v>
          </cell>
        </row>
        <row r="1019">
          <cell r="G1019" t="str">
            <v>2871 - Museum Curator I</v>
          </cell>
        </row>
        <row r="1020">
          <cell r="G1020" t="str">
            <v>2872 - Museum Curator II</v>
          </cell>
        </row>
        <row r="1021">
          <cell r="G1021" t="str">
            <v>2873 - Museum Curator III</v>
          </cell>
        </row>
        <row r="1022">
          <cell r="G1022" t="str">
            <v>2878 - Vocational Instructor - CF</v>
          </cell>
        </row>
        <row r="1023">
          <cell r="G1023" t="str">
            <v>2880 - Emergency Mgmt Coord/Instructor I</v>
          </cell>
        </row>
        <row r="1024">
          <cell r="G1024" t="str">
            <v>2881 - Emergency Mgmt Coord/Instructor II</v>
          </cell>
        </row>
        <row r="1025">
          <cell r="G1025" t="str">
            <v>2882 - Sr Emergency Mgmt Coord</v>
          </cell>
        </row>
        <row r="1026">
          <cell r="G1026" t="str">
            <v>2884 - Graphic Designer I</v>
          </cell>
        </row>
        <row r="1027">
          <cell r="G1027" t="str">
            <v>2885 - Graphic Designer II</v>
          </cell>
        </row>
        <row r="1028">
          <cell r="G1028" t="str">
            <v>2886 - Graphic Designer III</v>
          </cell>
        </row>
        <row r="1029">
          <cell r="G1029" t="str">
            <v>2888 - Motion Picture Opr</v>
          </cell>
        </row>
        <row r="1030">
          <cell r="G1030" t="str">
            <v>2889 - Administrator</v>
          </cell>
        </row>
        <row r="1031">
          <cell r="G1031" t="str">
            <v>2897 - Educ Fiscal Svcs Asst</v>
          </cell>
        </row>
        <row r="1032">
          <cell r="G1032" t="str">
            <v>2898 - Educ Fiscal Svcs Consultant</v>
          </cell>
        </row>
        <row r="1033">
          <cell r="G1033" t="str">
            <v>2899 - Educ Fiscal Svcs Administrator</v>
          </cell>
        </row>
        <row r="1034">
          <cell r="G1034" t="str">
            <v>2908 - State Librarian</v>
          </cell>
        </row>
        <row r="1035">
          <cell r="G1035" t="str">
            <v>2917 - Prin Librarian</v>
          </cell>
        </row>
        <row r="1036">
          <cell r="G1036" t="str">
            <v>2928 - Exhibit Electronics Techn</v>
          </cell>
        </row>
        <row r="1037">
          <cell r="G1037" t="str">
            <v>2929 - Exhibit Electronics Supvr</v>
          </cell>
        </row>
        <row r="1038">
          <cell r="G1038" t="str">
            <v>2930 - Exhibit Worker</v>
          </cell>
        </row>
        <row r="1039">
          <cell r="G1039" t="str">
            <v>2933 - Student Aid/Science Cntr - California</v>
          </cell>
        </row>
        <row r="1040">
          <cell r="G1040" t="str">
            <v>2935 - Supvng Librarian II</v>
          </cell>
        </row>
        <row r="1041">
          <cell r="G1041" t="str">
            <v>2940 - Supvng Librarian - CF</v>
          </cell>
        </row>
        <row r="1042">
          <cell r="G1042" t="str">
            <v>2943 - Sr Librarian</v>
          </cell>
        </row>
        <row r="1043">
          <cell r="G1043" t="str">
            <v>2944 - Supvng Librarian I</v>
          </cell>
        </row>
        <row r="1044">
          <cell r="G1044" t="str">
            <v>2945 - Sr Librarian - CF</v>
          </cell>
        </row>
        <row r="1045">
          <cell r="G1045" t="str">
            <v xml:space="preserve">2947 - Instal Designer (Tech) </v>
          </cell>
        </row>
        <row r="1046">
          <cell r="G1046" t="str">
            <v>2948 - Sr Instal Designer (Tech)</v>
          </cell>
        </row>
        <row r="1047">
          <cell r="G1047" t="str">
            <v>2949 - Instal Sys Engr</v>
          </cell>
        </row>
        <row r="1048">
          <cell r="G1048" t="str">
            <v>2950 - Sr Instal Sys Engr</v>
          </cell>
        </row>
        <row r="1049">
          <cell r="G1049" t="str">
            <v>2951 - Librarian</v>
          </cell>
        </row>
        <row r="1050">
          <cell r="G1050" t="str">
            <v>2952 - Librarian - CF</v>
          </cell>
        </row>
        <row r="1051">
          <cell r="G1051" t="str">
            <v>2955 - Sr Law Indexer</v>
          </cell>
        </row>
        <row r="1052">
          <cell r="G1052" t="str">
            <v>2957 - Law Indexer</v>
          </cell>
        </row>
        <row r="1053">
          <cell r="G1053" t="str">
            <v>2958 - Library Programs Consultant</v>
          </cell>
        </row>
        <row r="1054">
          <cell r="G1054" t="str">
            <v>2959 - Library Programs Administrator</v>
          </cell>
        </row>
        <row r="1055">
          <cell r="G1055" t="str">
            <v>2970 - Asst Box Office Mgr - Cow Palace</v>
          </cell>
        </row>
        <row r="1056">
          <cell r="G1056" t="str">
            <v>2971 - Landscape Assoc</v>
          </cell>
        </row>
        <row r="1057">
          <cell r="G1057" t="str">
            <v>2972 - Sr Landscape Architect</v>
          </cell>
        </row>
        <row r="1058">
          <cell r="G1058" t="str">
            <v>2973 - Supvng Landscape Architect</v>
          </cell>
        </row>
        <row r="1059">
          <cell r="G1059" t="str">
            <v>2999 - Assoc Mech Engr</v>
          </cell>
        </row>
        <row r="1060">
          <cell r="G1060" t="str">
            <v xml:space="preserve">3000 - Assoc Elec Engr </v>
          </cell>
        </row>
        <row r="1061">
          <cell r="G1061" t="str">
            <v>3001 - Sr Mech Engr (Supvr)</v>
          </cell>
        </row>
        <row r="1062">
          <cell r="G1062" t="str">
            <v>3002 - Sr Elec Engr (Supvr)</v>
          </cell>
        </row>
        <row r="1063">
          <cell r="G1063" t="str">
            <v>3005 - Boundary Determ Techn</v>
          </cell>
        </row>
        <row r="1064">
          <cell r="G1064" t="str">
            <v>3007 - Sr Boundary Determ Officer (Spec)</v>
          </cell>
        </row>
        <row r="1065">
          <cell r="G1065" t="str">
            <v>3008 - Jr Engring Techn</v>
          </cell>
        </row>
        <row r="1066">
          <cell r="G1066" t="str">
            <v>3012 - Student Engring Aid</v>
          </cell>
        </row>
        <row r="1067">
          <cell r="G1067" t="str">
            <v>3014 - Supvng Boundary Determ Officer</v>
          </cell>
        </row>
        <row r="1068">
          <cell r="G1068" t="str">
            <v>3015 - Assoc Land Surveyor</v>
          </cell>
        </row>
        <row r="1069">
          <cell r="G1069" t="str">
            <v>3016 - Asst Boundary Determ Officer</v>
          </cell>
        </row>
        <row r="1070">
          <cell r="G1070" t="str">
            <v>3018 - Assoc Boundary Determ Officer</v>
          </cell>
        </row>
        <row r="1071">
          <cell r="G1071" t="str">
            <v>3019 - Sr Boundary Determ Officer (Supvry)</v>
          </cell>
        </row>
        <row r="1072">
          <cell r="G1072" t="str">
            <v>3020 - Supvr of Drftg Svcs</v>
          </cell>
        </row>
        <row r="1073">
          <cell r="G1073" t="str">
            <v>3023 - Sr Delineator</v>
          </cell>
        </row>
        <row r="1074">
          <cell r="G1074" t="str">
            <v>3026 - Delineator</v>
          </cell>
        </row>
        <row r="1075">
          <cell r="G1075" t="str">
            <v>3028 - School Facilities Program Administrator III</v>
          </cell>
        </row>
        <row r="1076">
          <cell r="G1076" t="str">
            <v>3029 - Transp Surveyor</v>
          </cell>
        </row>
        <row r="1077">
          <cell r="G1077" t="str">
            <v>3030 - Transp Surveyor Party Chief</v>
          </cell>
        </row>
        <row r="1078">
          <cell r="G1078" t="str">
            <v>3031 - Sr Transp Surveyor</v>
          </cell>
        </row>
        <row r="1079">
          <cell r="G1079" t="str">
            <v>3032 - Supvng Transp Surveyor</v>
          </cell>
        </row>
        <row r="1080">
          <cell r="G1080" t="str">
            <v>3033 - Drftg Svcs Mgr</v>
          </cell>
        </row>
        <row r="1081">
          <cell r="G1081" t="str">
            <v>3036 - Structural Design Techn III</v>
          </cell>
        </row>
        <row r="1082">
          <cell r="G1082" t="str">
            <v>3037 - Structural Design Techn II</v>
          </cell>
        </row>
        <row r="1083">
          <cell r="G1083" t="str">
            <v>3038 - Structural Design Techn I</v>
          </cell>
        </row>
        <row r="1084">
          <cell r="G1084" t="str">
            <v>3042 - Engring Assoc (Spec)</v>
          </cell>
        </row>
        <row r="1085">
          <cell r="G1085" t="str">
            <v>3043 - Techn II</v>
          </cell>
        </row>
        <row r="1086">
          <cell r="G1086" t="str">
            <v>3044 - Techn I</v>
          </cell>
        </row>
        <row r="1087">
          <cell r="G1087" t="str">
            <v>3045 - Water Svcs Supvr</v>
          </cell>
        </row>
        <row r="1088">
          <cell r="G1088" t="str">
            <v>3046 - Engring Assoc (Supvr)</v>
          </cell>
        </row>
        <row r="1089">
          <cell r="G1089" t="str">
            <v>3047 - Asst Land Surveyor</v>
          </cell>
        </row>
        <row r="1090">
          <cell r="G1090" t="str">
            <v>3049 - Sr Land Surveyor</v>
          </cell>
        </row>
        <row r="1091">
          <cell r="G1091" t="str">
            <v>3050 - Supvng Land Surveyor</v>
          </cell>
        </row>
        <row r="1092">
          <cell r="G1092" t="str">
            <v>3053 - Chief Meteorologist</v>
          </cell>
        </row>
        <row r="1093">
          <cell r="G1093" t="str">
            <v>3056 - Sr Meteorologist Air Sanitation</v>
          </cell>
        </row>
        <row r="1094">
          <cell r="G1094" t="str">
            <v>3057 - Sr Meteorologist Water Resources</v>
          </cell>
        </row>
        <row r="1095">
          <cell r="G1095" t="str">
            <v>3058 - Assoc Meteorologist</v>
          </cell>
        </row>
        <row r="1096">
          <cell r="G1096" t="str">
            <v>3059 - Asst Meteorologist</v>
          </cell>
        </row>
        <row r="1097">
          <cell r="G1097" t="str">
            <v>3062 - Land &amp; Water Use Program Mgr I</v>
          </cell>
        </row>
        <row r="1098">
          <cell r="G1098" t="str">
            <v>3063 - Licensing Rep I - Alcohol Beverage Cntrl</v>
          </cell>
        </row>
        <row r="1099">
          <cell r="G1099" t="str">
            <v>3065 - Licensing Rep II - Alcoholic Beverage Cntrl</v>
          </cell>
        </row>
        <row r="1100">
          <cell r="G1100" t="str">
            <v>3074 - Teacher</v>
          </cell>
        </row>
        <row r="1101">
          <cell r="G1101" t="str">
            <v>3075 - Teacher</v>
          </cell>
        </row>
        <row r="1102">
          <cell r="G1102" t="str">
            <v>3076 - Teacher</v>
          </cell>
        </row>
        <row r="1103">
          <cell r="G1103" t="str">
            <v>3077 - Teacher</v>
          </cell>
        </row>
        <row r="1104">
          <cell r="G1104" t="str">
            <v>3078 - Teacher</v>
          </cell>
        </row>
        <row r="1105">
          <cell r="G1105" t="str">
            <v>3079 - Teacher</v>
          </cell>
        </row>
        <row r="1106">
          <cell r="G1106" t="str">
            <v>3080 - Quality Cntrl Techn</v>
          </cell>
        </row>
        <row r="1107">
          <cell r="G1107" t="str">
            <v>3081 - Sr Land &amp; Water Use Scientist</v>
          </cell>
        </row>
        <row r="1108">
          <cell r="G1108" t="str">
            <v>3082 - Substitute Academic Teacher - CF</v>
          </cell>
        </row>
        <row r="1109">
          <cell r="G1109" t="str">
            <v>3083 - Assoc Land &amp; Water Use Scientist</v>
          </cell>
        </row>
        <row r="1110">
          <cell r="G1110" t="str">
            <v>3084 - Land &amp; Water Use Scientist</v>
          </cell>
        </row>
        <row r="1111">
          <cell r="G1111" t="str">
            <v>3085 - Staff Land &amp; Water Use Scientist</v>
          </cell>
        </row>
        <row r="1112">
          <cell r="G1112" t="str">
            <v>3090 - Photogrammetrist II</v>
          </cell>
        </row>
        <row r="1113">
          <cell r="G1113" t="str">
            <v>3092 - Photogrammetrist I</v>
          </cell>
        </row>
        <row r="1114">
          <cell r="G1114" t="str">
            <v>3093 - Sr Geological Drftg Techn</v>
          </cell>
        </row>
        <row r="1115">
          <cell r="G1115" t="str">
            <v>3097 - Geological Drftg Techn</v>
          </cell>
        </row>
        <row r="1116">
          <cell r="G1116" t="str">
            <v>3105 - Mgmt &amp; Program Analyst</v>
          </cell>
        </row>
        <row r="1117">
          <cell r="G1117" t="str">
            <v>3114 - Flood Mgmt Supvr</v>
          </cell>
        </row>
        <row r="1118">
          <cell r="G1118" t="str">
            <v>3115 - Supvng Engr</v>
          </cell>
        </row>
        <row r="1119">
          <cell r="G1119" t="str">
            <v>3120 - Sr Civil Engr</v>
          </cell>
        </row>
        <row r="1120">
          <cell r="G1120" t="str">
            <v>3121 - Oceanographer</v>
          </cell>
        </row>
        <row r="1121">
          <cell r="G1121" t="str">
            <v>3122 - Chief of Flood Operations</v>
          </cell>
        </row>
        <row r="1122">
          <cell r="G1122" t="str">
            <v>3123 - Assoc Civil Engr</v>
          </cell>
        </row>
        <row r="1123">
          <cell r="G1123" t="str">
            <v>3124 - Civil Engring Assoc</v>
          </cell>
        </row>
        <row r="1124">
          <cell r="G1124" t="str">
            <v>3126 - Asst Civil Engr</v>
          </cell>
        </row>
        <row r="1125">
          <cell r="G1125" t="str">
            <v>3128 - Asst Engring Spec -Civil</v>
          </cell>
        </row>
        <row r="1126">
          <cell r="G1126" t="str">
            <v>3129 - Civil Engring Techn II</v>
          </cell>
        </row>
        <row r="1127">
          <cell r="G1127" t="str">
            <v>3132 - Jr Civil Engr</v>
          </cell>
        </row>
        <row r="1128">
          <cell r="G1128" t="str">
            <v>3133 - Supvng Civil Engr</v>
          </cell>
        </row>
        <row r="1129">
          <cell r="G1129" t="str">
            <v>3134 - Sr Engr</v>
          </cell>
        </row>
        <row r="1130">
          <cell r="G1130" t="str">
            <v>3135 - Transp Engr (Civil)</v>
          </cell>
        </row>
        <row r="1131">
          <cell r="G1131" t="str">
            <v>3137 - Engr - Water Resources</v>
          </cell>
        </row>
        <row r="1132">
          <cell r="G1132" t="str">
            <v>3152 - Prin Transp Engr</v>
          </cell>
        </row>
        <row r="1133">
          <cell r="G1133" t="str">
            <v>3155 - Supvng Transp Engr</v>
          </cell>
        </row>
        <row r="1134">
          <cell r="G1134" t="str">
            <v>3156 - Supvng Transp Elec Engr</v>
          </cell>
        </row>
        <row r="1135">
          <cell r="G1135" t="str">
            <v>3161 - Sr Transp Engr</v>
          </cell>
        </row>
        <row r="1136">
          <cell r="G1136" t="str">
            <v>3163 - Sr Transp Elec Engr (Spec)</v>
          </cell>
        </row>
        <row r="1137">
          <cell r="G1137" t="str">
            <v>3164 - Sr Transp Elec Engr (Supvr)</v>
          </cell>
        </row>
        <row r="1138">
          <cell r="G1138" t="str">
            <v>3165 - Assoc Transp Elec Engr (Supvr)</v>
          </cell>
        </row>
        <row r="1139">
          <cell r="G1139" t="str">
            <v>3166 - Assoc Transp Elec Engr (Spec)</v>
          </cell>
        </row>
        <row r="1140">
          <cell r="G1140" t="str">
            <v>3167 - Assoc Transp Engr</v>
          </cell>
        </row>
        <row r="1141">
          <cell r="G1141" t="str">
            <v>3169 - Assoc Transp Engr (Registered)</v>
          </cell>
        </row>
        <row r="1142">
          <cell r="G1142" t="str">
            <v>3175 - Transp Engring Techn</v>
          </cell>
        </row>
        <row r="1143">
          <cell r="G1143" t="str">
            <v>3176 - Automobile Mechanic Supvr</v>
          </cell>
        </row>
        <row r="1144">
          <cell r="G1144" t="str">
            <v>3183 - Prin Bridge Engr</v>
          </cell>
        </row>
        <row r="1145">
          <cell r="G1145" t="str">
            <v>3184 - Supvng Bridge Engr</v>
          </cell>
        </row>
        <row r="1146">
          <cell r="G1146" t="str">
            <v>3185 - Sr Bridge Engr</v>
          </cell>
        </row>
        <row r="1147">
          <cell r="G1147" t="str">
            <v>3186 - Assoc Bridge Engr</v>
          </cell>
        </row>
        <row r="1148">
          <cell r="G1148" t="str">
            <v>3188 - Rail Transp Assoc</v>
          </cell>
        </row>
        <row r="1149">
          <cell r="G1149" t="str">
            <v>3189 - Rail Transp Asst</v>
          </cell>
        </row>
        <row r="1150">
          <cell r="G1150" t="str">
            <v>3191 - Rail Transp Mgr I</v>
          </cell>
        </row>
        <row r="1151">
          <cell r="G1151" t="str">
            <v>3193 - Rail Transp Mgr II</v>
          </cell>
        </row>
        <row r="1152">
          <cell r="G1152" t="str">
            <v>3195 - Administrative Director of the Courts</v>
          </cell>
        </row>
        <row r="1153">
          <cell r="G1153" t="str">
            <v>3197 - Div Director</v>
          </cell>
        </row>
        <row r="1154">
          <cell r="G1154" t="str">
            <v>3199 - Asst Div Director</v>
          </cell>
        </row>
        <row r="1155">
          <cell r="G1155" t="str">
            <v>3201 - Mgr</v>
          </cell>
        </row>
        <row r="1156">
          <cell r="G1156" t="str">
            <v>3202 - Bridge Architectural Assoc</v>
          </cell>
        </row>
        <row r="1157">
          <cell r="G1157" t="str">
            <v>3203 - Bridge Architectural Asst</v>
          </cell>
        </row>
        <row r="1158">
          <cell r="G1158" t="str">
            <v>3204 - Bridge Architectural Trainee</v>
          </cell>
        </row>
        <row r="1159">
          <cell r="G1159" t="str">
            <v>3205 - Managing Atty</v>
          </cell>
        </row>
        <row r="1160">
          <cell r="G1160" t="str">
            <v>3207 - Accounting Operations Supvr</v>
          </cell>
        </row>
        <row r="1161">
          <cell r="G1161" t="str">
            <v>3208 - Chief of Utility Operations</v>
          </cell>
        </row>
        <row r="1162">
          <cell r="G1162" t="str">
            <v>3216 - Administrative Coord I</v>
          </cell>
        </row>
        <row r="1163">
          <cell r="G1163" t="str">
            <v>3217 - Administrative Coord II</v>
          </cell>
        </row>
        <row r="1164">
          <cell r="G1164" t="str">
            <v>3218 - Sr Administrative Coord</v>
          </cell>
        </row>
        <row r="1165">
          <cell r="G1165" t="str">
            <v>3219 - Chief Constrn Brch</v>
          </cell>
        </row>
        <row r="1166">
          <cell r="G1166" t="str">
            <v>3220 - Prod Artist I</v>
          </cell>
        </row>
        <row r="1167">
          <cell r="G1167" t="str">
            <v>3221 - Prod Artist II</v>
          </cell>
        </row>
        <row r="1168">
          <cell r="G1168" t="str">
            <v>3224 - Sr Legal Typist</v>
          </cell>
        </row>
        <row r="1169">
          <cell r="G1169" t="str">
            <v>3225 - Recds Techn I</v>
          </cell>
        </row>
        <row r="1170">
          <cell r="G1170" t="str">
            <v>3226 - Recds Techn II</v>
          </cell>
        </row>
        <row r="1171">
          <cell r="G1171" t="str">
            <v>3227 - Recds Mgmt Supvr</v>
          </cell>
        </row>
        <row r="1172">
          <cell r="G1172" t="str">
            <v>3230 - Nosologist Trainee</v>
          </cell>
        </row>
        <row r="1173">
          <cell r="G1173" t="str">
            <v>3231 - Nosologist</v>
          </cell>
        </row>
        <row r="1174">
          <cell r="G1174" t="str">
            <v>3232 - Nosologist Supvr</v>
          </cell>
        </row>
        <row r="1175">
          <cell r="G1175" t="str">
            <v>3236 - Assoc Atty I</v>
          </cell>
        </row>
        <row r="1176">
          <cell r="G1176" t="str">
            <v>3237 - Assoc Atty II</v>
          </cell>
        </row>
        <row r="1177">
          <cell r="G1177" t="str">
            <v>3239 - Sr Atty</v>
          </cell>
        </row>
        <row r="1178">
          <cell r="G1178" t="str">
            <v>3242 - Chairman</v>
          </cell>
        </row>
        <row r="1179">
          <cell r="G1179" t="str">
            <v>3244 - AV/Video Techn I</v>
          </cell>
        </row>
        <row r="1180">
          <cell r="G1180" t="str">
            <v>3245 - AV/Video Techn II</v>
          </cell>
        </row>
        <row r="1181">
          <cell r="G1181" t="str">
            <v>3246 - Sr AV/Video Techn</v>
          </cell>
        </row>
        <row r="1182">
          <cell r="G1182" t="str">
            <v>3248 - Chief Engr</v>
          </cell>
        </row>
        <row r="1183">
          <cell r="G1183" t="str">
            <v>3254 - Prin Hyd Engr</v>
          </cell>
        </row>
        <row r="1184">
          <cell r="G1184" t="str">
            <v>3255 - Prin Engr</v>
          </cell>
        </row>
        <row r="1185">
          <cell r="G1185" t="str">
            <v>3257 - Supvng Hyd Engr</v>
          </cell>
        </row>
        <row r="1186">
          <cell r="G1186" t="str">
            <v>3258 - Supvng Engr</v>
          </cell>
        </row>
        <row r="1187">
          <cell r="G1187" t="str">
            <v>3260 - Sr Hyd Engr</v>
          </cell>
        </row>
        <row r="1188">
          <cell r="G1188" t="str">
            <v>3261 - Sr Engr</v>
          </cell>
        </row>
        <row r="1189">
          <cell r="G1189" t="str">
            <v>3263 - Assoc Hyd Engr</v>
          </cell>
        </row>
        <row r="1190">
          <cell r="G1190" t="str">
            <v>3267 - Sys Administrator I</v>
          </cell>
        </row>
        <row r="1191">
          <cell r="G1191" t="str">
            <v>3268 - Delta Watermaster</v>
          </cell>
        </row>
        <row r="1192">
          <cell r="G1192" t="str">
            <v>3269 - Sys Administrator II</v>
          </cell>
        </row>
        <row r="1193">
          <cell r="G1193" t="str">
            <v>3270 - Sr Sys Administrator</v>
          </cell>
        </row>
        <row r="1194">
          <cell r="G1194" t="str">
            <v>3275 - Tech Analyst</v>
          </cell>
        </row>
        <row r="1195">
          <cell r="G1195" t="str">
            <v>3276 - Sr Tech Analyst</v>
          </cell>
        </row>
        <row r="1196">
          <cell r="G1196" t="str">
            <v>3277 - Tech Writer</v>
          </cell>
        </row>
        <row r="1197">
          <cell r="G1197" t="str">
            <v>3278 - Sr Corrosion Engr</v>
          </cell>
        </row>
        <row r="1198">
          <cell r="G1198" t="str">
            <v>3279 - Assoc Corrosion Engr</v>
          </cell>
        </row>
        <row r="1199">
          <cell r="G1199" t="str">
            <v>3280 - Database Administrator</v>
          </cell>
        </row>
        <row r="1200">
          <cell r="G1200" t="str">
            <v>3285 - Sr Engr</v>
          </cell>
        </row>
        <row r="1201">
          <cell r="G1201" t="str">
            <v>3289 - Sr Specification Writer Hyd Structures</v>
          </cell>
        </row>
        <row r="1202">
          <cell r="G1202" t="str">
            <v>3290 - Assoc Specification Writer Hyd Structures</v>
          </cell>
        </row>
        <row r="1203">
          <cell r="G1203" t="str">
            <v>3298 - Administrative Secty</v>
          </cell>
        </row>
        <row r="1204">
          <cell r="G1204" t="str">
            <v xml:space="preserve">3302 - Sr Cost Estimator </v>
          </cell>
        </row>
        <row r="1205">
          <cell r="G1205" t="str">
            <v xml:space="preserve">3303 - Assoc Cost Estimator </v>
          </cell>
        </row>
        <row r="1206">
          <cell r="G1206" t="str">
            <v>3304 - Standards &amp; Quality Cntrl Mgr</v>
          </cell>
        </row>
        <row r="1207">
          <cell r="G1207" t="str">
            <v>3306 - Staff Analyst I</v>
          </cell>
        </row>
        <row r="1208">
          <cell r="G1208" t="str">
            <v>3309 - Staff Analyst II</v>
          </cell>
        </row>
        <row r="1209">
          <cell r="G1209" t="str">
            <v>3310 - Budget Analyst</v>
          </cell>
        </row>
        <row r="1210">
          <cell r="G1210" t="str">
            <v>3311 - Sr Budget Analyst</v>
          </cell>
        </row>
        <row r="1211">
          <cell r="G1211" t="str">
            <v>3312 - Supvng Budget Analyst</v>
          </cell>
        </row>
        <row r="1212">
          <cell r="G1212" t="str">
            <v>3313 - Court Svcs Analyst</v>
          </cell>
        </row>
        <row r="1213">
          <cell r="G1213" t="str">
            <v>3314 - Sr Court Svcs Analyst</v>
          </cell>
        </row>
        <row r="1214">
          <cell r="G1214" t="str">
            <v>3315 - Supvng Court Svcs Analyst</v>
          </cell>
        </row>
        <row r="1215">
          <cell r="G1215" t="str">
            <v>3316 - Governmental Affs Analyst</v>
          </cell>
        </row>
        <row r="1216">
          <cell r="G1216" t="str">
            <v>3317 - Sr Goval Affs Analyst</v>
          </cell>
        </row>
        <row r="1217">
          <cell r="G1217" t="str">
            <v>3318 - Supvng Goval Affs Analyst</v>
          </cell>
        </row>
        <row r="1218">
          <cell r="G1218" t="str">
            <v>3319 - Human Resources Analyst</v>
          </cell>
        </row>
        <row r="1219">
          <cell r="G1219" t="str">
            <v>3320 - Sr Human Resources Analyst</v>
          </cell>
        </row>
        <row r="1220">
          <cell r="G1220" t="str">
            <v>3323 - Supvng Human Resources Analyst</v>
          </cell>
        </row>
        <row r="1221">
          <cell r="G1221" t="str">
            <v>3325 - Research Analyst</v>
          </cell>
        </row>
        <row r="1222">
          <cell r="G1222" t="str">
            <v>3326 - Sr Research Analyst</v>
          </cell>
        </row>
        <row r="1223">
          <cell r="G1223" t="str">
            <v>3327 - Supvng Research Analyst</v>
          </cell>
        </row>
        <row r="1224">
          <cell r="G1224" t="str">
            <v>3330 - Prin Structural Engr</v>
          </cell>
        </row>
        <row r="1225">
          <cell r="G1225" t="str">
            <v>3331 - Supvng Structural Engr</v>
          </cell>
        </row>
        <row r="1226">
          <cell r="G1226" t="str">
            <v>3332 - District Structural Engr</v>
          </cell>
        </row>
        <row r="1227">
          <cell r="G1227" t="str">
            <v>3333 - Americorps Mbrs</v>
          </cell>
        </row>
        <row r="1228">
          <cell r="G1228" t="str">
            <v>3334 - Sr Accountant</v>
          </cell>
        </row>
        <row r="1229">
          <cell r="G1229" t="str">
            <v>3335 - Supvng Accountant</v>
          </cell>
        </row>
        <row r="1230">
          <cell r="G1230" t="str">
            <v>3336 - Sr Structural Engr</v>
          </cell>
        </row>
        <row r="1231">
          <cell r="G1231" t="str">
            <v>3337 - Facilities Plnr</v>
          </cell>
        </row>
        <row r="1232">
          <cell r="G1232" t="str">
            <v>3338 - Sr Facilitites Plnr</v>
          </cell>
        </row>
        <row r="1233">
          <cell r="G1233" t="str">
            <v>3339 - Communications Spec I</v>
          </cell>
        </row>
        <row r="1234">
          <cell r="G1234" t="str">
            <v>3340 - Communications Spec II</v>
          </cell>
        </row>
        <row r="1235">
          <cell r="G1235" t="str">
            <v>3341 - Sr Communications Spec</v>
          </cell>
        </row>
        <row r="1236">
          <cell r="G1236" t="str">
            <v>3342 - Editor I</v>
          </cell>
        </row>
        <row r="1237">
          <cell r="G1237" t="str">
            <v>3343 - Editor II</v>
          </cell>
        </row>
        <row r="1238">
          <cell r="G1238" t="str">
            <v>3344 - Sr Editor</v>
          </cell>
        </row>
        <row r="1239">
          <cell r="G1239" t="str">
            <v>3345 - Structural Engring Assoc</v>
          </cell>
        </row>
        <row r="1240">
          <cell r="G1240" t="str">
            <v>3346 - Supvng Editor</v>
          </cell>
        </row>
        <row r="1241">
          <cell r="G1241" t="str">
            <v>3347 - Educ Spec I</v>
          </cell>
        </row>
        <row r="1242">
          <cell r="G1242" t="str">
            <v>3348 - Educ Spec II</v>
          </cell>
        </row>
        <row r="1243">
          <cell r="G1243" t="str">
            <v>3359 - Lead Sr Structural Engr - Emergency</v>
          </cell>
        </row>
        <row r="1244">
          <cell r="G1244" t="str">
            <v>3360 - Sr Educ Spec</v>
          </cell>
        </row>
        <row r="1245">
          <cell r="G1245" t="str">
            <v>3361 - Supvng Educ Spec</v>
          </cell>
        </row>
        <row r="1246">
          <cell r="G1246" t="str">
            <v>3362 - Sr Structural Engr - Emergency</v>
          </cell>
        </row>
        <row r="1247">
          <cell r="G1247" t="str">
            <v>3363 - Security Coord</v>
          </cell>
        </row>
        <row r="1248">
          <cell r="G1248" t="str">
            <v>3364 - Sr Security Coord</v>
          </cell>
        </row>
        <row r="1249">
          <cell r="G1249" t="str">
            <v>3367 - Supvng Administrative Coord</v>
          </cell>
        </row>
        <row r="1250">
          <cell r="G1250" t="str">
            <v>3374 - Supvng Materials &amp; Research Engr</v>
          </cell>
        </row>
        <row r="1251">
          <cell r="G1251" t="str">
            <v>3375 - Sr Materials &amp; Research Engr</v>
          </cell>
        </row>
        <row r="1252">
          <cell r="G1252" t="str">
            <v>3377 - Assoc Electronics Engr</v>
          </cell>
        </row>
        <row r="1253">
          <cell r="G1253" t="str">
            <v>3379 - Assoc Materials &amp; Research Engr</v>
          </cell>
        </row>
        <row r="1254">
          <cell r="G1254" t="str">
            <v>3380 - Lead Structural Steel Insp-Nondestructive Testing</v>
          </cell>
        </row>
        <row r="1255">
          <cell r="G1255" t="str">
            <v>3381 - Materials &amp; Research Engring Assoc (Spec)</v>
          </cell>
        </row>
        <row r="1256">
          <cell r="G1256" t="str">
            <v>3387 - Assoc Steel Insp</v>
          </cell>
        </row>
        <row r="1257">
          <cell r="G1257" t="str">
            <v>3389 - Structural Steel Insp-Nondestructive Testing</v>
          </cell>
        </row>
        <row r="1258">
          <cell r="G1258" t="str">
            <v>3390 - Asst Steel Insp</v>
          </cell>
        </row>
        <row r="1259">
          <cell r="G1259" t="str">
            <v>3391 - Supvng Engr Equipt &amp; Materials Sect</v>
          </cell>
        </row>
        <row r="1260">
          <cell r="G1260" t="str">
            <v>3392 - Supvr of Equipt &amp; Materials Inspection Hyd Structures</v>
          </cell>
        </row>
        <row r="1261">
          <cell r="G1261" t="str">
            <v>3393 - Sr Procurement Engr</v>
          </cell>
        </row>
        <row r="1262">
          <cell r="G1262" t="str">
            <v>3395 - Asst Procurement Engr</v>
          </cell>
        </row>
        <row r="1263">
          <cell r="G1263" t="str">
            <v>3396 - Assoc Procurement Engr</v>
          </cell>
        </row>
        <row r="1264">
          <cell r="G1264" t="str">
            <v>3400 - Sr Chemical Testing Engr</v>
          </cell>
        </row>
        <row r="1265">
          <cell r="G1265" t="str">
            <v>3403 - Assoc Chemical Testing Engr</v>
          </cell>
        </row>
        <row r="1266">
          <cell r="G1266" t="str">
            <v>3404 - Flammability Research Test Engr</v>
          </cell>
        </row>
        <row r="1267">
          <cell r="G1267" t="str">
            <v>3406 - Asst Chemical Testing Engr</v>
          </cell>
        </row>
        <row r="1268">
          <cell r="G1268" t="str">
            <v>3409 - Jr Chemical Testing Engr</v>
          </cell>
        </row>
        <row r="1269">
          <cell r="G1269" t="str">
            <v>3411 - Supvr Chemical Testing Sect Hyd Lab</v>
          </cell>
        </row>
        <row r="1270">
          <cell r="G1270" t="str">
            <v>3412 - Sr Electronic Engr</v>
          </cell>
        </row>
        <row r="1271">
          <cell r="G1271" t="str">
            <v>3428 - Sr Registrar</v>
          </cell>
        </row>
        <row r="1272">
          <cell r="G1272" t="str">
            <v>3429 - Sr Subsidence Engr</v>
          </cell>
        </row>
        <row r="1273">
          <cell r="G1273" t="str">
            <v>3432 - Accounting Office Asst I</v>
          </cell>
        </row>
        <row r="1274">
          <cell r="G1274" t="str">
            <v>3433 - Accounting Office Asst II</v>
          </cell>
        </row>
        <row r="1275">
          <cell r="G1275" t="str">
            <v>3437 - Supvng Communications Spec</v>
          </cell>
        </row>
        <row r="1276">
          <cell r="G1276" t="str">
            <v xml:space="preserve">3442 - Prin Constrn Engr </v>
          </cell>
        </row>
        <row r="1277">
          <cell r="G1277" t="str">
            <v xml:space="preserve">3443 - Supvng Constrn Engr </v>
          </cell>
        </row>
        <row r="1278">
          <cell r="G1278" t="str">
            <v xml:space="preserve">3444 - Prin Constrn Engr </v>
          </cell>
        </row>
        <row r="1279">
          <cell r="G1279" t="str">
            <v xml:space="preserve">3445 - Supvng Constrn Engr </v>
          </cell>
        </row>
        <row r="1280">
          <cell r="G1280" t="str">
            <v>3446 - Constrn Supvr III</v>
          </cell>
        </row>
        <row r="1281">
          <cell r="G1281" t="str">
            <v xml:space="preserve">3447 - Constrn Supvr II </v>
          </cell>
        </row>
        <row r="1282">
          <cell r="G1282" t="str">
            <v xml:space="preserve">3448 - Constrn Supvr I </v>
          </cell>
        </row>
        <row r="1283">
          <cell r="G1283" t="str">
            <v xml:space="preserve">3449 - Constrn Insp </v>
          </cell>
        </row>
        <row r="1284">
          <cell r="G1284" t="str">
            <v>3450 - Judicial Adminstrative Librarian</v>
          </cell>
        </row>
        <row r="1285">
          <cell r="G1285" t="str">
            <v>3451 - Constrn Mgmt Supvr</v>
          </cell>
        </row>
        <row r="1286">
          <cell r="G1286" t="str">
            <v>3453 - Constrn Insp Techn</v>
          </cell>
        </row>
        <row r="1287">
          <cell r="G1287" t="str">
            <v xml:space="preserve">3455 - Supvng Elec Constrn Engr </v>
          </cell>
        </row>
        <row r="1288">
          <cell r="G1288" t="str">
            <v>3460 - Elec Constrn Supvr II</v>
          </cell>
        </row>
        <row r="1289">
          <cell r="G1289" t="str">
            <v>3461 - Elec Constrn Supvr I</v>
          </cell>
        </row>
        <row r="1290">
          <cell r="G1290" t="str">
            <v>3462 - Elec Constrn Insp</v>
          </cell>
        </row>
        <row r="1291">
          <cell r="G1291" t="str">
            <v>3465 - Mech Constrn Supvr II</v>
          </cell>
        </row>
        <row r="1292">
          <cell r="G1292" t="str">
            <v>3466 - Mech Constrn Supvr I</v>
          </cell>
        </row>
        <row r="1293">
          <cell r="G1293" t="str">
            <v>3468 - Mech Constrn Insp</v>
          </cell>
        </row>
        <row r="1294">
          <cell r="G1294" t="str">
            <v>3469 - Info Sys Mgr</v>
          </cell>
        </row>
        <row r="1295">
          <cell r="G1295" t="str">
            <v>3470 - Supvng Info Sys Analyst, A</v>
          </cell>
        </row>
        <row r="1296">
          <cell r="G1296" t="str">
            <v>3471 - Supvng Info Sys Analyst, B</v>
          </cell>
        </row>
        <row r="1297">
          <cell r="G1297" t="str">
            <v>3472 - Bus Sys Analyst</v>
          </cell>
        </row>
        <row r="1298">
          <cell r="G1298" t="str">
            <v>3473 - Sr Bus Sys Analyst</v>
          </cell>
        </row>
        <row r="1299">
          <cell r="G1299" t="str">
            <v>3474 - Applications Develmt Analyst</v>
          </cell>
        </row>
        <row r="1300">
          <cell r="G1300" t="str">
            <v>3475 - Sr Applications Develmt Analyst</v>
          </cell>
        </row>
        <row r="1301">
          <cell r="G1301" t="str">
            <v>3480 - President</v>
          </cell>
        </row>
        <row r="1302">
          <cell r="G1302" t="str">
            <v>3483 - Sr Petroleum &amp; Mining Appraisal Engr</v>
          </cell>
        </row>
        <row r="1303">
          <cell r="G1303" t="str">
            <v>3484 - Asst State Public Defender</v>
          </cell>
        </row>
        <row r="1304">
          <cell r="G1304" t="str">
            <v>3489 - Web Analyst</v>
          </cell>
        </row>
        <row r="1305">
          <cell r="G1305" t="str">
            <v>3490 - Sr Web Analyst</v>
          </cell>
        </row>
        <row r="1306">
          <cell r="G1306" t="str">
            <v>3498 - Crime Prev Spec</v>
          </cell>
        </row>
        <row r="1307">
          <cell r="G1307" t="str">
            <v>3499 - Crime Prev Program Supvr</v>
          </cell>
        </row>
        <row r="1308">
          <cell r="G1308" t="str">
            <v>3503 - Program Mgr</v>
          </cell>
        </row>
        <row r="1309">
          <cell r="G1309" t="str">
            <v>3504 - Program &amp; Proj Supvr</v>
          </cell>
        </row>
        <row r="1310">
          <cell r="G1310" t="str">
            <v>3508 - Sr Utilities Engr (Supvr)</v>
          </cell>
        </row>
        <row r="1311">
          <cell r="G1311" t="str">
            <v>3510 - Sr Utilities Engr (Spec)</v>
          </cell>
        </row>
        <row r="1312">
          <cell r="G1312" t="str">
            <v>3518 - Utilities Engr</v>
          </cell>
        </row>
        <row r="1313">
          <cell r="G1313" t="str">
            <v>3520 - Agric Techn II (Intermittent)</v>
          </cell>
        </row>
        <row r="1314">
          <cell r="G1314" t="str">
            <v>3521 - Agric Techn III (Intermittent)</v>
          </cell>
        </row>
        <row r="1315">
          <cell r="G1315" t="str">
            <v>3523 - Proc Fruit &amp; Vegetable Insp IV (Intermittent)</v>
          </cell>
        </row>
        <row r="1316">
          <cell r="G1316" t="str">
            <v>3524 - Environmental Techn</v>
          </cell>
        </row>
        <row r="1317">
          <cell r="G1317" t="str">
            <v>3526 - Sr Hazardous Materials Spec (Supvry)</v>
          </cell>
        </row>
        <row r="1318">
          <cell r="G1318" t="str">
            <v>3527 - Sr Hazardous Materials Spec (Tech)</v>
          </cell>
        </row>
        <row r="1319">
          <cell r="G1319" t="str">
            <v>3528 - Assoc Hazardous Materials Spec</v>
          </cell>
        </row>
        <row r="1320">
          <cell r="G1320" t="str">
            <v>3529 - Hazardous Materials Spec</v>
          </cell>
        </row>
        <row r="1321">
          <cell r="G1321" t="str">
            <v>3530 - Contract Spec</v>
          </cell>
        </row>
        <row r="1322">
          <cell r="G1322" t="str">
            <v>3536 - Supvng Transp Engr</v>
          </cell>
        </row>
        <row r="1323">
          <cell r="G1323" t="str">
            <v>3560 - Prin Mech &amp; Elec Engr Hyd Structures</v>
          </cell>
        </row>
        <row r="1324">
          <cell r="G1324" t="str">
            <v>3561 - Supvng Mech Engr Hyd Structures</v>
          </cell>
        </row>
        <row r="1325">
          <cell r="G1325" t="str">
            <v>3562 - Sr Mech Engr Hyd Structures</v>
          </cell>
        </row>
        <row r="1326">
          <cell r="G1326" t="str">
            <v>3563 - Assoc Mech Engr Hyd Structures</v>
          </cell>
        </row>
        <row r="1327">
          <cell r="G1327" t="str">
            <v>3564 - Hazardous Substances Scientist</v>
          </cell>
        </row>
        <row r="1328">
          <cell r="G1328" t="str">
            <v>3565 - Sr Hazardous Substances Scientist</v>
          </cell>
        </row>
        <row r="1329">
          <cell r="G1329" t="str">
            <v>3566 - Supvng Hazardous Substances Scientist I</v>
          </cell>
        </row>
        <row r="1330">
          <cell r="G1330" t="str">
            <v>3567 - Supvng Hazardous Substances Scientist II</v>
          </cell>
        </row>
        <row r="1331">
          <cell r="G1331" t="str">
            <v>3572 - Support Svcs Supvr</v>
          </cell>
        </row>
        <row r="1332">
          <cell r="G1332" t="str">
            <v>3573 - Sr Media Prod Spec</v>
          </cell>
        </row>
        <row r="1333">
          <cell r="G1333" t="str">
            <v>3575 - Supvng Av/Video Techn</v>
          </cell>
        </row>
        <row r="1334">
          <cell r="G1334" t="str">
            <v>3578 - Supvng Mech Engr</v>
          </cell>
        </row>
        <row r="1335">
          <cell r="G1335" t="str">
            <v>3579 - Sr Mech Engr</v>
          </cell>
        </row>
        <row r="1336">
          <cell r="G1336" t="str">
            <v>3580 - Graduate Student Asst</v>
          </cell>
        </row>
        <row r="1337">
          <cell r="G1337" t="str">
            <v>3582 - Assoc Mech Engr</v>
          </cell>
        </row>
        <row r="1338">
          <cell r="G1338" t="str">
            <v>3583 - Mech Engr</v>
          </cell>
        </row>
        <row r="1339">
          <cell r="G1339" t="str">
            <v>3584 - Assoc Industrial Engr</v>
          </cell>
        </row>
        <row r="1340">
          <cell r="G1340" t="str">
            <v>3586 - Sr Contract Spec</v>
          </cell>
        </row>
        <row r="1341">
          <cell r="G1341" t="str">
            <v>3587 - Supvng Contract Spec</v>
          </cell>
        </row>
        <row r="1342">
          <cell r="G1342" t="str">
            <v>3588 - Sr Internal Auditor</v>
          </cell>
        </row>
        <row r="1343">
          <cell r="G1343" t="str">
            <v>3589 - Supvng Internal Auditor</v>
          </cell>
        </row>
        <row r="1344">
          <cell r="G1344" t="str">
            <v>3591 - Prod &amp; Mail Svcs Supvr</v>
          </cell>
        </row>
        <row r="1345">
          <cell r="G1345" t="str">
            <v>3592 - Pay &amp; Benefits Spec I</v>
          </cell>
        </row>
        <row r="1346">
          <cell r="G1346" t="str">
            <v>3593 - Mech Engring Techn III</v>
          </cell>
        </row>
        <row r="1347">
          <cell r="G1347" t="str">
            <v>3594 - Mech Engring Techn II</v>
          </cell>
        </row>
        <row r="1348">
          <cell r="G1348" t="str">
            <v>3595 - Mech Engring Techn I</v>
          </cell>
        </row>
        <row r="1349">
          <cell r="G1349" t="str">
            <v>3596 - Pay &amp; Benefits Spec II</v>
          </cell>
        </row>
        <row r="1350">
          <cell r="G1350" t="str">
            <v>3597 - Sr Pay &amp; Benefits Spec</v>
          </cell>
        </row>
        <row r="1351">
          <cell r="G1351" t="str">
            <v>3598 - Supvng Pay &amp; Benefits Spec</v>
          </cell>
        </row>
        <row r="1352">
          <cell r="G1352" t="str">
            <v>3599 - Supvng Elec Engr</v>
          </cell>
        </row>
        <row r="1353">
          <cell r="G1353" t="str">
            <v>3600 - Sr Elec Engr</v>
          </cell>
        </row>
        <row r="1354">
          <cell r="G1354" t="str">
            <v>3601 - Supvng Facilities Plnr</v>
          </cell>
        </row>
        <row r="1355">
          <cell r="G1355" t="str">
            <v>3602 - Facilities Mgmt Spec</v>
          </cell>
        </row>
        <row r="1356">
          <cell r="G1356" t="str">
            <v>3603 - Assoc Elec Engr</v>
          </cell>
        </row>
        <row r="1357">
          <cell r="G1357" t="str">
            <v>3604 - Sr Mgr</v>
          </cell>
        </row>
        <row r="1358">
          <cell r="G1358" t="str">
            <v>3606 - Sr Accounting Techn</v>
          </cell>
        </row>
        <row r="1359">
          <cell r="G1359" t="str">
            <v>3607 - Asst Engring Spec - Elec</v>
          </cell>
        </row>
        <row r="1360">
          <cell r="G1360" t="str">
            <v>3608 - Supvng Elec Engr Hyd Structures</v>
          </cell>
        </row>
        <row r="1361">
          <cell r="G1361" t="str">
            <v>3609 - Transp Engr - Elec</v>
          </cell>
        </row>
        <row r="1362">
          <cell r="G1362" t="str">
            <v>3610 - Sr Elec Engr Hyd Structures</v>
          </cell>
        </row>
        <row r="1363">
          <cell r="G1363" t="str">
            <v>3611 - Assoc Elec Engr Hyd Structures</v>
          </cell>
        </row>
        <row r="1364">
          <cell r="G1364" t="str">
            <v>3612 - Staff Accountant</v>
          </cell>
        </row>
        <row r="1365">
          <cell r="G1365" t="str">
            <v>3613 - Elec Engr</v>
          </cell>
        </row>
        <row r="1366">
          <cell r="G1366" t="str">
            <v>3614 - Accountant</v>
          </cell>
        </row>
        <row r="1367">
          <cell r="G1367" t="str">
            <v>3615 - Meeting &amp; Conference Svcs Supvr</v>
          </cell>
        </row>
        <row r="1368">
          <cell r="G1368" t="str">
            <v>3616 - Lead Mgmt &amp; Program Analyst</v>
          </cell>
        </row>
        <row r="1369">
          <cell r="G1369" t="str">
            <v>3618 - Media Prod Spec</v>
          </cell>
        </row>
        <row r="1370">
          <cell r="G1370" t="str">
            <v>3619 - Supvng Media Prod Spec</v>
          </cell>
        </row>
        <row r="1371">
          <cell r="G1371" t="str">
            <v>3621 - Sr Facilities Risk Mgr</v>
          </cell>
        </row>
        <row r="1372">
          <cell r="G1372" t="str">
            <v>3623 - Constrn Insp</v>
          </cell>
        </row>
        <row r="1373">
          <cell r="G1373" t="str">
            <v>3624 - Sr Constrn Insp</v>
          </cell>
        </row>
        <row r="1374">
          <cell r="G1374" t="str">
            <v>3625 - Supvng Constrn Insp</v>
          </cell>
        </row>
        <row r="1375">
          <cell r="G1375" t="str">
            <v>3626 - Elec Engring Techn III</v>
          </cell>
        </row>
        <row r="1376">
          <cell r="G1376" t="str">
            <v>3627 - Elec Engring Techn II</v>
          </cell>
        </row>
        <row r="1377">
          <cell r="G1377" t="str">
            <v>3629 - Elec Engring Techn I</v>
          </cell>
        </row>
        <row r="1378">
          <cell r="G1378" t="str">
            <v>3630 - Asst Judicial Administration Librarian I</v>
          </cell>
        </row>
        <row r="1379">
          <cell r="G1379" t="str">
            <v>3631 - Asst Judicial Administration Librarian II</v>
          </cell>
        </row>
        <row r="1380">
          <cell r="G1380" t="str">
            <v>3632 - Regional Court Interpreter Coord</v>
          </cell>
        </row>
        <row r="1381">
          <cell r="G1381" t="str">
            <v>3633 - Supvng Equipt Engr</v>
          </cell>
        </row>
        <row r="1382">
          <cell r="G1382" t="str">
            <v>3634 - Equipt Mgmt Supvr</v>
          </cell>
        </row>
        <row r="1383">
          <cell r="G1383" t="str">
            <v>3635 - Sr Equipt Engr</v>
          </cell>
        </row>
        <row r="1384">
          <cell r="G1384" t="str">
            <v>3636 - Supvng Telecomms Engr</v>
          </cell>
        </row>
        <row r="1385">
          <cell r="G1385" t="str">
            <v>3637 - Sr Telecomms Engr</v>
          </cell>
        </row>
        <row r="1386">
          <cell r="G1386" t="str">
            <v>3638 - Assoc Equipt Engr</v>
          </cell>
        </row>
        <row r="1387">
          <cell r="G1387" t="str">
            <v>3639 - Equipt Engr</v>
          </cell>
        </row>
        <row r="1388">
          <cell r="G1388" t="str">
            <v>3640 - Assoc Telecomms Engr</v>
          </cell>
        </row>
        <row r="1389">
          <cell r="G1389" t="str">
            <v>3643 - Asst Telecomms Engr</v>
          </cell>
        </row>
        <row r="1390">
          <cell r="G1390" t="str">
            <v>3644 - Data Communications Spec</v>
          </cell>
        </row>
        <row r="1391">
          <cell r="G1391" t="str">
            <v>3649 - Auto Equipt Standards Engr</v>
          </cell>
        </row>
        <row r="1392">
          <cell r="G1392" t="str">
            <v>3650 - Sr Auto Equipt Standards Engr</v>
          </cell>
        </row>
        <row r="1393">
          <cell r="G1393" t="str">
            <v>3651 - Assoc Auto Equipt Standards Engr</v>
          </cell>
        </row>
        <row r="1394">
          <cell r="G1394" t="str">
            <v>3652 - Sr Cntrl Engr (Spec)</v>
          </cell>
        </row>
        <row r="1395">
          <cell r="G1395" t="str">
            <v>3653 - Exec Office Liaison I</v>
          </cell>
        </row>
        <row r="1396">
          <cell r="G1396" t="str">
            <v>3654 - Exec Office Liaison II</v>
          </cell>
        </row>
        <row r="1397">
          <cell r="G1397" t="str">
            <v>3655 - Exec Office Liaison III</v>
          </cell>
        </row>
        <row r="1398">
          <cell r="G1398" t="str">
            <v>3656 - Utility Engr/Analyst</v>
          </cell>
        </row>
        <row r="1399">
          <cell r="G1399" t="str">
            <v>3657 - Cntrl Sys Techn I</v>
          </cell>
        </row>
        <row r="1400">
          <cell r="G1400" t="str">
            <v>3658 - Sr Cntrl Engr (Supvr)</v>
          </cell>
        </row>
        <row r="1401">
          <cell r="G1401" t="str">
            <v>3659 - Assoc Cntrl Engr</v>
          </cell>
        </row>
        <row r="1402">
          <cell r="G1402" t="str">
            <v>3660 - Cntrl Engr</v>
          </cell>
        </row>
        <row r="1403">
          <cell r="G1403" t="str">
            <v>3661 - Cntrl Sys Techn III</v>
          </cell>
        </row>
        <row r="1404">
          <cell r="G1404" t="str">
            <v>3662 - Cntrl Sys Techn II</v>
          </cell>
        </row>
        <row r="1405">
          <cell r="G1405" t="str">
            <v>3663 - Elec-Mech Testing Techn III</v>
          </cell>
        </row>
        <row r="1406">
          <cell r="G1406" t="str">
            <v>3664 - Elec-Mech Testing Techn II</v>
          </cell>
        </row>
        <row r="1407">
          <cell r="G1407" t="str">
            <v>3665 - Av-Video Sys Tech Analyst</v>
          </cell>
        </row>
        <row r="1408">
          <cell r="G1408" t="str">
            <v>3666 - Sr AV-Video Sys Tech Analyst</v>
          </cell>
        </row>
        <row r="1409">
          <cell r="G1409" t="str">
            <v>3667 - Supvng Av-Video Sys Tech Analyst</v>
          </cell>
        </row>
        <row r="1410">
          <cell r="G1410" t="str">
            <v>3668 - Elec-Mech Testing Techn I</v>
          </cell>
        </row>
        <row r="1411">
          <cell r="G1411" t="str">
            <v>3669 - Facilities Mgmt Administrator</v>
          </cell>
        </row>
        <row r="1412">
          <cell r="G1412" t="str">
            <v>3670 - Supvng Facilities Mgmt Administrator</v>
          </cell>
        </row>
        <row r="1413">
          <cell r="G1413" t="str">
            <v>3671 - Prin Hydro Pwr Utility Engr</v>
          </cell>
        </row>
        <row r="1414">
          <cell r="G1414" t="str">
            <v>3672 - Supvng Hydro Pwr Utility Engr</v>
          </cell>
        </row>
        <row r="1415">
          <cell r="G1415" t="str">
            <v>3673 - Sr Hydro Pwr Utility Engr (Supvr)</v>
          </cell>
        </row>
        <row r="1416">
          <cell r="G1416" t="str">
            <v>3674 - Sr Hydro Pwr Utility Engr (Spec)</v>
          </cell>
        </row>
        <row r="1417">
          <cell r="G1417" t="str">
            <v>3675 - Assoc Hydro Pwr Utility Engr</v>
          </cell>
        </row>
        <row r="1418">
          <cell r="G1418" t="str">
            <v>3676 - Regional Mgr of Facility Operations</v>
          </cell>
        </row>
        <row r="1419">
          <cell r="G1419" t="str">
            <v>3682 - Real Estate Analyst</v>
          </cell>
        </row>
        <row r="1420">
          <cell r="G1420" t="str">
            <v>3683 - Sr Real Estate Analyst</v>
          </cell>
        </row>
        <row r="1421">
          <cell r="G1421" t="str">
            <v>3684 - Supervisng Real Estate Analyst</v>
          </cell>
        </row>
        <row r="1422">
          <cell r="G1422" t="str">
            <v>3686 - Supvng Cntrl Engr</v>
          </cell>
        </row>
        <row r="1423">
          <cell r="G1423" t="str">
            <v>3688 - Mech Elec - Plumbing (Mep) Engr</v>
          </cell>
        </row>
        <row r="1424">
          <cell r="G1424" t="str">
            <v>3689 - Environmental Analyst</v>
          </cell>
        </row>
        <row r="1425">
          <cell r="G1425" t="str">
            <v>3692 - Prin Geologist</v>
          </cell>
        </row>
        <row r="1426">
          <cell r="G1426" t="str">
            <v>3693 - Supvng Geologist</v>
          </cell>
        </row>
        <row r="1427">
          <cell r="G1427" t="str">
            <v>3695 - Cost Estimator</v>
          </cell>
        </row>
        <row r="1428">
          <cell r="G1428" t="str">
            <v>3696 - Sr Cost Estimator</v>
          </cell>
        </row>
        <row r="1429">
          <cell r="G1429" t="str">
            <v>3698 - Administrative Svcs Asst I</v>
          </cell>
        </row>
        <row r="1430">
          <cell r="G1430" t="str">
            <v>3699 - Administrative Svcs Asst II</v>
          </cell>
        </row>
        <row r="1431">
          <cell r="G1431" t="str">
            <v>3700 - Administrative Svcs Asst III</v>
          </cell>
        </row>
        <row r="1432">
          <cell r="G1432" t="str">
            <v>3702 - Constrn Mgr</v>
          </cell>
        </row>
        <row r="1433">
          <cell r="G1433" t="str">
            <v>3703 - Portfolio Administration Analyst</v>
          </cell>
        </row>
        <row r="1434">
          <cell r="G1434" t="str">
            <v>3706 - Chief Investment Officer</v>
          </cell>
        </row>
        <row r="1435">
          <cell r="G1435" t="str">
            <v>3710 - Dispatcher-Clk</v>
          </cell>
        </row>
        <row r="1436">
          <cell r="G1436" t="str">
            <v>3711 - Dispatcher-Clk Supvr</v>
          </cell>
        </row>
        <row r="1437">
          <cell r="G1437" t="str">
            <v>3712 - Svc Asst (Maint)</v>
          </cell>
        </row>
        <row r="1438">
          <cell r="G1438" t="str">
            <v>3713 - Heavy Equipt Mechanic</v>
          </cell>
        </row>
        <row r="1439">
          <cell r="G1439" t="str">
            <v>3714 - Heavy Equipt Mechanic Apprnt</v>
          </cell>
        </row>
        <row r="1440">
          <cell r="G1440" t="str">
            <v>3715 - Mechanic's Helper</v>
          </cell>
        </row>
        <row r="1441">
          <cell r="G1441" t="str">
            <v>3716 - Specifications Spec</v>
          </cell>
        </row>
        <row r="1442">
          <cell r="G1442" t="str">
            <v>3717 - Sr Emergency Response &amp; Plan Mgr</v>
          </cell>
        </row>
        <row r="1443">
          <cell r="G1443" t="str">
            <v>3719 - Assoc Geologist</v>
          </cell>
        </row>
        <row r="1444">
          <cell r="G1444" t="str">
            <v>3720 - Sr Procurement Spec</v>
          </cell>
        </row>
        <row r="1445">
          <cell r="G1445" t="str">
            <v>3721 - Supvng Procurement Spec</v>
          </cell>
        </row>
        <row r="1446">
          <cell r="G1446" t="str">
            <v>3722 - Asst Geologist</v>
          </cell>
        </row>
        <row r="1447">
          <cell r="G1447" t="str">
            <v>3723 - Supvng Hazardous Substances Engr II</v>
          </cell>
        </row>
        <row r="1448">
          <cell r="G1448" t="str">
            <v>3724 - Supvng Hazardous Substances Engr I</v>
          </cell>
        </row>
        <row r="1449">
          <cell r="G1449" t="str">
            <v>3725 - Sr Hazardous Substances Engr</v>
          </cell>
        </row>
        <row r="1450">
          <cell r="G1450" t="str">
            <v>3726 - Hazardous Substances Engr</v>
          </cell>
        </row>
        <row r="1451">
          <cell r="G1451" t="str">
            <v>3727 - Sr Oil &amp; Gas Engr (Spec)</v>
          </cell>
        </row>
        <row r="1452">
          <cell r="G1452" t="str">
            <v>3728 - Hydro Plant Techn I</v>
          </cell>
        </row>
        <row r="1453">
          <cell r="G1453" t="str">
            <v>3729 - Hydro Plant Techn II</v>
          </cell>
        </row>
        <row r="1454">
          <cell r="G1454" t="str">
            <v>3730 - Hydro Plant Techn III</v>
          </cell>
        </row>
        <row r="1455">
          <cell r="G1455" t="str">
            <v>3731 - Hydro Plant Techn Supvr</v>
          </cell>
        </row>
        <row r="1456">
          <cell r="G1456" t="str">
            <v>3732 - Labor Relations Negotiator</v>
          </cell>
        </row>
        <row r="1457">
          <cell r="G1457" t="str">
            <v>3735 - Air Resources Engr</v>
          </cell>
        </row>
        <row r="1458">
          <cell r="G1458" t="str">
            <v>3737 - O&amp;M Customer Support Rep I</v>
          </cell>
        </row>
        <row r="1459">
          <cell r="G1459" t="str">
            <v>3738 - O&amp;M Customer Support Rep II</v>
          </cell>
        </row>
        <row r="1460">
          <cell r="G1460" t="str">
            <v>3739 - O&amp;M Customer Support Supvr</v>
          </cell>
        </row>
        <row r="1461">
          <cell r="G1461" t="str">
            <v>3743 - Assoc Geochemist</v>
          </cell>
        </row>
        <row r="1462">
          <cell r="G1462" t="str">
            <v>3744 - Assoc Geophysicist</v>
          </cell>
        </row>
        <row r="1463">
          <cell r="G1463" t="str">
            <v>3745 - Supvng Engring Geologist</v>
          </cell>
        </row>
        <row r="1464">
          <cell r="G1464" t="str">
            <v>3748 - Supvng Engring Geologist</v>
          </cell>
        </row>
        <row r="1465">
          <cell r="G1465" t="str">
            <v>3749 - Sr Seismologist</v>
          </cell>
        </row>
        <row r="1466">
          <cell r="G1466" t="str">
            <v>3751 - Sr Engring Geologist</v>
          </cell>
        </row>
        <row r="1467">
          <cell r="G1467" t="str">
            <v>3755 - Assoc Seismologist</v>
          </cell>
        </row>
        <row r="1468">
          <cell r="G1468" t="str">
            <v>3756 - Engring Geologist</v>
          </cell>
        </row>
        <row r="1469">
          <cell r="G1469" t="str">
            <v>3758 - Hlth &amp; Safety Analyst</v>
          </cell>
        </row>
        <row r="1470">
          <cell r="G1470" t="str">
            <v>3762 - Air Resources Supvr I</v>
          </cell>
        </row>
        <row r="1471">
          <cell r="G1471" t="str">
            <v>3763 - Air Resources Supvr II</v>
          </cell>
        </row>
        <row r="1472">
          <cell r="G1472" t="str">
            <v>3766 - Petroleum Reservoir Engr</v>
          </cell>
        </row>
        <row r="1473">
          <cell r="G1473" t="str">
            <v>3768 - Bus Applications Analyst</v>
          </cell>
        </row>
        <row r="1474">
          <cell r="G1474" t="str">
            <v>3771 - Sr Bus Applications Analyst</v>
          </cell>
        </row>
        <row r="1475">
          <cell r="G1475" t="str">
            <v>3772 - Supvng Bus Applications Analyst</v>
          </cell>
        </row>
        <row r="1476">
          <cell r="G1476" t="str">
            <v>3775 - Petroleum Prod Engr</v>
          </cell>
        </row>
        <row r="1477">
          <cell r="G1477" t="str">
            <v>3776 - Petroleum Drilling Engr</v>
          </cell>
        </row>
        <row r="1478">
          <cell r="G1478" t="str">
            <v>3777 - Supvng Oil &amp; Gas Engr</v>
          </cell>
        </row>
        <row r="1479">
          <cell r="G1479" t="str">
            <v>3779 - Asst Hlth Physicist</v>
          </cell>
        </row>
        <row r="1480">
          <cell r="G1480" t="str">
            <v>3780 - Sr Oil &amp; Gas Engr (Supvr)</v>
          </cell>
        </row>
        <row r="1481">
          <cell r="G1481" t="str">
            <v>3781 - Jr Hlth Physicist</v>
          </cell>
        </row>
        <row r="1482">
          <cell r="G1482" t="str">
            <v>3782 - Sanitary Engring Techn</v>
          </cell>
        </row>
        <row r="1483">
          <cell r="G1483" t="str">
            <v>3783 - Assoc Oil &amp; Gas Engr</v>
          </cell>
        </row>
        <row r="1484">
          <cell r="G1484" t="str">
            <v>3784 - Energy &amp; Mineral Resources Engr</v>
          </cell>
        </row>
        <row r="1485">
          <cell r="G1485" t="str">
            <v>3785 - Chief Operating Officer</v>
          </cell>
        </row>
        <row r="1486">
          <cell r="G1486" t="str">
            <v>3786 - Waste Mgmt Engr</v>
          </cell>
        </row>
        <row r="1487">
          <cell r="G1487" t="str">
            <v>3787 - Internal Auditor I</v>
          </cell>
        </row>
        <row r="1488">
          <cell r="G1488" t="str">
            <v>3788 - Oil &amp; Gas Techn III</v>
          </cell>
        </row>
        <row r="1489">
          <cell r="G1489" t="str">
            <v>3789 - Internal Auditor II</v>
          </cell>
        </row>
        <row r="1490">
          <cell r="G1490" t="str">
            <v>3790 - Sr Waste Mgmt Engr</v>
          </cell>
        </row>
        <row r="1491">
          <cell r="G1491" t="str">
            <v>3793 - Supvng Mineral Resources Engr</v>
          </cell>
        </row>
        <row r="1492">
          <cell r="G1492" t="str">
            <v>3794 - Sr Mineral Resources Engr</v>
          </cell>
        </row>
        <row r="1493">
          <cell r="G1493" t="str">
            <v>3795 - Supvng Waste Mgmt Engr</v>
          </cell>
        </row>
        <row r="1494">
          <cell r="G1494" t="str">
            <v>3796 - Assoc Mineral Resources Engr</v>
          </cell>
        </row>
        <row r="1495">
          <cell r="G1495" t="str">
            <v>3797 - Oil &amp; Gas Techn II</v>
          </cell>
        </row>
        <row r="1496">
          <cell r="G1496" t="str">
            <v>3799 - Oil &amp; Gas Techn I</v>
          </cell>
        </row>
        <row r="1497">
          <cell r="G1497" t="str">
            <v>3800 - Petroleum Geologist</v>
          </cell>
        </row>
        <row r="1498">
          <cell r="G1498" t="str">
            <v>3801 - Supvng Hlth Physicist</v>
          </cell>
        </row>
        <row r="1499">
          <cell r="G1499" t="str">
            <v>3802 - Sr Hlth Physicist</v>
          </cell>
        </row>
        <row r="1500">
          <cell r="G1500" t="str">
            <v>3803 - Assoc Hlth Physicist</v>
          </cell>
        </row>
        <row r="1501">
          <cell r="G1501" t="str">
            <v>3809 - Assoc Motor Vehicle Pollution Cntrl Engr</v>
          </cell>
        </row>
        <row r="1502">
          <cell r="G1502" t="str">
            <v>3810 - Staff Electronics &amp; Instrumentation Engr</v>
          </cell>
        </row>
        <row r="1503">
          <cell r="G1503" t="str">
            <v>3811 - Supvng Air Pollution Research Spec</v>
          </cell>
        </row>
        <row r="1504">
          <cell r="G1504" t="str">
            <v>3812 - Air Pollution Research Spec</v>
          </cell>
        </row>
        <row r="1505">
          <cell r="G1505" t="str">
            <v>3814 - Gen Counsel/Div Director</v>
          </cell>
        </row>
        <row r="1506">
          <cell r="G1506" t="str">
            <v>3815 - Sr Rehab Engring Consultant</v>
          </cell>
        </row>
        <row r="1507">
          <cell r="G1507" t="str">
            <v>3816 - Telecomms Spec</v>
          </cell>
        </row>
        <row r="1508">
          <cell r="G1508" t="str">
            <v>3817 - Assoc Rehab Engring Consultant</v>
          </cell>
        </row>
        <row r="1509">
          <cell r="G1509" t="str">
            <v>3818 - Labor &amp; Employee Relations Officer</v>
          </cell>
        </row>
        <row r="1510">
          <cell r="G1510" t="str">
            <v>3819 - Prin Engr</v>
          </cell>
        </row>
        <row r="1511">
          <cell r="G1511" t="str">
            <v>3820 - Sr Labor &amp; Employee Relations Officer</v>
          </cell>
        </row>
        <row r="1512">
          <cell r="G1512" t="str">
            <v>3821 - Supvng Sanitary Engr</v>
          </cell>
        </row>
        <row r="1513">
          <cell r="G1513" t="str">
            <v>3822 - Sr Sanitary Engr</v>
          </cell>
        </row>
        <row r="1514">
          <cell r="G1514" t="str">
            <v>3823 - Sr Prod Artist</v>
          </cell>
        </row>
        <row r="1515">
          <cell r="G1515" t="str">
            <v>3824 - Jr Industrial Hygienist</v>
          </cell>
        </row>
        <row r="1516">
          <cell r="G1516" t="str">
            <v>3825 - Assoc Sanitary Engr</v>
          </cell>
        </row>
        <row r="1517">
          <cell r="G1517" t="str">
            <v>3826 - Sanitary Engring Assoc</v>
          </cell>
        </row>
        <row r="1518">
          <cell r="G1518" t="str">
            <v>3827 - Enterprise Tech Architect</v>
          </cell>
        </row>
        <row r="1519">
          <cell r="G1519" t="str">
            <v>3828 - Sr Enterprise Tech Architect</v>
          </cell>
        </row>
        <row r="1520">
          <cell r="G1520" t="str">
            <v>3829 - Supvng Enterprise Tech Architect</v>
          </cell>
        </row>
        <row r="1521">
          <cell r="G1521" t="str">
            <v>3832 - Advisory Committee Member</v>
          </cell>
        </row>
        <row r="1522">
          <cell r="G1522" t="str">
            <v>3833 - Div Chief - C.E.A.</v>
          </cell>
        </row>
        <row r="1523">
          <cell r="G1523" t="str">
            <v>3834 - Div Chief</v>
          </cell>
        </row>
        <row r="1524">
          <cell r="G1524" t="str">
            <v>3838 - Design &amp; Constrn Proj Mgr I</v>
          </cell>
        </row>
        <row r="1525">
          <cell r="G1525" t="str">
            <v>3839 - Sanitary Engring Techn Trainee</v>
          </cell>
        </row>
        <row r="1526">
          <cell r="G1526" t="str">
            <v>3840 - Design &amp; Constrn Proj Mgr II</v>
          </cell>
        </row>
        <row r="1527">
          <cell r="G1527" t="str">
            <v>3841 - Supvng Industrial Hygienist</v>
          </cell>
        </row>
        <row r="1528">
          <cell r="G1528" t="str">
            <v>3842 - Exec Officer II</v>
          </cell>
        </row>
        <row r="1529">
          <cell r="G1529" t="str">
            <v>3844 - Sr Cntrl Engr</v>
          </cell>
        </row>
        <row r="1530">
          <cell r="G1530" t="str">
            <v>3846 - Cntrl Engr</v>
          </cell>
        </row>
        <row r="1531">
          <cell r="G1531" t="str">
            <v>3848 - Sanitary Engr</v>
          </cell>
        </row>
        <row r="1532">
          <cell r="G1532" t="str">
            <v>3849 - Supvng Cntrl Engr (Supvry)</v>
          </cell>
        </row>
        <row r="1533">
          <cell r="G1533" t="str">
            <v>3850 - Supvng Cntrl Engr (Mgrial)</v>
          </cell>
        </row>
        <row r="1534">
          <cell r="G1534" t="str">
            <v>3851 - Prin Cntrl Engr</v>
          </cell>
        </row>
        <row r="1535">
          <cell r="G1535" t="str">
            <v>3852 - Sr Industrial Hygienist</v>
          </cell>
        </row>
        <row r="1536">
          <cell r="G1536" t="str">
            <v>3853 - Design &amp; Constrn Proj Mgr III</v>
          </cell>
        </row>
        <row r="1537">
          <cell r="G1537" t="str">
            <v>3854 - Sr Design &amp; Constrn Proj Mgr</v>
          </cell>
        </row>
        <row r="1538">
          <cell r="G1538" t="str">
            <v>3855 - Asst Industrial Hygienist</v>
          </cell>
        </row>
        <row r="1539">
          <cell r="G1539" t="str">
            <v>3856 - Assoc Industrial Hygienist</v>
          </cell>
        </row>
        <row r="1540">
          <cell r="G1540" t="str">
            <v>3857 - Fed Court Consultant</v>
          </cell>
        </row>
        <row r="1541">
          <cell r="G1541" t="str">
            <v>3860 - Labor &amp; Employee Relations Officer I</v>
          </cell>
        </row>
        <row r="1542">
          <cell r="G1542" t="str">
            <v>3861 - Labor &amp; Employee Relations Officer II</v>
          </cell>
        </row>
        <row r="1543">
          <cell r="G1543" t="str">
            <v>3863 - Chief of Staff</v>
          </cell>
        </row>
        <row r="1544">
          <cell r="G1544" t="str">
            <v>3864 - Chief Administrative Officer</v>
          </cell>
        </row>
        <row r="1545">
          <cell r="G1545" t="str">
            <v>3869 - Assoc Safety Engr (Pressure Vessels)</v>
          </cell>
        </row>
        <row r="1546">
          <cell r="G1546" t="str">
            <v>3871 - Regional Mgr</v>
          </cell>
        </row>
        <row r="1547">
          <cell r="G1547" t="str">
            <v>3872 - Air Resources Techn I</v>
          </cell>
        </row>
        <row r="1548">
          <cell r="G1548" t="str">
            <v>3873 - Air Resources Techn II</v>
          </cell>
        </row>
        <row r="1549">
          <cell r="G1549" t="str">
            <v>3875 - Staff Air Pollution Spec</v>
          </cell>
        </row>
        <row r="1550">
          <cell r="G1550" t="str">
            <v>3876 - Assoc Safety Engr - Mining &amp; Tunneling</v>
          </cell>
        </row>
        <row r="1551">
          <cell r="G1551" t="str">
            <v xml:space="preserve">3878 - Asst Div Chief </v>
          </cell>
        </row>
        <row r="1552">
          <cell r="G1552" t="str">
            <v>3881 - Prin Safety Engr - Elevators</v>
          </cell>
        </row>
        <row r="1553">
          <cell r="G1553" t="str">
            <v>3883 - Prin Safety Engr - Pressure Vessels</v>
          </cell>
        </row>
        <row r="1554">
          <cell r="G1554" t="str">
            <v>3884 - Assoc Safety Engr - Elevators</v>
          </cell>
        </row>
        <row r="1555">
          <cell r="G1555" t="str">
            <v>3885 - Prin Safety Engr - Mining &amp; Tunneling</v>
          </cell>
        </row>
        <row r="1556">
          <cell r="G1556" t="str">
            <v>3886 - Architectural Designer</v>
          </cell>
        </row>
        <row r="1557">
          <cell r="G1557" t="str">
            <v>3887 - Air Pollution Spec</v>
          </cell>
        </row>
        <row r="1558">
          <cell r="G1558" t="str">
            <v>3889 - Assoc Safety Engr (Industrial)</v>
          </cell>
        </row>
        <row r="1559">
          <cell r="G1559" t="str">
            <v>3890 - Jr Safety Engr</v>
          </cell>
        </row>
        <row r="1560">
          <cell r="G1560" t="str">
            <v>3891 - Assoc Safety Engr (Elec)</v>
          </cell>
        </row>
        <row r="1561">
          <cell r="G1561" t="str">
            <v>3892 - Sr Safety Engr (Amusement Rides)</v>
          </cell>
        </row>
        <row r="1562">
          <cell r="G1562" t="str">
            <v>3893 - District Mgr - Div of Occupational Safety &amp; Hlth</v>
          </cell>
        </row>
        <row r="1563">
          <cell r="G1563" t="str">
            <v>3894 - Sr Safety Engr - Elevators</v>
          </cell>
        </row>
        <row r="1564">
          <cell r="G1564" t="str">
            <v>3896 - Assoc Safety Engr (Constrn)</v>
          </cell>
        </row>
        <row r="1565">
          <cell r="G1565" t="str">
            <v>3897 - Sr Safety Engr - Elec</v>
          </cell>
        </row>
        <row r="1566">
          <cell r="G1566" t="str">
            <v>3898 - Assoc Safety Engr (Amusement Rides)</v>
          </cell>
        </row>
        <row r="1567">
          <cell r="G1567" t="str">
            <v>3899 - Asst Safety Engr</v>
          </cell>
        </row>
        <row r="1568">
          <cell r="G1568" t="str">
            <v>3900 - Sr Safety Engr - Constrn</v>
          </cell>
        </row>
        <row r="1569">
          <cell r="G1569" t="str">
            <v>3902 - Prin Safety Engr - Constrn</v>
          </cell>
        </row>
        <row r="1570">
          <cell r="G1570" t="str">
            <v>3903 - Sr Safety Engr - Pressure Vessels</v>
          </cell>
        </row>
        <row r="1571">
          <cell r="G1571" t="str">
            <v>3905 - Sr Safety Engr - Mining &amp; Tunneling</v>
          </cell>
        </row>
        <row r="1572">
          <cell r="G1572" t="str">
            <v>3906 - Safety Engring Techn</v>
          </cell>
        </row>
        <row r="1573">
          <cell r="G1573" t="str">
            <v>3908 - Prin Safety Engr - Staff Svcs</v>
          </cell>
        </row>
        <row r="1574">
          <cell r="G1574" t="str">
            <v>3909 - Sr Safety Engr - Industrial</v>
          </cell>
        </row>
        <row r="1575">
          <cell r="G1575" t="str">
            <v>3911 - Prin Safety Engr - Industrial</v>
          </cell>
        </row>
        <row r="1576">
          <cell r="G1576" t="str">
            <v>3917 - Hlth &amp; Safety Officer</v>
          </cell>
        </row>
        <row r="1577">
          <cell r="G1577" t="str">
            <v>3918 - Area Mgr</v>
          </cell>
        </row>
        <row r="1578">
          <cell r="G1578" t="str">
            <v>3919 - Supvr Operations &amp; Safety Sect</v>
          </cell>
        </row>
        <row r="1579">
          <cell r="G1579" t="str">
            <v>3921 - Sr Transp Operations Supvr</v>
          </cell>
        </row>
        <row r="1580">
          <cell r="G1580" t="str">
            <v>3922 - Sr Rapid Transit Computer Cntrl Sys Spec</v>
          </cell>
        </row>
        <row r="1581">
          <cell r="G1581" t="str">
            <v>3923 - Assoc Transp Operations Supvr</v>
          </cell>
        </row>
        <row r="1582">
          <cell r="G1582" t="str">
            <v xml:space="preserve">3927 - Motor Carrier Spec III </v>
          </cell>
        </row>
        <row r="1583">
          <cell r="G1583" t="str">
            <v>3928 - Motor Carrier Spec II</v>
          </cell>
        </row>
        <row r="1584">
          <cell r="G1584" t="str">
            <v>3929 - Assoc Safety Engr</v>
          </cell>
        </row>
        <row r="1585">
          <cell r="G1585" t="str">
            <v xml:space="preserve">3930 - Motor Carrier Spec I </v>
          </cell>
        </row>
        <row r="1586">
          <cell r="G1586" t="str">
            <v>3931 - Sr Geologist (Spec)</v>
          </cell>
        </row>
        <row r="1587">
          <cell r="G1587" t="str">
            <v>3932 - Sr Geologist (Supvr)</v>
          </cell>
        </row>
        <row r="1588">
          <cell r="G1588" t="str">
            <v>3934 - Assoc Railroad Equipt Insp</v>
          </cell>
        </row>
        <row r="1589">
          <cell r="G1589" t="str">
            <v>3935 - Air Resources Fld Rep I</v>
          </cell>
        </row>
        <row r="1590">
          <cell r="G1590" t="str">
            <v>3936 - Auto Emission Test Supvr</v>
          </cell>
        </row>
        <row r="1591">
          <cell r="G1591" t="str">
            <v>3937 - Air Resources Fld Rep II</v>
          </cell>
        </row>
        <row r="1592">
          <cell r="G1592" t="str">
            <v>3938 - Air Resources Fld Rep III</v>
          </cell>
        </row>
        <row r="1593">
          <cell r="G1593" t="str">
            <v>3940 - State Architect</v>
          </cell>
        </row>
        <row r="1594">
          <cell r="G1594" t="str">
            <v>3941 - Assoc Railroad Track Insp</v>
          </cell>
        </row>
        <row r="1595">
          <cell r="G1595" t="str">
            <v>3943 - Dep to the State Architect</v>
          </cell>
        </row>
        <row r="1596">
          <cell r="G1596" t="str">
            <v>3944 - Mgr Motor Carrier Safety Program</v>
          </cell>
        </row>
        <row r="1597">
          <cell r="G1597" t="str">
            <v>3947 - Assoc Signal &amp; Train Cntrl Insp</v>
          </cell>
        </row>
        <row r="1598">
          <cell r="G1598" t="str">
            <v>3952 - Prin Architect</v>
          </cell>
        </row>
        <row r="1599">
          <cell r="G1599" t="str">
            <v>3953 - Restoration Architect</v>
          </cell>
        </row>
        <row r="1600">
          <cell r="G1600" t="str">
            <v>3954 - Sr Restoration Architect</v>
          </cell>
        </row>
        <row r="1601">
          <cell r="G1601" t="str">
            <v>3958 - Supvng Architect</v>
          </cell>
        </row>
        <row r="1602">
          <cell r="G1602" t="str">
            <v>3961 - Sr Architect</v>
          </cell>
        </row>
        <row r="1603">
          <cell r="G1603" t="str">
            <v>3964 - Assoc Architect</v>
          </cell>
        </row>
        <row r="1604">
          <cell r="G1604" t="str">
            <v>3979 - Prin Landscape Architect</v>
          </cell>
        </row>
        <row r="1605">
          <cell r="G1605" t="str">
            <v>3980 - Supvng Landscape Architect</v>
          </cell>
        </row>
        <row r="1606">
          <cell r="G1606" t="str">
            <v>3981 - Landscape Architect</v>
          </cell>
        </row>
        <row r="1607">
          <cell r="G1607" t="str">
            <v>3982 - Assoc Landscape Architect (Spec)</v>
          </cell>
        </row>
        <row r="1608">
          <cell r="G1608" t="str">
            <v>3983 - Sr Landscape Architect</v>
          </cell>
        </row>
        <row r="1609">
          <cell r="G1609" t="str">
            <v>3985 - Aquaculture Coord</v>
          </cell>
        </row>
        <row r="1610">
          <cell r="G1610" t="str">
            <v>4002 - Agric Lab Microscopist</v>
          </cell>
        </row>
        <row r="1611">
          <cell r="G1611" t="str">
            <v>4003 - Supvr</v>
          </cell>
        </row>
        <row r="1612">
          <cell r="G1612" t="str">
            <v>4006 - Architectural Sr</v>
          </cell>
        </row>
        <row r="1613">
          <cell r="G1613" t="str">
            <v>4009 - Architectural Assoc</v>
          </cell>
        </row>
        <row r="1614">
          <cell r="G1614" t="str">
            <v>4012 - Architectural Asst</v>
          </cell>
        </row>
        <row r="1615">
          <cell r="G1615" t="str">
            <v>4013 - Asset Mgr</v>
          </cell>
        </row>
        <row r="1616">
          <cell r="G1616" t="str">
            <v>4015 - Chief Compliance Officer</v>
          </cell>
        </row>
        <row r="1617">
          <cell r="G1617" t="str">
            <v>4016 - Regional Compliance Officer</v>
          </cell>
        </row>
        <row r="1618">
          <cell r="G1618" t="str">
            <v>4017 - Compliance Officer</v>
          </cell>
        </row>
        <row r="1619">
          <cell r="G1619" t="str">
            <v>4019 - Proj Director I</v>
          </cell>
        </row>
        <row r="1620">
          <cell r="G1620" t="str">
            <v>4020 - Proj Director II</v>
          </cell>
        </row>
        <row r="1621">
          <cell r="G1621" t="str">
            <v>4023 - Proj Director III</v>
          </cell>
        </row>
        <row r="1622">
          <cell r="G1622" t="str">
            <v>4024 - Capital Outlay Program Mgr</v>
          </cell>
        </row>
        <row r="1623">
          <cell r="G1623" t="str">
            <v>4025 - Chief Constrn Supvr</v>
          </cell>
        </row>
        <row r="1624">
          <cell r="G1624" t="str">
            <v>4026 - Fraud Prev Spec</v>
          </cell>
        </row>
        <row r="1625">
          <cell r="G1625" t="str">
            <v>4027 - Supvng Fraud Prev Spec I</v>
          </cell>
        </row>
        <row r="1626">
          <cell r="G1626" t="str">
            <v>4028 - Supvng Fraud Prev Spec II</v>
          </cell>
        </row>
        <row r="1627">
          <cell r="G1627" t="str">
            <v>4029 - Constrn Supvr III</v>
          </cell>
        </row>
        <row r="1628">
          <cell r="G1628" t="str">
            <v>4030 - Constrn Supvr II</v>
          </cell>
        </row>
        <row r="1629">
          <cell r="G1629" t="str">
            <v>4031 - Constrn Supvr I</v>
          </cell>
        </row>
        <row r="1630">
          <cell r="G1630" t="str">
            <v>4032 - Constrn Insp II</v>
          </cell>
        </row>
        <row r="1631">
          <cell r="G1631" t="str">
            <v>4033 - Constrn Insp I</v>
          </cell>
        </row>
        <row r="1632">
          <cell r="G1632" t="str">
            <v>4034 - Elec Insp II</v>
          </cell>
        </row>
        <row r="1633">
          <cell r="G1633" t="str">
            <v>4035 - Elec Insp I</v>
          </cell>
        </row>
        <row r="1634">
          <cell r="G1634" t="str">
            <v>4036 - Direct Constrn Supvr I</v>
          </cell>
        </row>
        <row r="1635">
          <cell r="G1635" t="str">
            <v>4037 - Mech Insp II</v>
          </cell>
        </row>
        <row r="1636">
          <cell r="G1636" t="str">
            <v>4038 - Direct Constrn Supvr II</v>
          </cell>
        </row>
        <row r="1637">
          <cell r="G1637" t="str">
            <v>4039 - Mech Insp I</v>
          </cell>
        </row>
        <row r="1638">
          <cell r="G1638" t="str">
            <v>4045 - Direct Constrn Supvr III</v>
          </cell>
        </row>
        <row r="1639">
          <cell r="G1639" t="str">
            <v>4051 - Asst Gen Counsel I</v>
          </cell>
        </row>
        <row r="1640">
          <cell r="G1640" t="str">
            <v>4052 - Asst Gen Counsel II</v>
          </cell>
        </row>
        <row r="1641">
          <cell r="G1641" t="str">
            <v>4053 - Assoc Gen Counsel</v>
          </cell>
        </row>
        <row r="1642">
          <cell r="G1642" t="str">
            <v>4056 - Assoc Energy Spec (Tech Eval &amp; Develmt)</v>
          </cell>
        </row>
        <row r="1643">
          <cell r="G1643" t="str">
            <v>4057 - Program Evaluator</v>
          </cell>
        </row>
        <row r="1644">
          <cell r="G1644" t="str">
            <v>4058 - Energy Commission Supvr II (Tech Eval &amp; Develmt)</v>
          </cell>
        </row>
        <row r="1645">
          <cell r="G1645" t="str">
            <v>4059 - Assoc Program Evaluator</v>
          </cell>
        </row>
        <row r="1646">
          <cell r="G1646" t="str">
            <v>4060 - Supvng Estimator of Bldg Constrn</v>
          </cell>
        </row>
        <row r="1647">
          <cell r="G1647" t="str">
            <v>4061 - Staff Program Evaluator</v>
          </cell>
        </row>
        <row r="1648">
          <cell r="G1648" t="str">
            <v>4062 - Sr Program Evaluator</v>
          </cell>
        </row>
        <row r="1649">
          <cell r="G1649" t="str">
            <v>4063 - Sr Estimator of Bldg Constrn</v>
          </cell>
        </row>
        <row r="1650">
          <cell r="G1650" t="str">
            <v>4064 - Gen Counsel</v>
          </cell>
        </row>
        <row r="1651">
          <cell r="G1651" t="str">
            <v>4066 - Assoc Estimator of Bldg Constrn</v>
          </cell>
        </row>
        <row r="1652">
          <cell r="G1652" t="str">
            <v>4067 - Gen Counsel</v>
          </cell>
        </row>
        <row r="1653">
          <cell r="G1653" t="str">
            <v>4069 - Asst Estimator of Bldg Constrn</v>
          </cell>
        </row>
        <row r="1654">
          <cell r="G1654" t="str">
            <v>4074 - Elec Estimator III</v>
          </cell>
        </row>
        <row r="1655">
          <cell r="G1655" t="str">
            <v>4075 - Elec Estimator II</v>
          </cell>
        </row>
        <row r="1656">
          <cell r="G1656" t="str">
            <v>4076 - Elec Estimator I</v>
          </cell>
        </row>
        <row r="1657">
          <cell r="G1657" t="str">
            <v>4078 - Mech Estimator III</v>
          </cell>
        </row>
        <row r="1658">
          <cell r="G1658" t="str">
            <v>4079 - Mech Estimator II</v>
          </cell>
        </row>
        <row r="1659">
          <cell r="G1659" t="str">
            <v>4081 - Mineral Resources Engring Techn I</v>
          </cell>
        </row>
        <row r="1660">
          <cell r="G1660" t="str">
            <v>4082 - Mineral Resources Engring Techn II</v>
          </cell>
        </row>
        <row r="1661">
          <cell r="G1661" t="str">
            <v>4083 - Mineral Resources Engring Techn III</v>
          </cell>
        </row>
        <row r="1662">
          <cell r="G1662" t="str">
            <v>4084 - Program Evaluator Spec (Info Sys)</v>
          </cell>
        </row>
        <row r="1663">
          <cell r="G1663" t="str">
            <v>4085 - Staff Program Evaluator Spec (Info Sys)</v>
          </cell>
        </row>
        <row r="1664">
          <cell r="G1664" t="str">
            <v>4086 - Sr Program Evaluator Spec (Info Sys)</v>
          </cell>
        </row>
        <row r="1665">
          <cell r="G1665" t="str">
            <v>4087 - Specification Writer II</v>
          </cell>
        </row>
        <row r="1666">
          <cell r="G1666" t="str">
            <v>4088 - Auditor Evaluator I</v>
          </cell>
        </row>
        <row r="1667">
          <cell r="G1667" t="str">
            <v>4089 - Auditor Evaluator II</v>
          </cell>
        </row>
        <row r="1668">
          <cell r="G1668" t="str">
            <v>4090 - Specification Writer I</v>
          </cell>
        </row>
        <row r="1669">
          <cell r="G1669" t="str">
            <v>4092 - Sr Auditor Evaluator</v>
          </cell>
        </row>
        <row r="1670">
          <cell r="G1670" t="str">
            <v>4093 - Sr Auditor Evaluator I</v>
          </cell>
        </row>
        <row r="1671">
          <cell r="G1671" t="str">
            <v>4094 - Prin Auditor</v>
          </cell>
        </row>
        <row r="1672">
          <cell r="G1672" t="str">
            <v>4095 - Fraud Investigator I</v>
          </cell>
        </row>
        <row r="1673">
          <cell r="G1673" t="str">
            <v>4096 - Fraud Investigator II</v>
          </cell>
        </row>
        <row r="1674">
          <cell r="G1674" t="str">
            <v>4097 - Fraud Investigator III</v>
          </cell>
        </row>
        <row r="1675">
          <cell r="G1675" t="str">
            <v>4098 - Auditor Spec I (Electronic Data Procesing)</v>
          </cell>
        </row>
        <row r="1676">
          <cell r="G1676" t="str">
            <v>4099 - Auditor Spec II (Electronic Data Procesing)</v>
          </cell>
        </row>
        <row r="1677">
          <cell r="G1677" t="str">
            <v>4100 - Asst Dep State Cntrller</v>
          </cell>
        </row>
        <row r="1678">
          <cell r="G1678" t="str">
            <v>4101 - Financial Institutions Examiner</v>
          </cell>
        </row>
        <row r="1679">
          <cell r="G1679" t="str">
            <v>4102 - Sr Financial Institutions Examiner</v>
          </cell>
        </row>
        <row r="1680">
          <cell r="G1680" t="str">
            <v>4103 - Financial Institutions Supvr</v>
          </cell>
        </row>
        <row r="1681">
          <cell r="G1681" t="str">
            <v>4104 - Financial Institutions Mgr</v>
          </cell>
        </row>
        <row r="1682">
          <cell r="G1682" t="str">
            <v xml:space="preserve">4105 - Sr Auditor Evaluator II </v>
          </cell>
        </row>
        <row r="1683">
          <cell r="G1683" t="str">
            <v>4106 - Assoc Constrn Analyst</v>
          </cell>
        </row>
        <row r="1684">
          <cell r="G1684" t="str">
            <v>4107 - Constrn Supvr I - CF</v>
          </cell>
        </row>
        <row r="1685">
          <cell r="G1685" t="str">
            <v>4108 - Constrn Supvr II - CF</v>
          </cell>
        </row>
        <row r="1686">
          <cell r="G1686" t="str">
            <v>4109 - Constrn Supvr III - CF</v>
          </cell>
        </row>
        <row r="1687">
          <cell r="G1687" t="str">
            <v>4111 - Sr Auditor Evaluator III</v>
          </cell>
        </row>
        <row r="1688">
          <cell r="G1688" t="str">
            <v>4112 - Auditor Spec I</v>
          </cell>
        </row>
        <row r="1689">
          <cell r="G1689" t="str">
            <v>4113 - Auditor Spec II</v>
          </cell>
        </row>
        <row r="1690">
          <cell r="G1690" t="str">
            <v>4114 - Auditor Spec III</v>
          </cell>
        </row>
        <row r="1691">
          <cell r="G1691" t="str">
            <v>4115 - Mineral &amp; Land Auditor Spec IV (Supvry)</v>
          </cell>
        </row>
        <row r="1692">
          <cell r="G1692" t="str">
            <v>4116 - Architectural Proj Prod Analyst</v>
          </cell>
        </row>
        <row r="1693">
          <cell r="G1693" t="str">
            <v>4117 - Bay Develmt Design Analyst</v>
          </cell>
        </row>
        <row r="1694">
          <cell r="G1694" t="str">
            <v>4119 - Sr Design Officer</v>
          </cell>
        </row>
        <row r="1695">
          <cell r="G1695" t="str">
            <v xml:space="preserve">4121 - Assoc Design Officer </v>
          </cell>
        </row>
        <row r="1696">
          <cell r="G1696" t="str">
            <v>4123 - Sr Architect</v>
          </cell>
        </row>
        <row r="1697">
          <cell r="G1697" t="str">
            <v>4126 - Deptal Constrn &amp; Maint Supvr</v>
          </cell>
        </row>
        <row r="1698">
          <cell r="G1698" t="str">
            <v>4127 - Architectural Assoc Hlth Facilities</v>
          </cell>
        </row>
        <row r="1699">
          <cell r="G1699" t="str">
            <v>4128 - Supvng Design Officer</v>
          </cell>
        </row>
        <row r="1700">
          <cell r="G1700" t="str">
            <v>4133 - State Financial Examiner III</v>
          </cell>
        </row>
        <row r="1701">
          <cell r="G1701" t="str">
            <v>4134 - Mineral &amp; Land Auditor Spec II</v>
          </cell>
        </row>
        <row r="1702">
          <cell r="G1702" t="str">
            <v>4135 - Mineral &amp; Land Auditor Spec III</v>
          </cell>
        </row>
        <row r="1703">
          <cell r="G1703" t="str">
            <v>4136 - State Financial Examiner II</v>
          </cell>
        </row>
        <row r="1704">
          <cell r="G1704" t="str">
            <v>4137 - Mineral &amp; Land Auditor Spec IV (Spec)</v>
          </cell>
        </row>
        <row r="1705">
          <cell r="G1705" t="str">
            <v>4140 - Supvng Goval Auditor II</v>
          </cell>
        </row>
        <row r="1706">
          <cell r="G1706" t="str">
            <v>4141 - Totalisator Sys Examiner</v>
          </cell>
        </row>
        <row r="1707">
          <cell r="G1707" t="str">
            <v>4142 - Supvng Goval Auditor I</v>
          </cell>
        </row>
        <row r="1708">
          <cell r="G1708" t="str">
            <v>4144 - Governmental Auditor III</v>
          </cell>
        </row>
        <row r="1709">
          <cell r="G1709" t="str">
            <v>4146 - Governmental Auditor II</v>
          </cell>
        </row>
        <row r="1710">
          <cell r="G1710" t="str">
            <v>4152 - Energy Commission Superisor I (Tech Eval &amp; Develmt)</v>
          </cell>
        </row>
        <row r="1711">
          <cell r="G1711" t="str">
            <v>4155 - Staff Mgmt Auditor (Spec)</v>
          </cell>
        </row>
        <row r="1712">
          <cell r="G1712" t="str">
            <v>4159 - Assoc Mgmt Auditor</v>
          </cell>
        </row>
        <row r="1713">
          <cell r="G1713" t="str">
            <v>4160 - Staff Mgmt Auditor</v>
          </cell>
        </row>
        <row r="1714">
          <cell r="G1714" t="str">
            <v>4161 - Sr Mgmt Auditor</v>
          </cell>
        </row>
        <row r="1715">
          <cell r="G1715" t="str">
            <v>4163 - Supvng Mgmt Auditor</v>
          </cell>
        </row>
        <row r="1716">
          <cell r="G1716" t="str">
            <v xml:space="preserve">4169 - Regional Constrn &amp; Maint Superintendent </v>
          </cell>
        </row>
        <row r="1717">
          <cell r="G1717" t="str">
            <v>4175 - Auditor I</v>
          </cell>
        </row>
        <row r="1718">
          <cell r="G1718" t="str">
            <v>4177 - Accountant I (Spec)</v>
          </cell>
        </row>
        <row r="1719">
          <cell r="G1719" t="str">
            <v>4179 - Accountant Trainee</v>
          </cell>
        </row>
        <row r="1720">
          <cell r="G1720" t="str">
            <v>4180 - Accountant I (Supvr)</v>
          </cell>
        </row>
        <row r="1721">
          <cell r="G1721" t="str">
            <v>4184 - Energy Commission Spec I (Tech Eval &amp; Develmt)</v>
          </cell>
        </row>
        <row r="1722">
          <cell r="G1722" t="str">
            <v>4185 - Energy Commission Spec II (Tech Eval &amp; Develmt)</v>
          </cell>
        </row>
        <row r="1723">
          <cell r="G1723" t="str">
            <v>4186 - Energy Commission Spec III (Tech Eval &amp;Develmt)</v>
          </cell>
        </row>
        <row r="1724">
          <cell r="G1724" t="str">
            <v>4189 - State Controller</v>
          </cell>
        </row>
        <row r="1725">
          <cell r="G1725" t="str">
            <v>4190 - Deputy State Controller</v>
          </cell>
        </row>
        <row r="1726">
          <cell r="G1726" t="str">
            <v>4203 - Investigative Auditor II</v>
          </cell>
        </row>
        <row r="1727">
          <cell r="G1727" t="str">
            <v xml:space="preserve">4213 - Payroll Officer </v>
          </cell>
        </row>
        <row r="1728">
          <cell r="G1728" t="str">
            <v>4215 - Investigative Auditor III</v>
          </cell>
        </row>
        <row r="1729">
          <cell r="G1729" t="str">
            <v xml:space="preserve">4217 - Supvng Auditor I </v>
          </cell>
        </row>
        <row r="1730">
          <cell r="G1730" t="str">
            <v xml:space="preserve">4218 - Supvng Auditor II </v>
          </cell>
        </row>
        <row r="1731">
          <cell r="G1731" t="str">
            <v>4221 - Treasury Program Mgr I</v>
          </cell>
        </row>
        <row r="1732">
          <cell r="G1732" t="str">
            <v>4223 - Assoc Treasury Program Officer</v>
          </cell>
        </row>
        <row r="1733">
          <cell r="G1733" t="str">
            <v>4224 - Investigative Auditor IV (Spec)</v>
          </cell>
        </row>
        <row r="1734">
          <cell r="G1734" t="str">
            <v>4225 - Treasury Program Mgr II</v>
          </cell>
        </row>
        <row r="1735">
          <cell r="G1735" t="str">
            <v xml:space="preserve">4226 - Investigative Auditor IV (Supvr) </v>
          </cell>
        </row>
        <row r="1736">
          <cell r="G1736" t="str">
            <v>4228 - Welfare Fraud Prev Coord</v>
          </cell>
        </row>
        <row r="1737">
          <cell r="G1737" t="str">
            <v>4232 - State Treasurer</v>
          </cell>
        </row>
        <row r="1738">
          <cell r="G1738" t="str">
            <v>4233 - Chief Dep State Treasurer</v>
          </cell>
        </row>
        <row r="1739">
          <cell r="G1739" t="str">
            <v>4234 - Dep State Treasurer</v>
          </cell>
        </row>
        <row r="1740">
          <cell r="G1740" t="str">
            <v>4236 - Asst Operations Security Officer</v>
          </cell>
        </row>
        <row r="1741">
          <cell r="G1741" t="str">
            <v>4239 - School Facilities Program Administrator II</v>
          </cell>
        </row>
        <row r="1742">
          <cell r="G1742" t="str">
            <v>4243 - School Facilities Program Administrator I</v>
          </cell>
        </row>
        <row r="1743">
          <cell r="G1743" t="str">
            <v>4244 - School Facilities Program Analyst II</v>
          </cell>
        </row>
        <row r="1744">
          <cell r="G1744" t="str">
            <v>4245 - Treasury Program Mgr III</v>
          </cell>
        </row>
        <row r="1745">
          <cell r="G1745" t="str">
            <v>4247 - Hlth Program Audit Mgr I</v>
          </cell>
        </row>
        <row r="1746">
          <cell r="G1746" t="str">
            <v>4248 - Hlth Program Audit Mgr II</v>
          </cell>
        </row>
        <row r="1747">
          <cell r="G1747" t="str">
            <v>4249 - Hlth Program Auditor IV</v>
          </cell>
        </row>
        <row r="1748">
          <cell r="G1748" t="str">
            <v>4252 - Hlth Program Auditor III</v>
          </cell>
        </row>
        <row r="1749">
          <cell r="G1749" t="str">
            <v>4254 - Hlth Program Auditor II</v>
          </cell>
        </row>
        <row r="1750">
          <cell r="G1750" t="str">
            <v>4256 - Chief Exec Officer</v>
          </cell>
        </row>
        <row r="1751">
          <cell r="G1751" t="str">
            <v xml:space="preserve">4257 - Hlth Program Audit Mgr III </v>
          </cell>
        </row>
        <row r="1752">
          <cell r="G1752" t="str">
            <v>4267 - Tax Auditor</v>
          </cell>
        </row>
        <row r="1753">
          <cell r="G1753" t="str">
            <v xml:space="preserve">4271 - Supvng Tax Auditor III </v>
          </cell>
        </row>
        <row r="1754">
          <cell r="G1754" t="str">
            <v>4272 - Asst to Bd Mbr</v>
          </cell>
        </row>
        <row r="1755">
          <cell r="G1755" t="str">
            <v>4275 - Dep to Bd Mbr</v>
          </cell>
        </row>
        <row r="1756">
          <cell r="G1756" t="str">
            <v xml:space="preserve">4277 - Supvng Tax Auditor II </v>
          </cell>
        </row>
        <row r="1757">
          <cell r="G1757" t="str">
            <v>4279 - Supvng Auditor</v>
          </cell>
        </row>
        <row r="1758">
          <cell r="G1758" t="str">
            <v xml:space="preserve">4280 - Supvng Tax Auditor I </v>
          </cell>
        </row>
        <row r="1759">
          <cell r="G1759" t="str">
            <v>4281 - Assoc Tax Auditor</v>
          </cell>
        </row>
        <row r="1760">
          <cell r="G1760" t="str">
            <v>4285 - Gen Auditor III</v>
          </cell>
        </row>
        <row r="1761">
          <cell r="G1761" t="str">
            <v>4286 - Investigative Auditor Alcoholic Beverage Cntrl</v>
          </cell>
        </row>
        <row r="1762">
          <cell r="G1762" t="str">
            <v>4287 - Gen Auditor II</v>
          </cell>
        </row>
        <row r="1763">
          <cell r="G1763" t="str">
            <v>4288 - Asst Program Spec</v>
          </cell>
        </row>
        <row r="1764">
          <cell r="G1764" t="str">
            <v>4289 - Assoc Program Spec</v>
          </cell>
        </row>
        <row r="1765">
          <cell r="G1765" t="str">
            <v>4290 - Administrative Officer</v>
          </cell>
        </row>
        <row r="1766">
          <cell r="G1766" t="str">
            <v>4292 - Supvng Auditor III</v>
          </cell>
        </row>
        <row r="1767">
          <cell r="G1767" t="str">
            <v>4297 - Real Estate Exam Techn</v>
          </cell>
        </row>
        <row r="1768">
          <cell r="G1768" t="str">
            <v>4298 - Real Estate License Examiner I</v>
          </cell>
        </row>
        <row r="1769">
          <cell r="G1769" t="str">
            <v>4299 - Real Estate License Examiner II</v>
          </cell>
        </row>
        <row r="1770">
          <cell r="G1770" t="str">
            <v>4313 - Fire &amp; Life Safety Off I</v>
          </cell>
        </row>
        <row r="1771">
          <cell r="G1771" t="str">
            <v>4314 - Fire &amp; Life Safety Off II</v>
          </cell>
        </row>
        <row r="1772">
          <cell r="G1772" t="str">
            <v>4315 - Chief Fire &amp; Life Safety Off</v>
          </cell>
        </row>
        <row r="1773">
          <cell r="G1773" t="str">
            <v xml:space="preserve">4320 - Bus Taxes Administrator III </v>
          </cell>
        </row>
        <row r="1774">
          <cell r="G1774" t="str">
            <v>4331 - Bus Taxes Administrator II</v>
          </cell>
        </row>
        <row r="1775">
          <cell r="G1775" t="str">
            <v>4332 - Tax Administrator I</v>
          </cell>
        </row>
        <row r="1776">
          <cell r="G1776" t="str">
            <v>4333 - Tax Administrator II</v>
          </cell>
        </row>
        <row r="1777">
          <cell r="G1777" t="str">
            <v>4335 - Bus Taxes Administrator I</v>
          </cell>
        </row>
        <row r="1778">
          <cell r="G1778" t="str">
            <v xml:space="preserve">4336 - Tax Auditor </v>
          </cell>
        </row>
        <row r="1779">
          <cell r="G1779" t="str">
            <v xml:space="preserve">4337 - Tax Administrator III </v>
          </cell>
        </row>
        <row r="1780">
          <cell r="G1780" t="str">
            <v xml:space="preserve">4338 - Supvng Tax Auditor I </v>
          </cell>
        </row>
        <row r="1781">
          <cell r="G1781" t="str">
            <v>4339 - Assoc Tax Auditor</v>
          </cell>
        </row>
        <row r="1782">
          <cell r="G1782" t="str">
            <v>4341 - Staff Tax Auditor</v>
          </cell>
        </row>
        <row r="1783">
          <cell r="G1783" t="str">
            <v>4346 - Administrator IV</v>
          </cell>
        </row>
        <row r="1784">
          <cell r="G1784" t="str">
            <v>4348 - Fire &amp; Life Safety Off I</v>
          </cell>
        </row>
        <row r="1785">
          <cell r="G1785" t="str">
            <v>4351 - Fire &amp; Life Safety Off II</v>
          </cell>
        </row>
        <row r="1786">
          <cell r="G1786" t="str">
            <v>4352 - Administrator III</v>
          </cell>
        </row>
        <row r="1787">
          <cell r="G1787" t="str">
            <v xml:space="preserve">4355 - Prin-Fire &amp; Life Safety </v>
          </cell>
        </row>
        <row r="1788">
          <cell r="G1788" t="str">
            <v>4357 - Administrator II</v>
          </cell>
        </row>
        <row r="1789">
          <cell r="G1789" t="str">
            <v>4358 - Administrator I</v>
          </cell>
        </row>
        <row r="1790">
          <cell r="G1790" t="str">
            <v>4361 - Assoc Tax Auditor</v>
          </cell>
        </row>
        <row r="1791">
          <cell r="G1791" t="str">
            <v>4362 - Tax Auditor</v>
          </cell>
        </row>
        <row r="1792">
          <cell r="G1792" t="str">
            <v>4364 - Program Spec I</v>
          </cell>
        </row>
        <row r="1793">
          <cell r="G1793" t="str">
            <v>4365 - Program Spec II</v>
          </cell>
        </row>
        <row r="1794">
          <cell r="G1794" t="str">
            <v>4366 - Program Spec III</v>
          </cell>
        </row>
        <row r="1795">
          <cell r="G1795" t="str">
            <v>4367 - Public Land Mgmt Spec I</v>
          </cell>
        </row>
        <row r="1796">
          <cell r="G1796" t="str">
            <v>4368 - Public Land Mgmt Spec II</v>
          </cell>
        </row>
        <row r="1797">
          <cell r="G1797" t="str">
            <v>4369 - Public Land Mgmt Spec III</v>
          </cell>
        </row>
        <row r="1798">
          <cell r="G1798" t="str">
            <v>4370 - Public Land Mgmt Spec IV</v>
          </cell>
        </row>
        <row r="1799">
          <cell r="G1799" t="str">
            <v>4371 - Public Land Mgr I</v>
          </cell>
        </row>
        <row r="1800">
          <cell r="G1800" t="str">
            <v>4372 - Public Land Mgr II</v>
          </cell>
        </row>
        <row r="1801">
          <cell r="G1801" t="str">
            <v>4378 - Bus Taxes Spec III</v>
          </cell>
        </row>
        <row r="1802">
          <cell r="G1802" t="str">
            <v xml:space="preserve">4379 - Bus Taxes Spec II </v>
          </cell>
        </row>
        <row r="1803">
          <cell r="G1803" t="str">
            <v xml:space="preserve">4380 - Bus Taxes Spec I </v>
          </cell>
        </row>
        <row r="1804">
          <cell r="G1804" t="str">
            <v>4387 - Dep Mgr II</v>
          </cell>
        </row>
        <row r="1805">
          <cell r="G1805" t="str">
            <v>4392 - Div Chief - C.E.A.</v>
          </cell>
        </row>
        <row r="1806">
          <cell r="G1806" t="str">
            <v>4403 - Supvng Insurance Examiner</v>
          </cell>
        </row>
        <row r="1807">
          <cell r="G1807" t="str">
            <v>4410 - Sr Ins Examiner (Spec)</v>
          </cell>
        </row>
        <row r="1808">
          <cell r="G1808" t="str">
            <v>4411 - Sr Ins Examiner (Supvr)</v>
          </cell>
        </row>
        <row r="1809">
          <cell r="G1809" t="str">
            <v>4412 - Assoc Ins Examiner</v>
          </cell>
        </row>
        <row r="1810">
          <cell r="G1810" t="str">
            <v>4413 - Asst Medi-Cal Eligibility Analyst</v>
          </cell>
        </row>
        <row r="1811">
          <cell r="G1811" t="str">
            <v>4414 - Assoc Medi-Cal Eligibility Analyst</v>
          </cell>
        </row>
        <row r="1812">
          <cell r="G1812" t="str">
            <v>4416 - Reins Spec</v>
          </cell>
        </row>
        <row r="1813">
          <cell r="G1813" t="str">
            <v>4417 - Insurance Claims Spec</v>
          </cell>
        </row>
        <row r="1814">
          <cell r="G1814" t="str">
            <v>4420 - Insurance Examiner</v>
          </cell>
        </row>
        <row r="1815">
          <cell r="G1815" t="str">
            <v>4426 - Bus Taxes Compliance Supvr III</v>
          </cell>
        </row>
        <row r="1816">
          <cell r="G1816" t="str">
            <v>4429 - Sr Brand Insp</v>
          </cell>
        </row>
        <row r="1817">
          <cell r="G1817" t="str">
            <v>4430 - Regional Brand Supvr</v>
          </cell>
        </row>
        <row r="1818">
          <cell r="G1818" t="str">
            <v>4432 - Supvng Insurance Rate Analyst</v>
          </cell>
        </row>
        <row r="1819">
          <cell r="G1819" t="str">
            <v>4435 - Sr Ins Rate Analyst</v>
          </cell>
        </row>
        <row r="1820">
          <cell r="G1820" t="str">
            <v>4438 - Assoc Ins Rate Analyst</v>
          </cell>
        </row>
        <row r="1821">
          <cell r="G1821" t="str">
            <v>4440 - Supvng Corporation Examiner</v>
          </cell>
        </row>
        <row r="1822">
          <cell r="G1822" t="str">
            <v>4441 - Insurance Rate Analyst</v>
          </cell>
        </row>
        <row r="1823">
          <cell r="G1823" t="str">
            <v>4443 - Corporation Examiner</v>
          </cell>
        </row>
        <row r="1824">
          <cell r="G1824" t="str">
            <v>4444 - Recruitment Team Leader</v>
          </cell>
        </row>
        <row r="1825">
          <cell r="G1825" t="str">
            <v>4450 - Recruitment Spec</v>
          </cell>
        </row>
        <row r="1826">
          <cell r="G1826" t="str">
            <v>4452 - Corporation Examiner IV (Spec)</v>
          </cell>
        </row>
        <row r="1827">
          <cell r="G1827" t="str">
            <v>4453 - Corporation Examiner IV (Supvr)</v>
          </cell>
        </row>
        <row r="1828">
          <cell r="G1828" t="str">
            <v>4464 - Transp Rate Spec</v>
          </cell>
        </row>
        <row r="1829">
          <cell r="G1829" t="str">
            <v>4465 - Transp Analyst</v>
          </cell>
        </row>
        <row r="1830">
          <cell r="G1830" t="str">
            <v>4486 - Deputy</v>
          </cell>
        </row>
        <row r="1831">
          <cell r="G1831" t="str">
            <v>4488 - Inheritance &amp; Gift Tax Examiner III</v>
          </cell>
        </row>
        <row r="1832">
          <cell r="G1832" t="str">
            <v>4491 - Supvng Auditor I</v>
          </cell>
        </row>
        <row r="1833">
          <cell r="G1833" t="str">
            <v xml:space="preserve">4492 - Registrar </v>
          </cell>
        </row>
        <row r="1834">
          <cell r="G1834" t="str">
            <v xml:space="preserve">4493 - Supvng Auditor II </v>
          </cell>
        </row>
        <row r="1835">
          <cell r="G1835" t="str">
            <v>4497 - Prin Public Utility Financial Examiner</v>
          </cell>
        </row>
        <row r="1836">
          <cell r="G1836" t="str">
            <v>4499 - Public Utility Financial Examiner IV</v>
          </cell>
        </row>
        <row r="1837">
          <cell r="G1837" t="str">
            <v>4502 - Public Utility Financial Examiner III</v>
          </cell>
        </row>
        <row r="1838">
          <cell r="G1838" t="str">
            <v>4508 - Public Utility Financial Examiner II</v>
          </cell>
        </row>
        <row r="1839">
          <cell r="G1839" t="str">
            <v>4511 - Empt Develmt Plnr III</v>
          </cell>
        </row>
        <row r="1840">
          <cell r="G1840" t="str">
            <v>4512 - Prin Transp Div</v>
          </cell>
        </row>
        <row r="1841">
          <cell r="G1841" t="str">
            <v>4513 - Transp Analyst</v>
          </cell>
        </row>
        <row r="1842">
          <cell r="G1842" t="str">
            <v>4521 - Dep Div Chief</v>
          </cell>
        </row>
        <row r="1843">
          <cell r="G1843" t="str">
            <v>4523 - Office Mgr I</v>
          </cell>
        </row>
        <row r="1844">
          <cell r="G1844" t="str">
            <v xml:space="preserve">4524 - Office Mgr II </v>
          </cell>
        </row>
        <row r="1845">
          <cell r="G1845" t="str">
            <v>4525 - Assoc Transp Rate Expert</v>
          </cell>
        </row>
        <row r="1846">
          <cell r="G1846" t="str">
            <v xml:space="preserve">4535 - Assoc Transp Analyst </v>
          </cell>
        </row>
        <row r="1847">
          <cell r="G1847" t="str">
            <v xml:space="preserve">4538 - Financing Assoc </v>
          </cell>
        </row>
        <row r="1848">
          <cell r="G1848" t="str">
            <v>4539 - Financing Spec</v>
          </cell>
        </row>
        <row r="1849">
          <cell r="G1849" t="str">
            <v>4541 - Fiscal Officer I</v>
          </cell>
        </row>
        <row r="1850">
          <cell r="G1850" t="str">
            <v>4542 - Accounting Administrator II</v>
          </cell>
        </row>
        <row r="1851">
          <cell r="G1851" t="str">
            <v>4545 - Accounting Administrator III</v>
          </cell>
        </row>
        <row r="1852">
          <cell r="G1852" t="str">
            <v>4546 - Accounting Officer (Spec)</v>
          </cell>
        </row>
        <row r="1853">
          <cell r="G1853" t="str">
            <v>4549 - Accounting Administrator I (Supvr)</v>
          </cell>
        </row>
        <row r="1854">
          <cell r="G1854" t="str">
            <v xml:space="preserve">4551 - Box Office Mgr </v>
          </cell>
        </row>
        <row r="1855">
          <cell r="G1855" t="str">
            <v>4552 - Accounting Administrator I (Spec)</v>
          </cell>
        </row>
        <row r="1856">
          <cell r="G1856" t="str">
            <v>4554 - Financing Officer</v>
          </cell>
        </row>
        <row r="1857">
          <cell r="G1857" t="str">
            <v xml:space="preserve">4555 - Sr Housing Constrn Insp </v>
          </cell>
        </row>
        <row r="1858">
          <cell r="G1858" t="str">
            <v>4556 - Housing Constrn Insp</v>
          </cell>
        </row>
        <row r="1859">
          <cell r="G1859" t="str">
            <v>4557 - Administrative Officer III</v>
          </cell>
        </row>
        <row r="1860">
          <cell r="G1860" t="str">
            <v xml:space="preserve">4558 - Administrative Officer II </v>
          </cell>
        </row>
        <row r="1861">
          <cell r="G1861" t="str">
            <v xml:space="preserve">4559 - Administrative Mgr </v>
          </cell>
        </row>
        <row r="1862">
          <cell r="G1862" t="str">
            <v>4563 - Accounting Officer (Supvr)</v>
          </cell>
        </row>
        <row r="1863">
          <cell r="G1863" t="str">
            <v>4567 - Sr Accounting Officer (Spec)</v>
          </cell>
        </row>
        <row r="1864">
          <cell r="G1864" t="str">
            <v>4568 - Dep Comptroller</v>
          </cell>
        </row>
        <row r="1865">
          <cell r="G1865" t="str">
            <v>4569 - Sr Accounting Officer (Supvr)</v>
          </cell>
        </row>
        <row r="1866">
          <cell r="G1866" t="str">
            <v xml:space="preserve">4572 - Asst Estimator </v>
          </cell>
        </row>
        <row r="1867">
          <cell r="G1867" t="str">
            <v xml:space="preserve">4573 - Assoc Estimator </v>
          </cell>
        </row>
        <row r="1868">
          <cell r="G1868" t="str">
            <v xml:space="preserve">4576 - Sr Estimator </v>
          </cell>
        </row>
        <row r="1869">
          <cell r="G1869" t="str">
            <v xml:space="preserve">4578 - Supvng Estimator </v>
          </cell>
        </row>
        <row r="1870">
          <cell r="G1870" t="str">
            <v>4582 - Accounting Analyst</v>
          </cell>
        </row>
        <row r="1871">
          <cell r="G1871" t="str">
            <v>4588 - Assoc Accounting Analyst</v>
          </cell>
        </row>
        <row r="1872">
          <cell r="G1872" t="str">
            <v>4590 - Administrative Officer I</v>
          </cell>
        </row>
        <row r="1873">
          <cell r="G1873" t="str">
            <v>4592 - Public Utilities Reg Analyst I</v>
          </cell>
        </row>
        <row r="1874">
          <cell r="G1874" t="str">
            <v>4593 - Public Utilities Reg Analyst II</v>
          </cell>
        </row>
        <row r="1875">
          <cell r="G1875" t="str">
            <v>4598 - Assoc Energy Spec (Forecasting)</v>
          </cell>
        </row>
        <row r="1876">
          <cell r="G1876" t="str">
            <v>4599 - Energy Commission Supvr II (Forecasting )</v>
          </cell>
        </row>
        <row r="1877">
          <cell r="G1877" t="str">
            <v>4600 - Asst to Appts</v>
          </cell>
        </row>
        <row r="1878">
          <cell r="G1878" t="str">
            <v>4609 - Energy Program Spec III (Forecasting)</v>
          </cell>
        </row>
        <row r="1879">
          <cell r="G1879" t="str">
            <v>4611 - Public Utilities Reg Analyst III</v>
          </cell>
        </row>
        <row r="1880">
          <cell r="G1880" t="str">
            <v>4615 - Public Utilities Reg Analyst IV</v>
          </cell>
        </row>
        <row r="1881">
          <cell r="G1881" t="str">
            <v>4616 - Public Utilities Reg Analyst V</v>
          </cell>
        </row>
        <row r="1882">
          <cell r="G1882" t="str">
            <v>4617 - Environmental Plnr (Archeology)</v>
          </cell>
        </row>
        <row r="1883">
          <cell r="G1883" t="str">
            <v>4618 - Environmental Plnr (Architectural History)</v>
          </cell>
        </row>
        <row r="1884">
          <cell r="G1884" t="str">
            <v>4621 - Asst Div Chief</v>
          </cell>
        </row>
        <row r="1885">
          <cell r="G1885" t="str">
            <v>4634 - Assoc Envirnal Plnr (Archeology)</v>
          </cell>
        </row>
        <row r="1886">
          <cell r="G1886" t="str">
            <v>4635 - Environmental Plnr (Natural Sciences)</v>
          </cell>
        </row>
        <row r="1887">
          <cell r="G1887" t="str">
            <v>4636 - Sr Plnr (Spec)</v>
          </cell>
        </row>
        <row r="1888">
          <cell r="G1888" t="str">
            <v xml:space="preserve">4637 - Portfolio Mgr </v>
          </cell>
        </row>
        <row r="1889">
          <cell r="G1889" t="str">
            <v xml:space="preserve">4638 - Sr Portfolio Mgr </v>
          </cell>
        </row>
        <row r="1890">
          <cell r="G1890" t="str">
            <v xml:space="preserve">4639 - Sr Investment Officer </v>
          </cell>
        </row>
        <row r="1891">
          <cell r="G1891" t="str">
            <v>4640 - Environmental Plnr</v>
          </cell>
        </row>
        <row r="1892">
          <cell r="G1892" t="str">
            <v>4642 - Assoc Envirnal Plnr (Architectural History)</v>
          </cell>
        </row>
        <row r="1893">
          <cell r="G1893" t="str">
            <v>4643 - Assoc Plnr</v>
          </cell>
        </row>
        <row r="1894">
          <cell r="G1894" t="str">
            <v>4644 - Plnr</v>
          </cell>
        </row>
        <row r="1895">
          <cell r="G1895" t="str">
            <v>4646 - Sr Plnr (Supvr)</v>
          </cell>
        </row>
        <row r="1896">
          <cell r="G1896" t="str">
            <v>4648 - Hlth Plan Spec II</v>
          </cell>
        </row>
        <row r="1897">
          <cell r="G1897" t="str">
            <v>4649 - Chief Plan Officer</v>
          </cell>
        </row>
        <row r="1898">
          <cell r="G1898" t="str">
            <v xml:space="preserve">4652 - Sr Consultant </v>
          </cell>
        </row>
        <row r="1899">
          <cell r="G1899" t="str">
            <v>4654 - Chief Operating Investment Officer</v>
          </cell>
        </row>
        <row r="1900">
          <cell r="G1900" t="str">
            <v xml:space="preserve">4656 - Investment Officer I </v>
          </cell>
        </row>
        <row r="1901">
          <cell r="G1901" t="str">
            <v>4658 - Assoc Risk Analyst</v>
          </cell>
        </row>
        <row r="1902">
          <cell r="G1902" t="str">
            <v>4661 - New Program Consultant</v>
          </cell>
        </row>
        <row r="1903">
          <cell r="G1903" t="str">
            <v>4662 - Hlth Plan Mgr II</v>
          </cell>
        </row>
        <row r="1904">
          <cell r="G1904" t="str">
            <v>4663 - Assoc Hlth Plan Analyst</v>
          </cell>
        </row>
        <row r="1905">
          <cell r="G1905" t="str">
            <v>4666 - Hlth Plan Spec I</v>
          </cell>
        </row>
        <row r="1906">
          <cell r="G1906" t="str">
            <v xml:space="preserve">4671 - Investment Officer II </v>
          </cell>
        </row>
        <row r="1907">
          <cell r="G1907" t="str">
            <v>4672 - Hlth Analyst</v>
          </cell>
        </row>
        <row r="1908">
          <cell r="G1908" t="str">
            <v>4680 - Assoc Envirnal Plnr (Natural Sciences)</v>
          </cell>
        </row>
        <row r="1909">
          <cell r="G1909" t="str">
            <v>4682 - Assoc Envirnal Plnr (Socioecon)</v>
          </cell>
        </row>
        <row r="1910">
          <cell r="G1910" t="str">
            <v>4683 - Prin Administrator</v>
          </cell>
        </row>
        <row r="1911">
          <cell r="G1911" t="str">
            <v>4685 - Asst Risk Analyst</v>
          </cell>
        </row>
        <row r="1912">
          <cell r="G1912" t="str">
            <v>4686 - Staff Risk Mgr</v>
          </cell>
        </row>
        <row r="1913">
          <cell r="G1913" t="str">
            <v>4687 - Limited Exam &amp; Appt Program Candidate (Identified Class)</v>
          </cell>
        </row>
        <row r="1914">
          <cell r="G1914" t="str">
            <v>4689 - Recycling Spec I</v>
          </cell>
        </row>
        <row r="1915">
          <cell r="G1915" t="str">
            <v>4690 - Recycling Spec II</v>
          </cell>
        </row>
        <row r="1916">
          <cell r="G1916" t="str">
            <v>4692 - Chief Investment Officer</v>
          </cell>
        </row>
        <row r="1917">
          <cell r="G1917" t="str">
            <v>4693 - Chief Investment Officer</v>
          </cell>
        </row>
        <row r="1918">
          <cell r="G1918" t="str">
            <v xml:space="preserve">4694 - Investment Director </v>
          </cell>
        </row>
        <row r="1919">
          <cell r="G1919" t="str">
            <v xml:space="preserve">4695 - Investment Officer III </v>
          </cell>
        </row>
        <row r="1920">
          <cell r="G1920" t="str">
            <v>4696 - Recycling Spec III (Tech)</v>
          </cell>
        </row>
        <row r="1921">
          <cell r="G1921" t="str">
            <v>4697 - Portfolio Mgr</v>
          </cell>
        </row>
        <row r="1922">
          <cell r="G1922" t="str">
            <v>4699 - Investment Operations Director</v>
          </cell>
        </row>
        <row r="1923">
          <cell r="G1923" t="str">
            <v>4700 - Recycling Spec III (Supvry)</v>
          </cell>
        </row>
        <row r="1924">
          <cell r="G1924" t="str">
            <v>4701 - Recycling Program Mgr I</v>
          </cell>
        </row>
        <row r="1925">
          <cell r="G1925" t="str">
            <v>4702 - Recycling Program Mgr II</v>
          </cell>
        </row>
        <row r="1926">
          <cell r="G1926" t="str">
            <v>4707 - Bus Svc Asst (Spec)</v>
          </cell>
        </row>
        <row r="1927">
          <cell r="G1927" t="str">
            <v>4708 - Environmental Svcs Intern</v>
          </cell>
        </row>
        <row r="1928">
          <cell r="G1928" t="str">
            <v>4711 - Assoc Envirnal Plnr</v>
          </cell>
        </row>
        <row r="1929">
          <cell r="G1929" t="str">
            <v>4713 - Sr Envirnal Plnr</v>
          </cell>
        </row>
        <row r="1930">
          <cell r="G1930" t="str">
            <v>4715 - Assoc Space Plnr</v>
          </cell>
        </row>
        <row r="1931">
          <cell r="G1931" t="str">
            <v>4716 - Staff Space Plnr</v>
          </cell>
        </row>
        <row r="1932">
          <cell r="G1932" t="str">
            <v>4717 - State Facilities Mgr I</v>
          </cell>
        </row>
        <row r="1933">
          <cell r="G1933" t="str">
            <v>4718 - State Facilities Mgr II</v>
          </cell>
        </row>
        <row r="1934">
          <cell r="G1934" t="str">
            <v>4719 - Supvng Envirnal Plnr</v>
          </cell>
        </row>
        <row r="1935">
          <cell r="G1935" t="str">
            <v>4720 - Bus Svc Officer I (Spec)</v>
          </cell>
        </row>
        <row r="1936">
          <cell r="G1936" t="str">
            <v>4721 - Assoc Transp Plnr</v>
          </cell>
        </row>
        <row r="1937">
          <cell r="G1937" t="str">
            <v>4722 - Bus Svc Officer I (Supvr)</v>
          </cell>
        </row>
        <row r="1938">
          <cell r="G1938" t="str">
            <v>4723 - Prin Transp Plnr</v>
          </cell>
        </row>
        <row r="1939">
          <cell r="G1939" t="str">
            <v>4724 - Sr Transp Plnr</v>
          </cell>
        </row>
        <row r="1940">
          <cell r="G1940" t="str">
            <v>4725 - Supvng Transp Plnr</v>
          </cell>
        </row>
        <row r="1941">
          <cell r="G1941" t="str">
            <v>4726 - Coastal Program Analyst I</v>
          </cell>
        </row>
        <row r="1942">
          <cell r="G1942" t="str">
            <v>4728 - Asst Energy Facility Siting Plnr</v>
          </cell>
        </row>
        <row r="1943">
          <cell r="G1943" t="str">
            <v>4729 - Special Adviser</v>
          </cell>
        </row>
        <row r="1944">
          <cell r="G1944" t="str">
            <v xml:space="preserve">4734 - Planner I </v>
          </cell>
        </row>
        <row r="1945">
          <cell r="G1945" t="str">
            <v>4735 - Coastal Program Analyst II</v>
          </cell>
        </row>
        <row r="1946">
          <cell r="G1946" t="str">
            <v>4737 - Planner III</v>
          </cell>
        </row>
        <row r="1947">
          <cell r="G1947" t="str">
            <v>4738 - Bus Mgr II</v>
          </cell>
        </row>
        <row r="1948">
          <cell r="G1948" t="str">
            <v>4741 - Bus Mgr I</v>
          </cell>
        </row>
        <row r="1949">
          <cell r="G1949" t="str">
            <v>4742 - Assoc Bus Mgmt Analyst</v>
          </cell>
        </row>
        <row r="1950">
          <cell r="G1950" t="str">
            <v>4743 - Seismic Safety Plan Spec</v>
          </cell>
        </row>
        <row r="1951">
          <cell r="G1951" t="str">
            <v xml:space="preserve">4744 - Corr Bus Mgr II </v>
          </cell>
        </row>
        <row r="1952">
          <cell r="G1952" t="str">
            <v>4746 - Procurement &amp; Svcs Officer I</v>
          </cell>
        </row>
        <row r="1953">
          <cell r="G1953" t="str">
            <v>4754 - Hosp Gen Svcs Administrator II</v>
          </cell>
        </row>
        <row r="1954">
          <cell r="G1954" t="str">
            <v>4755 - Hosp Gen Svcs Administrator I</v>
          </cell>
        </row>
        <row r="1955">
          <cell r="G1955" t="str">
            <v>4756 - Planner II</v>
          </cell>
        </row>
        <row r="1956">
          <cell r="G1956" t="str">
            <v>4757 - Bus Mgr</v>
          </cell>
        </row>
        <row r="1957">
          <cell r="G1957" t="str">
            <v>4760 - Procurement &amp; Svcs Officer I - CF</v>
          </cell>
        </row>
        <row r="1958">
          <cell r="G1958" t="str">
            <v>4761 - Procurement &amp; Svcs Officer II - CF</v>
          </cell>
        </row>
        <row r="1959">
          <cell r="G1959" t="str">
            <v>4762 - Coastal Program Analyst III</v>
          </cell>
        </row>
        <row r="1960">
          <cell r="G1960" t="str">
            <v>4763 - Coastal Program Mgr</v>
          </cell>
        </row>
        <row r="1961">
          <cell r="G1961" t="str">
            <v>4768 - Transp Plnr</v>
          </cell>
        </row>
        <row r="1962">
          <cell r="G1962" t="str">
            <v>4769 - Mortgage Loan Accounting Supvr</v>
          </cell>
        </row>
        <row r="1963">
          <cell r="G1963" t="str">
            <v>4771 - Space Plnr</v>
          </cell>
        </row>
        <row r="1964">
          <cell r="G1964" t="str">
            <v>4774 - Empt Develmt Administrator</v>
          </cell>
        </row>
        <row r="1965">
          <cell r="G1965" t="str">
            <v>4777 - Hosp Administrative Resident I</v>
          </cell>
        </row>
        <row r="1966">
          <cell r="G1966" t="str">
            <v>4778 - Hosp Administrative Resident II</v>
          </cell>
        </row>
        <row r="1967">
          <cell r="G1967" t="str">
            <v>4779 - Community Liaison Rep</v>
          </cell>
        </row>
        <row r="1968">
          <cell r="G1968" t="str">
            <v>4780 - Hosp Administrator</v>
          </cell>
        </row>
        <row r="1969">
          <cell r="G1969" t="str">
            <v>4781 - Asst Hosp Administrator</v>
          </cell>
        </row>
        <row r="1970">
          <cell r="G1970" t="str">
            <v>4785 - Bus Svc Officer III</v>
          </cell>
        </row>
        <row r="1971">
          <cell r="G1971" t="str">
            <v>4787 - Mgr - Grand National Shows</v>
          </cell>
        </row>
        <row r="1972">
          <cell r="G1972" t="str">
            <v>4797 - Administrator I</v>
          </cell>
        </row>
        <row r="1973">
          <cell r="G1973" t="str">
            <v>4798 - Administrator II</v>
          </cell>
        </row>
        <row r="1974">
          <cell r="G1974" t="str">
            <v>4799 - Administrator III</v>
          </cell>
        </row>
        <row r="1975">
          <cell r="G1975" t="str">
            <v>4800 - Staff Svcs Mgr I</v>
          </cell>
        </row>
        <row r="1976">
          <cell r="G1976" t="str">
            <v>4801 - Staff Svcs Mgr II (Supvry)</v>
          </cell>
        </row>
        <row r="1977">
          <cell r="G1977" t="str">
            <v>4802 - Staff Svcs Mgr III</v>
          </cell>
        </row>
        <row r="1978">
          <cell r="G1978" t="str">
            <v>4805 - Energy Resource Spec III (Mgrial)</v>
          </cell>
        </row>
        <row r="1979">
          <cell r="G1979" t="str">
            <v>4806 - Energy Resources Spec II</v>
          </cell>
        </row>
        <row r="1980">
          <cell r="G1980" t="str">
            <v>4807 - Energy Resources Spec I</v>
          </cell>
        </row>
        <row r="1981">
          <cell r="G1981" t="str">
            <v>4808 - Conservancy Proj Analyst I</v>
          </cell>
        </row>
        <row r="1982">
          <cell r="G1982" t="str">
            <v>4809 - Conservancy Proj Analyst II</v>
          </cell>
        </row>
        <row r="1983">
          <cell r="G1983" t="str">
            <v>4810 - Bus Asst I</v>
          </cell>
        </row>
        <row r="1984">
          <cell r="G1984" t="str">
            <v>4811 - Bus Asst II (Supvry)</v>
          </cell>
        </row>
        <row r="1985">
          <cell r="G1985" t="str">
            <v>4812 - Secty-Mgr VII - Dist Agric Associations</v>
          </cell>
        </row>
        <row r="1986">
          <cell r="G1986" t="str">
            <v>4813 - Energy Resources Spec III (Supvry)</v>
          </cell>
        </row>
        <row r="1987">
          <cell r="G1987" t="str">
            <v>4814 - Conservancy Proj Spec</v>
          </cell>
        </row>
        <row r="1988">
          <cell r="G1988" t="str">
            <v>4815 - Conservancy Proj Mgr</v>
          </cell>
        </row>
        <row r="1989">
          <cell r="G1989" t="str">
            <v>4821 - Housing Finance Assoc</v>
          </cell>
        </row>
        <row r="1990">
          <cell r="G1990" t="str">
            <v>4822 - Secty-Mgr VI/Dist Agric Associations</v>
          </cell>
        </row>
        <row r="1991">
          <cell r="G1991" t="str">
            <v>4823 - Secty-Mgr V - Dist Agric Associations</v>
          </cell>
        </row>
        <row r="1992">
          <cell r="G1992" t="str">
            <v>4827 - Secty-Mgr IV - Dist Agric Associations</v>
          </cell>
        </row>
        <row r="1993">
          <cell r="G1993" t="str">
            <v>4828 - Secty-Mgr III - Dist Agric Associations</v>
          </cell>
        </row>
        <row r="1994">
          <cell r="G1994" t="str">
            <v>4829 - Secty-Mgr II - Dist Agric Associations</v>
          </cell>
        </row>
        <row r="1995">
          <cell r="G1995" t="str">
            <v>4830 - Secty-Mgr I - Dist Agric Associations</v>
          </cell>
        </row>
        <row r="1996">
          <cell r="G1996" t="str">
            <v>4832 - Dep Mgr I</v>
          </cell>
        </row>
        <row r="1997">
          <cell r="G1997" t="str">
            <v>4834 - Housing Finance Ofcr</v>
          </cell>
        </row>
        <row r="1998">
          <cell r="G1998" t="str">
            <v>4835 - Housing Finance Assoc</v>
          </cell>
        </row>
        <row r="1999">
          <cell r="G1999" t="str">
            <v>4836 - Exhibit Supvr</v>
          </cell>
        </row>
        <row r="2000">
          <cell r="G2000" t="str">
            <v>4838 - Exhibit Rep II</v>
          </cell>
        </row>
        <row r="2001">
          <cell r="G2001" t="str">
            <v>4840 - Exhibit Rep I</v>
          </cell>
        </row>
        <row r="2002">
          <cell r="G2002" t="str">
            <v>4841 - Electric Generation Sys Spec I</v>
          </cell>
        </row>
        <row r="2003">
          <cell r="G2003" t="str">
            <v>4842 - Electric Generation Sys Spec II</v>
          </cell>
        </row>
        <row r="2004">
          <cell r="G2004" t="str">
            <v>4843 - Electric Generation Sys Spec III</v>
          </cell>
        </row>
        <row r="2005">
          <cell r="G2005" t="str">
            <v>4847 - Electric Generation Sys Program Spec I</v>
          </cell>
        </row>
        <row r="2006">
          <cell r="G2006" t="str">
            <v>4848 - Electric Generation Sys Program Spec II</v>
          </cell>
        </row>
        <row r="2007">
          <cell r="G2007" t="str">
            <v>4849 - Electric Generation Sys Program Spec III</v>
          </cell>
        </row>
        <row r="2008">
          <cell r="G2008" t="str">
            <v>4854 - Exhibit Superintendent II</v>
          </cell>
        </row>
        <row r="2009">
          <cell r="G2009" t="str">
            <v>4857 - Exhibit Superintendent I</v>
          </cell>
        </row>
        <row r="2010">
          <cell r="G2010" t="str">
            <v>4860 - Electric Transmission Sys Program Spec I</v>
          </cell>
        </row>
        <row r="2011">
          <cell r="G2011" t="str">
            <v>4861 - Electric Transmission Sys Program Spec II</v>
          </cell>
        </row>
        <row r="2012">
          <cell r="G2012" t="str">
            <v>4862 - Electric Transmission Sys Program Spec III</v>
          </cell>
        </row>
        <row r="2013">
          <cell r="G2013" t="str">
            <v>4863 - State Fair Activity Supvr</v>
          </cell>
        </row>
        <row r="2014">
          <cell r="G2014" t="str">
            <v>4864 - Pension Program Mgr I</v>
          </cell>
        </row>
        <row r="2015">
          <cell r="G2015" t="str">
            <v>4865 - Pension Program Mgr II</v>
          </cell>
        </row>
        <row r="2016">
          <cell r="G2016" t="str">
            <v>4866 - Pension Program Mgr III</v>
          </cell>
        </row>
        <row r="2017">
          <cell r="G2017" t="str">
            <v>4871 - Student Asst</v>
          </cell>
        </row>
        <row r="2018">
          <cell r="G2018" t="str">
            <v>4875 - Hlth &amp; Safety Program Spec I</v>
          </cell>
        </row>
        <row r="2019">
          <cell r="G2019" t="str">
            <v>4876 - Hlth &amp; Safety Program Spec II</v>
          </cell>
        </row>
        <row r="2020">
          <cell r="G2020" t="str">
            <v>4877 - Hlth &amp; Safety Program Spec III</v>
          </cell>
        </row>
        <row r="2021">
          <cell r="G2021" t="str">
            <v>4881 - Rentals &amp; Operations Officer</v>
          </cell>
        </row>
        <row r="2022">
          <cell r="G2022" t="str">
            <v>4882 - Bus Asst II (Spec)</v>
          </cell>
        </row>
        <row r="2023">
          <cell r="G2023" t="str">
            <v>4885 - Purchasing Mgr</v>
          </cell>
        </row>
        <row r="2024">
          <cell r="G2024" t="str">
            <v>4889 - Purchasing Specifications Analyst</v>
          </cell>
        </row>
        <row r="2025">
          <cell r="G2025" t="str">
            <v>4890 - Prin Buyer</v>
          </cell>
        </row>
        <row r="2026">
          <cell r="G2026" t="str">
            <v>4891 - Buyer II</v>
          </cell>
        </row>
        <row r="2027">
          <cell r="G2027" t="str">
            <v>4893 - Housing Finance Officer (Aff Action)</v>
          </cell>
        </row>
        <row r="2028">
          <cell r="G2028" t="str">
            <v>4894 - Buyer I</v>
          </cell>
        </row>
        <row r="2029">
          <cell r="G2029" t="str">
            <v>4901 - Assoc Materials Analyst</v>
          </cell>
        </row>
        <row r="2030">
          <cell r="G2030" t="str">
            <v>4903 - Event Coord - Dist Agric Association</v>
          </cell>
        </row>
        <row r="2031">
          <cell r="G2031" t="str">
            <v>4905 - Equestrian Cntr Mgr</v>
          </cell>
        </row>
        <row r="2032">
          <cell r="G2032" t="str">
            <v>4910 - Corr Hlth Svcs Adminstrator I - CF</v>
          </cell>
        </row>
        <row r="2033">
          <cell r="G2033" t="str">
            <v>4912 - Corr Hlth Svcs Adminstrator II - CF</v>
          </cell>
        </row>
        <row r="2034">
          <cell r="G2034" t="str">
            <v xml:space="preserve">4913 - Housing Maint Insp </v>
          </cell>
        </row>
        <row r="2035">
          <cell r="G2035" t="str">
            <v>4914 - Dep Chief Surplus Prop Officer</v>
          </cell>
        </row>
        <row r="2036">
          <cell r="G2036" t="str">
            <v xml:space="preserve">4915 - Account Mgr </v>
          </cell>
        </row>
        <row r="2037">
          <cell r="G2037" t="str">
            <v>4916 - Consultant</v>
          </cell>
        </row>
        <row r="2038">
          <cell r="G2038" t="str">
            <v>4917 - Surplus Prop Officer</v>
          </cell>
        </row>
        <row r="2039">
          <cell r="G2039" t="str">
            <v>4918 - Mortgage Loan Accounting Officer</v>
          </cell>
        </row>
        <row r="2040">
          <cell r="G2040" t="str">
            <v>4923 - Program Mgr II</v>
          </cell>
        </row>
        <row r="2041">
          <cell r="G2041" t="str">
            <v>4924 - Program Mgr I</v>
          </cell>
        </row>
        <row r="2042">
          <cell r="G2042" t="str">
            <v>4926 - Emergency Svcs Coord</v>
          </cell>
        </row>
        <row r="2043">
          <cell r="G2043" t="str">
            <v>4927 - Energy Commission Supvr I-Efficiency</v>
          </cell>
        </row>
        <row r="2044">
          <cell r="G2044" t="str">
            <v>4928 - Energy Commission Supvr I-Forecasting</v>
          </cell>
        </row>
        <row r="2045">
          <cell r="G2045" t="str">
            <v>4935 - Energy Commission Spec I-Efficiency</v>
          </cell>
        </row>
        <row r="2046">
          <cell r="G2046" t="str">
            <v>4936 - Energy Commission Spec II-Efficiency</v>
          </cell>
        </row>
        <row r="2047">
          <cell r="G2047" t="str">
            <v>4937 - Energy Commission Spec III-Efficiency</v>
          </cell>
        </row>
        <row r="2048">
          <cell r="G2048" t="str">
            <v>4938 - Assoc Energy Spec-Efficiency</v>
          </cell>
        </row>
        <row r="2049">
          <cell r="G2049" t="str">
            <v>4940 - Energy Commission Supvr II-Efficiency</v>
          </cell>
        </row>
        <row r="2050">
          <cell r="G2050" t="str">
            <v>4947 - Energy Commission Spec I-Forecasting</v>
          </cell>
        </row>
        <row r="2051">
          <cell r="G2051" t="str">
            <v>4948 - Energy Commission Spec II-Forecasting</v>
          </cell>
        </row>
        <row r="2052">
          <cell r="G2052" t="str">
            <v>4949 - Energy Commission Spec III-Forecasting</v>
          </cell>
        </row>
        <row r="2053">
          <cell r="G2053" t="str">
            <v>4952 - Mortgage Loan Accountant</v>
          </cell>
        </row>
        <row r="2054">
          <cell r="G2054" t="str">
            <v>4954 - Prin Right of Way Agent</v>
          </cell>
        </row>
        <row r="2055">
          <cell r="G2055" t="str">
            <v>4959 - Right of Way Agent</v>
          </cell>
        </row>
        <row r="2056">
          <cell r="G2056" t="str">
            <v>4960 - Mgr of Exhibit Svcs</v>
          </cell>
        </row>
        <row r="2057">
          <cell r="G2057" t="str">
            <v>4961 - Supvng Right of Way Agent</v>
          </cell>
        </row>
        <row r="2058">
          <cell r="G2058" t="str">
            <v>4962 - Sr Right of Way Agent</v>
          </cell>
        </row>
        <row r="2059">
          <cell r="G2059" t="str">
            <v>4963 - Physical Testing &amp; Eval Spec</v>
          </cell>
        </row>
        <row r="2060">
          <cell r="G2060" t="str">
            <v>4965 - Assoc Right of Way Agent</v>
          </cell>
        </row>
        <row r="2061">
          <cell r="G2061" t="str">
            <v>4969 - Staff Svcs Mgr II (Mgrial)</v>
          </cell>
        </row>
        <row r="2062">
          <cell r="G2062" t="str">
            <v>4970 - Bus Svc Officer II (Spec)</v>
          </cell>
        </row>
        <row r="2063">
          <cell r="G2063" t="str">
            <v>4973 - Bus Svc Officer II (Supvr)</v>
          </cell>
        </row>
        <row r="2064">
          <cell r="G2064" t="str">
            <v>4977 - Asst Mgr - Land Operations</v>
          </cell>
        </row>
        <row r="2065">
          <cell r="G2065" t="str">
            <v>4988 - Dep State Librarian</v>
          </cell>
        </row>
        <row r="2066">
          <cell r="G2066" t="str">
            <v>4994 - Supvng Land Agent (Supvry)</v>
          </cell>
        </row>
        <row r="2067">
          <cell r="G2067" t="str">
            <v>4995 - Sr Land Agent (Supvry)</v>
          </cell>
        </row>
        <row r="2068">
          <cell r="G2068" t="str">
            <v>4996 - Assoc Land Agent</v>
          </cell>
        </row>
        <row r="2069">
          <cell r="G2069" t="str">
            <v>4997 - Asst Land Agent</v>
          </cell>
        </row>
        <row r="2070">
          <cell r="G2070" t="str">
            <v>4998 - Sr Land Agent (Spec)</v>
          </cell>
        </row>
        <row r="2071">
          <cell r="G2071" t="str">
            <v>5001 - Recds Mgr I</v>
          </cell>
        </row>
        <row r="2072">
          <cell r="G2072" t="str">
            <v>5002 - Recds Mgr II</v>
          </cell>
        </row>
        <row r="2073">
          <cell r="G2073" t="str">
            <v>5010 - Sr Prop Appraiser</v>
          </cell>
        </row>
        <row r="2074">
          <cell r="G2074" t="str">
            <v>5011 - Assoc Prop Appraiser</v>
          </cell>
        </row>
        <row r="2075">
          <cell r="G2075" t="str">
            <v>5013 - Asst Prop Appraiser</v>
          </cell>
        </row>
        <row r="2076">
          <cell r="G2076" t="str">
            <v>5014 - Jr Prop Appraiser</v>
          </cell>
        </row>
        <row r="2077">
          <cell r="G2077" t="str">
            <v xml:space="preserve">5016 - Sr Forest Prop Appraiser </v>
          </cell>
        </row>
        <row r="2078">
          <cell r="G2078" t="str">
            <v>5017 - Assoc Forest Prop Appraiser</v>
          </cell>
        </row>
        <row r="2079">
          <cell r="G2079" t="str">
            <v xml:space="preserve">5018 - Asst forest Prop Appraiser </v>
          </cell>
        </row>
        <row r="2080">
          <cell r="G2080" t="str">
            <v>5022 - Assoc Tax Research Spec</v>
          </cell>
        </row>
        <row r="2081">
          <cell r="G2081" t="str">
            <v>5023 - Tax Research Spec I</v>
          </cell>
        </row>
        <row r="2082">
          <cell r="G2082" t="str">
            <v>5030 - Tax Research Spec II</v>
          </cell>
        </row>
        <row r="2083">
          <cell r="G2083" t="str">
            <v>5036 - Tax Research Spec III</v>
          </cell>
        </row>
        <row r="2084">
          <cell r="G2084" t="str">
            <v>5048 - Park Aide</v>
          </cell>
        </row>
        <row r="2085">
          <cell r="G2085" t="str">
            <v xml:space="preserve">5051 - Community Affs Dep </v>
          </cell>
        </row>
        <row r="2086">
          <cell r="G2086" t="str">
            <v>5053 - Sr Staff Analyst II</v>
          </cell>
        </row>
        <row r="2087">
          <cell r="G2087" t="str">
            <v>5054 - Sr Staff Analyst I</v>
          </cell>
        </row>
        <row r="2088">
          <cell r="G2088" t="str">
            <v xml:space="preserve">5057 - Park Maint Asst </v>
          </cell>
        </row>
        <row r="2089">
          <cell r="G2089" t="str">
            <v xml:space="preserve">5058 - Park Maint Worker I </v>
          </cell>
        </row>
        <row r="2090">
          <cell r="G2090" t="str">
            <v xml:space="preserve">5065 - Park Maint Worker II </v>
          </cell>
        </row>
        <row r="2091">
          <cell r="G2091" t="str">
            <v xml:space="preserve">5067 - Water &amp; Sewage Plant Supvr </v>
          </cell>
        </row>
        <row r="2092">
          <cell r="G2092" t="str">
            <v>5074 - Sr Habeas Corpus Counsel</v>
          </cell>
        </row>
        <row r="2093">
          <cell r="G2093" t="str">
            <v>5076 - Habeas Corpus Counsel II</v>
          </cell>
        </row>
        <row r="2094">
          <cell r="G2094" t="str">
            <v>5077 - Habeas Corpus Counsel I</v>
          </cell>
        </row>
        <row r="2095">
          <cell r="G2095" t="str">
            <v>5078 - Staff Atty III</v>
          </cell>
        </row>
        <row r="2096">
          <cell r="G2096" t="str">
            <v>5079 - Staff Atty II</v>
          </cell>
        </row>
        <row r="2097">
          <cell r="G2097" t="str">
            <v>5080 - Staff Atty I</v>
          </cell>
        </row>
        <row r="2098">
          <cell r="G2098" t="str">
            <v>5084 - Hlth Facility Constrn Financing Analyst</v>
          </cell>
        </row>
        <row r="2099">
          <cell r="G2099" t="str">
            <v>5086 - Sr Habeas Corpus Investigator</v>
          </cell>
        </row>
        <row r="2100">
          <cell r="G2100" t="str">
            <v>5087 - Habeas Corpus Investigator II</v>
          </cell>
        </row>
        <row r="2101">
          <cell r="G2101" t="str">
            <v>5089 - Habeas Corpus Investigator I</v>
          </cell>
        </row>
        <row r="2102">
          <cell r="G2102" t="str">
            <v>5091 - Sr Paralegal</v>
          </cell>
        </row>
        <row r="2103">
          <cell r="G2103" t="str">
            <v>5093 - Housing Finance Officer (Constrn Svcs)</v>
          </cell>
        </row>
        <row r="2104">
          <cell r="G2104" t="str">
            <v>5094 - Jr Prop Agent</v>
          </cell>
        </row>
        <row r="2105">
          <cell r="G2105" t="str">
            <v>5095 - Asst Prop Agent</v>
          </cell>
        </row>
        <row r="2106">
          <cell r="G2106" t="str">
            <v>5096 - Assoc Prop Agent</v>
          </cell>
        </row>
        <row r="2107">
          <cell r="G2107" t="str">
            <v>5097 - Sr Prop Agent</v>
          </cell>
        </row>
        <row r="2108">
          <cell r="G2108" t="str">
            <v>5098 - Supvng Prop Agent</v>
          </cell>
        </row>
        <row r="2109">
          <cell r="G2109" t="str">
            <v>5099 - Exec Director II</v>
          </cell>
        </row>
        <row r="2110">
          <cell r="G2110" t="str">
            <v>5100 - Paralegal II</v>
          </cell>
        </row>
        <row r="2111">
          <cell r="G2111" t="str">
            <v>5101 - Staff Asst to the Governor</v>
          </cell>
        </row>
        <row r="2112">
          <cell r="G2112" t="str">
            <v>5103 - Pension Program Analyst</v>
          </cell>
        </row>
        <row r="2113">
          <cell r="G2113" t="str">
            <v>5104 - Assoc Pension Program Analyst</v>
          </cell>
        </row>
        <row r="2114">
          <cell r="G2114" t="str">
            <v>5105 - Pension Program Supvr</v>
          </cell>
        </row>
        <row r="2115">
          <cell r="G2115" t="str">
            <v>5106 - Exec Legal Secty</v>
          </cell>
        </row>
        <row r="2116">
          <cell r="G2116" t="str">
            <v>5108 - Receptionist</v>
          </cell>
        </row>
        <row r="2117">
          <cell r="G2117" t="str">
            <v>5109 - State Park Land Officer (Spec)</v>
          </cell>
        </row>
        <row r="2118">
          <cell r="G2118" t="str">
            <v>5111 - Occupational Techn (Gen)</v>
          </cell>
        </row>
        <row r="2119">
          <cell r="G2119" t="str">
            <v>5118 - Hlth Facility Constrn Financing Officer</v>
          </cell>
        </row>
        <row r="2120">
          <cell r="G2120" t="str">
            <v>5119 - Assoc Hlth Facility Constrn Financing Analyst</v>
          </cell>
        </row>
        <row r="2121">
          <cell r="G2121" t="str">
            <v>5124 - Hlth Facility Constrn Financing Spec</v>
          </cell>
        </row>
        <row r="2122">
          <cell r="G2122" t="str">
            <v xml:space="preserve">5125 - Telecomms Facilities Techn I </v>
          </cell>
        </row>
        <row r="2123">
          <cell r="G2123" t="str">
            <v xml:space="preserve">5126 - Telecomms Facilities Techn II </v>
          </cell>
        </row>
        <row r="2124">
          <cell r="G2124" t="str">
            <v>5133 - Telecomms Sys Mgr II (Supvr)</v>
          </cell>
        </row>
        <row r="2125">
          <cell r="G2125" t="str">
            <v>5135 - Telecomms Sys Mgr I (Spec)</v>
          </cell>
        </row>
        <row r="2126">
          <cell r="G2126" t="str">
            <v>5136 - Telecomms Sys Mgr I (Supvr)</v>
          </cell>
        </row>
        <row r="2127">
          <cell r="G2127" t="str">
            <v>5137 - Instl Pers Officer I</v>
          </cell>
        </row>
        <row r="2128">
          <cell r="G2128" t="str">
            <v>5138 - Instl Pers Officer II</v>
          </cell>
        </row>
        <row r="2129">
          <cell r="G2129" t="str">
            <v>5139 - Pers Techn II (Supvr)</v>
          </cell>
        </row>
        <row r="2130">
          <cell r="G2130" t="str">
            <v>5141 - Housing Finance Spec (Rental)</v>
          </cell>
        </row>
        <row r="2131">
          <cell r="G2131" t="str">
            <v>5142 - Assoc Pers Analyst</v>
          </cell>
        </row>
        <row r="2132">
          <cell r="G2132" t="str">
            <v>5143 - Housing Finance Spec (Single Family)</v>
          </cell>
        </row>
        <row r="2133">
          <cell r="G2133" t="str">
            <v>5144 - Pers Selection Consultant I</v>
          </cell>
        </row>
        <row r="2134">
          <cell r="G2134" t="str">
            <v>5147 - Equal Empt Opportunity Analyst</v>
          </cell>
        </row>
        <row r="2135">
          <cell r="G2135" t="str">
            <v xml:space="preserve">5152 - Legislative Coord </v>
          </cell>
        </row>
        <row r="2136">
          <cell r="G2136" t="str">
            <v>5153 - Research &amp; Info Mgmt Spec</v>
          </cell>
        </row>
        <row r="2137">
          <cell r="G2137" t="str">
            <v>5154 - Legal Intern</v>
          </cell>
        </row>
        <row r="2138">
          <cell r="G2138" t="str">
            <v xml:space="preserve">5155 - Assoc Pers Analyst </v>
          </cell>
        </row>
        <row r="2139">
          <cell r="G2139" t="str">
            <v>5156 - Jr Staff Analyst (Gen)</v>
          </cell>
        </row>
        <row r="2140">
          <cell r="G2140" t="str">
            <v>5157 - Staff Svcs Analyst (Gen)</v>
          </cell>
        </row>
        <row r="2141">
          <cell r="G2141" t="str">
            <v>5159 - Mitigation Spec</v>
          </cell>
        </row>
        <row r="2142">
          <cell r="G2142" t="str">
            <v>5160 - Pers Techn I</v>
          </cell>
        </row>
        <row r="2143">
          <cell r="G2143" t="str">
            <v>5161 - Pers Techn II (Spec)</v>
          </cell>
        </row>
        <row r="2144">
          <cell r="G2144" t="str">
            <v>5162 - Housing Finance Assoc (Single Family)</v>
          </cell>
        </row>
        <row r="2145">
          <cell r="G2145" t="str">
            <v>5163 - Housing Finance Assoc (Rental)</v>
          </cell>
        </row>
        <row r="2146">
          <cell r="G2146" t="str">
            <v>5164 - Supvng Pers Selection Consultant</v>
          </cell>
        </row>
        <row r="2147">
          <cell r="G2147" t="str">
            <v>5165 - Pers Selection Consultant II</v>
          </cell>
        </row>
        <row r="2148">
          <cell r="G2148" t="str">
            <v>5168 - Test Validation &amp; Develmt Spec II</v>
          </cell>
        </row>
        <row r="2149">
          <cell r="G2149" t="str">
            <v>5169 - Administrative Asst</v>
          </cell>
        </row>
        <row r="2150">
          <cell r="G2150" t="str">
            <v>5170 - Telecomms Sys Analyst I</v>
          </cell>
        </row>
        <row r="2151">
          <cell r="G2151" t="str">
            <v>5171 - Telecomms Sys Analyst II</v>
          </cell>
        </row>
        <row r="2152">
          <cell r="G2152" t="str">
            <v>5172 - Litigation Support Asst I</v>
          </cell>
        </row>
        <row r="2153">
          <cell r="G2153" t="str">
            <v>5173 - Telecommuniations Sys Mgr II (Mgrial)</v>
          </cell>
        </row>
        <row r="2154">
          <cell r="G2154" t="str">
            <v>5174 - Litigation Support Asst II</v>
          </cell>
        </row>
        <row r="2155">
          <cell r="G2155" t="str">
            <v>5178 - Sys Administrator</v>
          </cell>
        </row>
        <row r="2156">
          <cell r="G2156" t="str">
            <v>5183 - Test Validation &amp; Develmt Spec I</v>
          </cell>
        </row>
        <row r="2157">
          <cell r="G2157" t="str">
            <v>5184 - Sr Financing Spec</v>
          </cell>
        </row>
        <row r="2158">
          <cell r="G2158" t="str">
            <v>5188 - Ret Program Spec II (Tech)</v>
          </cell>
        </row>
        <row r="2159">
          <cell r="G2159" t="str">
            <v>5192 - Housing Finance Chief (Mgmt Svcs)</v>
          </cell>
        </row>
        <row r="2160">
          <cell r="G2160" t="str">
            <v>5194 - Trng Officer II</v>
          </cell>
        </row>
        <row r="2161">
          <cell r="G2161" t="str">
            <v>5196 - Trng Officer III</v>
          </cell>
        </row>
        <row r="2162">
          <cell r="G2162" t="str">
            <v>5197 - Trng Officer I</v>
          </cell>
        </row>
        <row r="2163">
          <cell r="G2163" t="str">
            <v>5198 - Housing Finance Chief (Constrn Svcs)</v>
          </cell>
        </row>
        <row r="2164">
          <cell r="G2164" t="str">
            <v>5200 - Docket Spec</v>
          </cell>
        </row>
        <row r="2165">
          <cell r="G2165" t="str">
            <v>5201 - Ret Program Spec II (Supvr)</v>
          </cell>
        </row>
        <row r="2166">
          <cell r="G2166" t="str">
            <v>5202 - Hosp Coord of forensic Svcs</v>
          </cell>
        </row>
        <row r="2167">
          <cell r="G2167" t="str">
            <v>5203 - Ret Program Spec I</v>
          </cell>
        </row>
        <row r="2168">
          <cell r="G2168" t="str">
            <v>5204 - Case Asst</v>
          </cell>
        </row>
        <row r="2169">
          <cell r="G2169" t="str">
            <v>5207 - Supvng Paralegal</v>
          </cell>
        </row>
        <row r="2170">
          <cell r="G2170" t="str">
            <v>5213 - Pers Program Techn I</v>
          </cell>
        </row>
        <row r="2171">
          <cell r="G2171" t="str">
            <v>5214 - Pers Program Techn II</v>
          </cell>
        </row>
        <row r="2172">
          <cell r="G2172" t="str">
            <v>5215 - Pers Program Techn III</v>
          </cell>
        </row>
        <row r="2173">
          <cell r="G2173" t="str">
            <v>5216 - Supvng Pers Program Techn</v>
          </cell>
        </row>
        <row r="2174">
          <cell r="G2174" t="str">
            <v>5221 - Budget Techn I</v>
          </cell>
        </row>
        <row r="2175">
          <cell r="G2175" t="str">
            <v>5222 - Budget Techn II</v>
          </cell>
        </row>
        <row r="2176">
          <cell r="G2176" t="str">
            <v>5224 - Hlth Trng Consultant</v>
          </cell>
        </row>
        <row r="2177">
          <cell r="G2177" t="str">
            <v>5225 - Housing Finance Trainee (Gen)</v>
          </cell>
        </row>
        <row r="2178">
          <cell r="G2178" t="str">
            <v>5227 - Housing Finance Asst (Gen)</v>
          </cell>
        </row>
        <row r="2179">
          <cell r="G2179" t="str">
            <v>5235 - Housing Finance Spec (Gen)</v>
          </cell>
        </row>
        <row r="2180">
          <cell r="G2180" t="str">
            <v>5236 - Housing Finance Assoc (Constrn Svcs)</v>
          </cell>
        </row>
        <row r="2181">
          <cell r="G2181" t="str">
            <v>5237 - Legal Analyst</v>
          </cell>
        </row>
        <row r="2182">
          <cell r="G2182" t="str">
            <v>5240 - Housing Finance Spec (Aff Action)</v>
          </cell>
        </row>
        <row r="2183">
          <cell r="G2183" t="str">
            <v>5242 - Recds Mgmt Analyst II (Supvr)</v>
          </cell>
        </row>
        <row r="2184">
          <cell r="G2184" t="str">
            <v>5246 - Assoc Mgmt Analyst</v>
          </cell>
        </row>
        <row r="2185">
          <cell r="G2185" t="str">
            <v>5247 - Housing Finance Officer (Single Family)</v>
          </cell>
        </row>
        <row r="2186">
          <cell r="G2186" t="str">
            <v>5249 - Housing Finance Chief (Rental)</v>
          </cell>
        </row>
        <row r="2187">
          <cell r="G2187" t="str">
            <v>5250 - Recds Mgmt Analyst I</v>
          </cell>
        </row>
        <row r="2188">
          <cell r="G2188" t="str">
            <v>5251 - Housing Finance Chief (Single Family)</v>
          </cell>
        </row>
        <row r="2189">
          <cell r="G2189" t="str">
            <v>5252 - Housing Finance Asst (Rental)</v>
          </cell>
        </row>
        <row r="2190">
          <cell r="G2190" t="str">
            <v>5254 - Housing Finance Asst (Constrn Svcs)</v>
          </cell>
        </row>
        <row r="2191">
          <cell r="G2191" t="str">
            <v>5255 - Housing Finance Assoc (Gen)</v>
          </cell>
        </row>
        <row r="2192">
          <cell r="G2192" t="str">
            <v>5256 - Mgmt Svcs Asst</v>
          </cell>
        </row>
        <row r="2193">
          <cell r="G2193" t="str">
            <v>5259 - Operations Research Spec II</v>
          </cell>
        </row>
        <row r="2194">
          <cell r="G2194" t="str">
            <v>5260 - Operations Research Spec III</v>
          </cell>
        </row>
        <row r="2195">
          <cell r="G2195" t="str">
            <v>5265 - Recds Mgmt Analyst II (Spec)</v>
          </cell>
        </row>
        <row r="2196">
          <cell r="G2196" t="str">
            <v>5266 - Staff Finance Budget Analyst</v>
          </cell>
        </row>
        <row r="2197">
          <cell r="G2197" t="str">
            <v>5267 - Assoc Finance Budget Analyst</v>
          </cell>
        </row>
        <row r="2198">
          <cell r="G2198" t="str">
            <v>5268 - Asst Finance Budget Analyst</v>
          </cell>
        </row>
        <row r="2199">
          <cell r="G2199" t="str">
            <v>5270 - Prin Program Budget Analyst I</v>
          </cell>
        </row>
        <row r="2200">
          <cell r="G2200" t="str">
            <v>5271 - Prin Program Budget Analyst II</v>
          </cell>
        </row>
        <row r="2201">
          <cell r="G2201" t="str">
            <v>5273 - Prin Program Budget Analyst III</v>
          </cell>
        </row>
        <row r="2202">
          <cell r="G2202" t="str">
            <v>5278 - Mgmt Svcs Techn</v>
          </cell>
        </row>
        <row r="2203">
          <cell r="G2203" t="str">
            <v>5284 - Assoc Budget Analyst</v>
          </cell>
        </row>
        <row r="2204">
          <cell r="G2204" t="str">
            <v>5287 - Regional Administrative Techn</v>
          </cell>
        </row>
        <row r="2205">
          <cell r="G2205" t="str">
            <v>5295 - Legislative Rep</v>
          </cell>
        </row>
        <row r="2206">
          <cell r="G2206" t="str">
            <v>5296 - Program Administrator</v>
          </cell>
        </row>
        <row r="2207">
          <cell r="G2207" t="str">
            <v>5298 - Legislative Asst</v>
          </cell>
        </row>
        <row r="2208">
          <cell r="G2208" t="str">
            <v>5301 - Supvng Adm Analyst - Accounting Sys</v>
          </cell>
        </row>
        <row r="2209">
          <cell r="G2209" t="str">
            <v>5302 - Sr Adm Analyst - Accounting Sys</v>
          </cell>
        </row>
        <row r="2210">
          <cell r="G2210" t="str">
            <v>5303 - Staff Adm Analyst - Accounting Sys</v>
          </cell>
        </row>
        <row r="2211">
          <cell r="G2211" t="str">
            <v>5304 - Assoc Adm Analyst - Accounting Sys</v>
          </cell>
        </row>
        <row r="2212">
          <cell r="G2212" t="str">
            <v>5306 - Asst Adm Analyst - Accounting Sys</v>
          </cell>
        </row>
        <row r="2213">
          <cell r="G2213" t="str">
            <v>5307 - Assoc Goval Program Analyst</v>
          </cell>
        </row>
        <row r="2214">
          <cell r="G2214" t="str">
            <v>5308 - Legislative Coord</v>
          </cell>
        </row>
        <row r="2215">
          <cell r="G2215" t="str">
            <v>5309 - Governor</v>
          </cell>
        </row>
        <row r="2216">
          <cell r="G2216" t="str">
            <v>5312 - Pers Program Analyst</v>
          </cell>
        </row>
        <row r="2217">
          <cell r="G2217" t="str">
            <v>5313 - Staff Pers Program Analyst</v>
          </cell>
        </row>
        <row r="2218">
          <cell r="G2218" t="str">
            <v>5314 - Asst to the Governor</v>
          </cell>
        </row>
        <row r="2219">
          <cell r="G2219" t="str">
            <v>5316 - Lieut Governor</v>
          </cell>
        </row>
        <row r="2220">
          <cell r="G2220" t="str">
            <v>5319 - Secretary of State</v>
          </cell>
        </row>
        <row r="2221">
          <cell r="G2221" t="str">
            <v>5322 - Pers Program Mgr I</v>
          </cell>
        </row>
        <row r="2222">
          <cell r="G2222" t="str">
            <v>5323 - Pers Program Mgr II</v>
          </cell>
        </row>
        <row r="2223">
          <cell r="G2223" t="str">
            <v>5324 - Chief Deputy</v>
          </cell>
        </row>
        <row r="2224">
          <cell r="G2224" t="str">
            <v>5333 - Sr Legal Analyst</v>
          </cell>
        </row>
        <row r="2225">
          <cell r="G2225" t="str">
            <v>5334 - Assoc Operations Spec</v>
          </cell>
        </row>
        <row r="2226">
          <cell r="G2226" t="str">
            <v>5335 - Staff Operations Spec</v>
          </cell>
        </row>
        <row r="2227">
          <cell r="G2227" t="str">
            <v>5343 - Legislative Coord</v>
          </cell>
        </row>
        <row r="2228">
          <cell r="G2228" t="str">
            <v>5346 - Sr Operations Spec</v>
          </cell>
        </row>
        <row r="2229">
          <cell r="G2229" t="str">
            <v>5354 - Elections Spec</v>
          </cell>
        </row>
        <row r="2230">
          <cell r="G2230" t="str">
            <v>5355 - Mgr Administrative Programs</v>
          </cell>
        </row>
        <row r="2231">
          <cell r="G2231" t="str">
            <v>5365 - Disability Eval Analyst</v>
          </cell>
        </row>
        <row r="2232">
          <cell r="G2232" t="str">
            <v>5366 - Asst Exec Officer</v>
          </cell>
        </row>
        <row r="2233">
          <cell r="G2233" t="str">
            <v>5367 - Disability Eval Analyst III</v>
          </cell>
        </row>
        <row r="2234">
          <cell r="G2234" t="str">
            <v>5372 - Public Participation Supvr</v>
          </cell>
        </row>
        <row r="2235">
          <cell r="G2235" t="str">
            <v xml:space="preserve">5373 - Public Participation Spec </v>
          </cell>
        </row>
        <row r="2236">
          <cell r="G2236" t="str">
            <v xml:space="preserve">5375 - Accounting Spec </v>
          </cell>
        </row>
        <row r="2237">
          <cell r="G2237" t="str">
            <v>5377 - Special Asst to the Director</v>
          </cell>
        </row>
        <row r="2238">
          <cell r="G2238" t="str">
            <v>5393 - Assoc Goval Program Analyst</v>
          </cell>
        </row>
        <row r="2239">
          <cell r="G2239" t="str">
            <v>5406 - Chief Actuary</v>
          </cell>
        </row>
        <row r="2240">
          <cell r="G2240" t="str">
            <v>5407 - Chief Actuary</v>
          </cell>
        </row>
        <row r="2241">
          <cell r="G2241" t="str">
            <v>5408 - System Actuary</v>
          </cell>
        </row>
        <row r="2242">
          <cell r="G2242" t="str">
            <v>5409 - Actuary</v>
          </cell>
        </row>
        <row r="2243">
          <cell r="G2243" t="str">
            <v xml:space="preserve">5416 - Asst Intergovtl Program Analyst </v>
          </cell>
        </row>
        <row r="2244">
          <cell r="G2244" t="str">
            <v xml:space="preserve">5417 - Assoc Intergovtl Program Analyst </v>
          </cell>
        </row>
        <row r="2245">
          <cell r="G2245" t="str">
            <v>5418 - Staff Intergovtl Program Analyst</v>
          </cell>
        </row>
        <row r="2246">
          <cell r="G2246" t="str">
            <v xml:space="preserve">5419 - Sr Intergovtl Program Analyst </v>
          </cell>
        </row>
        <row r="2247">
          <cell r="G2247" t="str">
            <v>5420 - Actuary</v>
          </cell>
        </row>
        <row r="2248">
          <cell r="G2248" t="str">
            <v>5424 - Proj Mgr I</v>
          </cell>
        </row>
        <row r="2249">
          <cell r="G2249" t="str">
            <v>5426 - Financial &amp; Performance Evaluator II</v>
          </cell>
        </row>
        <row r="2250">
          <cell r="G2250" t="str">
            <v>5427 - Financial &amp; Performance Evaluator III</v>
          </cell>
        </row>
        <row r="2251">
          <cell r="G2251" t="str">
            <v>5428 - Supvr-Financial &amp; Performance Evaluator</v>
          </cell>
        </row>
        <row r="2252">
          <cell r="G2252" t="str">
            <v>5429 - Mgr-Financial &amp; Performance Evaluator</v>
          </cell>
        </row>
        <row r="2253">
          <cell r="G2253" t="str">
            <v>5431 - Proj Mgr II</v>
          </cell>
        </row>
        <row r="2254">
          <cell r="G2254" t="str">
            <v>5432 - Financial &amp; Performance Evaluator I</v>
          </cell>
        </row>
        <row r="2255">
          <cell r="G2255" t="str">
            <v>5436 - Assoc Pension Actuary</v>
          </cell>
        </row>
        <row r="2256">
          <cell r="G2256" t="str">
            <v>5439 - Asst Prop Appraiser</v>
          </cell>
        </row>
        <row r="2257">
          <cell r="G2257" t="str">
            <v>5441 - Asst Prop Auditor Appraiser</v>
          </cell>
        </row>
        <row r="2258">
          <cell r="G2258" t="str">
            <v>5444 - Assoc Prop Appraiser</v>
          </cell>
        </row>
        <row r="2259">
          <cell r="G2259" t="str">
            <v>5447 - Asst Warden - Psych Svcs - CF</v>
          </cell>
        </row>
        <row r="2260">
          <cell r="G2260" t="str">
            <v>5448 - Assoc Prop Auditor Appraiser</v>
          </cell>
        </row>
        <row r="2261">
          <cell r="G2261" t="str">
            <v>5449 - Sr Spec Prop Appraiser</v>
          </cell>
        </row>
        <row r="2262">
          <cell r="G2262" t="str">
            <v>5450 - Chief of Research Corr Program</v>
          </cell>
        </row>
        <row r="2263">
          <cell r="G2263" t="str">
            <v>5451 - Housing Finance Officer (Rental)</v>
          </cell>
        </row>
        <row r="2264">
          <cell r="G2264" t="str">
            <v>5452 - Housing Finance Spec (Mgmt Svcs)</v>
          </cell>
        </row>
        <row r="2265">
          <cell r="G2265" t="str">
            <v>5453 - Sr Spec Prop Auditor Appraiser</v>
          </cell>
        </row>
        <row r="2266">
          <cell r="G2266" t="str">
            <v>5454 - Supvng Prop Appraiser</v>
          </cell>
        </row>
        <row r="2267">
          <cell r="G2267" t="str">
            <v>5455 - Prin Prop Appraiser</v>
          </cell>
        </row>
        <row r="2268">
          <cell r="G2268" t="str">
            <v xml:space="preserve">5457 - Prop Appraiser/Investigator </v>
          </cell>
        </row>
        <row r="2269">
          <cell r="G2269" t="str">
            <v>5458 - Sr Prop Appraiser/Investigator</v>
          </cell>
        </row>
        <row r="2270">
          <cell r="G2270" t="str">
            <v xml:space="preserve">5459 - Supvng Prop Appraiser/Investigator </v>
          </cell>
        </row>
        <row r="2271">
          <cell r="G2271" t="str">
            <v>5461 - Sr Pension Actuary</v>
          </cell>
        </row>
        <row r="2272">
          <cell r="G2272" t="str">
            <v>5462 - Consumer Liaison Officer</v>
          </cell>
        </row>
        <row r="2273">
          <cell r="G2273" t="str">
            <v xml:space="preserve">5476 - Corr Food Mgr II </v>
          </cell>
        </row>
        <row r="2274">
          <cell r="G2274" t="str">
            <v xml:space="preserve">5477 - Corr Food Mgr I </v>
          </cell>
        </row>
        <row r="2275">
          <cell r="G2275" t="str">
            <v>5479 - Asst Corr Food Mgr</v>
          </cell>
        </row>
        <row r="2276">
          <cell r="G2276" t="str">
            <v xml:space="preserve">5480 - Supvng Corr Cook </v>
          </cell>
        </row>
        <row r="2277">
          <cell r="G2277" t="str">
            <v>5490 - Supvng Pension Actuary</v>
          </cell>
        </row>
        <row r="2278">
          <cell r="G2278" t="str">
            <v>5493 - Assoc Small Bus Officer</v>
          </cell>
        </row>
        <row r="2279">
          <cell r="G2279" t="str">
            <v>5498 - Bureau Chief</v>
          </cell>
        </row>
        <row r="2280">
          <cell r="G2280" t="str">
            <v xml:space="preserve">5505 - Regional Coord </v>
          </cell>
        </row>
        <row r="2281">
          <cell r="G2281" t="str">
            <v>5509 - Actuarial Asst Trainee</v>
          </cell>
        </row>
        <row r="2282">
          <cell r="G2282" t="str">
            <v>5536 - Real Estate Counsel III (Supvr)</v>
          </cell>
        </row>
        <row r="2283">
          <cell r="G2283" t="str">
            <v>5537 - Real Estate Counsel III (Spec)</v>
          </cell>
        </row>
        <row r="2284">
          <cell r="G2284" t="str">
            <v>5538 - Real Estate Counsel II</v>
          </cell>
        </row>
        <row r="2285">
          <cell r="G2285" t="str">
            <v>5539 - Real Estate Counsel I</v>
          </cell>
        </row>
        <row r="2286">
          <cell r="G2286" t="str">
            <v>5543 - Biostatistician IV</v>
          </cell>
        </row>
        <row r="2287">
          <cell r="G2287" t="str">
            <v>5544 - Biostatistician III</v>
          </cell>
        </row>
        <row r="2288">
          <cell r="G2288" t="str">
            <v>5545 - Biostatistician II</v>
          </cell>
        </row>
        <row r="2289">
          <cell r="G2289" t="str">
            <v>5550 - Intern Spec I</v>
          </cell>
        </row>
        <row r="2290">
          <cell r="G2290" t="str">
            <v>5552 - Actuarial Asst</v>
          </cell>
        </row>
        <row r="2291">
          <cell r="G2291" t="str">
            <v>5553 - Statistical Methods Analyst III</v>
          </cell>
        </row>
        <row r="2292">
          <cell r="G2292" t="str">
            <v>5554 - Jr Aviation Consultant</v>
          </cell>
        </row>
        <row r="2293">
          <cell r="G2293" t="str">
            <v>5555 - Statistical Methods Analyst II</v>
          </cell>
        </row>
        <row r="2294">
          <cell r="G2294" t="str">
            <v>5556 - Statistical Methods Analyst I</v>
          </cell>
        </row>
        <row r="2295">
          <cell r="G2295" t="str">
            <v>5562 - Crime Studies Techn Trainee</v>
          </cell>
        </row>
        <row r="2296">
          <cell r="G2296" t="str">
            <v>5563 - Sr Survey Interviewer</v>
          </cell>
        </row>
        <row r="2297">
          <cell r="G2297" t="str">
            <v>5564 - Survey Interviewer</v>
          </cell>
        </row>
        <row r="2298">
          <cell r="G2298" t="str">
            <v>5565 - Crime Studies Techn I</v>
          </cell>
        </row>
        <row r="2299">
          <cell r="G2299" t="str">
            <v>5566 - Crime Studies Techn II</v>
          </cell>
        </row>
        <row r="2300">
          <cell r="G2300" t="str">
            <v>5567 - Staff Asst II</v>
          </cell>
        </row>
        <row r="2301">
          <cell r="G2301" t="str">
            <v>5568 - Asst tourism Spec</v>
          </cell>
        </row>
        <row r="2302">
          <cell r="G2302" t="str">
            <v>5571 - Tv Spec</v>
          </cell>
        </row>
        <row r="2303">
          <cell r="G2303" t="str">
            <v>5574 - Tv Asst</v>
          </cell>
        </row>
        <row r="2304">
          <cell r="G2304" t="str">
            <v>5576 - Research Scientist I</v>
          </cell>
        </row>
        <row r="2305">
          <cell r="G2305" t="str">
            <v>5577 - Research Scientist I</v>
          </cell>
        </row>
        <row r="2306">
          <cell r="G2306" t="str">
            <v>5578 - Research Scientist I</v>
          </cell>
        </row>
        <row r="2307">
          <cell r="G2307" t="str">
            <v>5579 - Research Scientist I</v>
          </cell>
        </row>
        <row r="2308">
          <cell r="G2308" t="str">
            <v>5580 - Research Scientist I</v>
          </cell>
        </row>
        <row r="2309">
          <cell r="G2309" t="str">
            <v>5581 - Research Scientist II</v>
          </cell>
        </row>
        <row r="2310">
          <cell r="G2310" t="str">
            <v>5582 - Research Scientist II</v>
          </cell>
        </row>
        <row r="2311">
          <cell r="G2311" t="str">
            <v>5583 - Motion Picture Spec</v>
          </cell>
        </row>
        <row r="2312">
          <cell r="G2312" t="str">
            <v xml:space="preserve">5584 - Promotional Spec </v>
          </cell>
        </row>
        <row r="2313">
          <cell r="G2313" t="str">
            <v>5585 - Research Scientist II</v>
          </cell>
        </row>
        <row r="2314">
          <cell r="G2314" t="str">
            <v>5587 - Research Scientist II</v>
          </cell>
        </row>
        <row r="2315">
          <cell r="G2315" t="str">
            <v>5588 - Research Scientist II</v>
          </cell>
        </row>
        <row r="2316">
          <cell r="G2316" t="str">
            <v xml:space="preserve">5589 - Special Rep </v>
          </cell>
        </row>
        <row r="2317">
          <cell r="G2317" t="str">
            <v>5590 - Research Scientist II</v>
          </cell>
        </row>
        <row r="2318">
          <cell r="G2318" t="str">
            <v>5591 - Research Scientist III</v>
          </cell>
        </row>
        <row r="2319">
          <cell r="G2319" t="str">
            <v>5593 - Assoc Editor of Publiclications</v>
          </cell>
        </row>
        <row r="2320">
          <cell r="G2320" t="str">
            <v>5594 - Research Scientist III</v>
          </cell>
        </row>
        <row r="2321">
          <cell r="G2321" t="str">
            <v>5595 - Info Officer II</v>
          </cell>
        </row>
        <row r="2322">
          <cell r="G2322" t="str">
            <v>5596 - Research Scientist III</v>
          </cell>
        </row>
        <row r="2323">
          <cell r="G2323" t="str">
            <v>5597 - Info Officer III C.E.A.</v>
          </cell>
        </row>
        <row r="2324">
          <cell r="G2324" t="str">
            <v>5598 - Sr Aviation Consultant</v>
          </cell>
        </row>
        <row r="2325">
          <cell r="G2325" t="str">
            <v>5599 - Research Scientist III</v>
          </cell>
        </row>
        <row r="2326">
          <cell r="G2326" t="str">
            <v>5600 - Research Program Spec I</v>
          </cell>
        </row>
        <row r="2327">
          <cell r="G2327" t="str">
            <v>5601 - Info Officer I (Spec)</v>
          </cell>
        </row>
        <row r="2328">
          <cell r="G2328" t="str">
            <v>5602 - Editorial Techn</v>
          </cell>
        </row>
        <row r="2329">
          <cell r="G2329" t="str">
            <v>5603 - Asst Info Officer</v>
          </cell>
        </row>
        <row r="2330">
          <cell r="G2330" t="str">
            <v>5604 - Research Scientist III</v>
          </cell>
        </row>
        <row r="2331">
          <cell r="G2331" t="str">
            <v>5605 - Research Scientist III</v>
          </cell>
        </row>
        <row r="2332">
          <cell r="G2332" t="str">
            <v>5606 - Research Scientist III</v>
          </cell>
        </row>
        <row r="2333">
          <cell r="G2333" t="str">
            <v>5608 - Research Scientist IV</v>
          </cell>
        </row>
        <row r="2334">
          <cell r="G2334" t="str">
            <v>5609 - Research Scientist IV</v>
          </cell>
        </row>
        <row r="2335">
          <cell r="G2335" t="str">
            <v>5611 - Research Scientist IV</v>
          </cell>
        </row>
        <row r="2336">
          <cell r="G2336" t="str">
            <v>5612 - Research Scientist IV</v>
          </cell>
        </row>
        <row r="2337">
          <cell r="G2337" t="str">
            <v>5613 - Research Scientist IV</v>
          </cell>
        </row>
        <row r="2338">
          <cell r="G2338" t="str">
            <v>5614 - Fish &amp; Wildlife Educ Officer</v>
          </cell>
        </row>
        <row r="2339">
          <cell r="G2339" t="str">
            <v>5615 - Coord of Activities</v>
          </cell>
        </row>
        <row r="2340">
          <cell r="G2340" t="str">
            <v>5616 - Supvr of Tech Publiclications</v>
          </cell>
        </row>
        <row r="2341">
          <cell r="G2341" t="str">
            <v>5617 - Research Writer</v>
          </cell>
        </row>
        <row r="2342">
          <cell r="G2342" t="str">
            <v>5618 - Publiclications Spec</v>
          </cell>
        </row>
        <row r="2343">
          <cell r="G2343" t="str">
            <v>5619 - Research Program Spec I</v>
          </cell>
        </row>
        <row r="2344">
          <cell r="G2344" t="str">
            <v>5620 - Research Program Spec II</v>
          </cell>
        </row>
        <row r="2345">
          <cell r="G2345" t="str">
            <v xml:space="preserve">5621 - Editorial Asst </v>
          </cell>
        </row>
        <row r="2346">
          <cell r="G2346" t="str">
            <v>5622 - Research Scientist IV</v>
          </cell>
        </row>
        <row r="2347">
          <cell r="G2347" t="str">
            <v>5623 - Editorial Aid</v>
          </cell>
        </row>
        <row r="2348">
          <cell r="G2348" t="str">
            <v>5624 - Translator</v>
          </cell>
        </row>
        <row r="2349">
          <cell r="G2349" t="str">
            <v>5625 - Research Scientist IV</v>
          </cell>
        </row>
        <row r="2350">
          <cell r="G2350" t="str">
            <v>5627 - Research Scientist V</v>
          </cell>
        </row>
        <row r="2351">
          <cell r="G2351" t="str">
            <v>5628 - Asst Arts Grants Administrator</v>
          </cell>
        </row>
        <row r="2352">
          <cell r="G2352" t="str">
            <v>5629 - Research Scientist V</v>
          </cell>
        </row>
        <row r="2353">
          <cell r="G2353" t="str">
            <v>5630 - Assoc Arts Grants Administrator</v>
          </cell>
        </row>
        <row r="2354">
          <cell r="G2354" t="str">
            <v>5631 - Research Scientist V</v>
          </cell>
        </row>
        <row r="2355">
          <cell r="G2355" t="str">
            <v>5632 - Sr Actuarial Asst</v>
          </cell>
        </row>
        <row r="2356">
          <cell r="G2356" t="str">
            <v>5633 - Supvng Actuarial Asst</v>
          </cell>
        </row>
        <row r="2357">
          <cell r="G2357" t="str">
            <v>5634 - Research Scientist V</v>
          </cell>
        </row>
        <row r="2358">
          <cell r="G2358" t="str">
            <v>5635 - Research Scientist V</v>
          </cell>
        </row>
        <row r="2359">
          <cell r="G2359" t="str">
            <v>5636 - Research Scientist V</v>
          </cell>
        </row>
        <row r="2360">
          <cell r="G2360" t="str">
            <v>5637 - Research Scientist V</v>
          </cell>
        </row>
        <row r="2361">
          <cell r="G2361" t="str">
            <v>5638 - Research Scientist Supvr I</v>
          </cell>
        </row>
        <row r="2362">
          <cell r="G2362" t="str">
            <v>5639 - Asst Crim Justice Spec</v>
          </cell>
        </row>
        <row r="2363">
          <cell r="G2363" t="str">
            <v>5640 - Crim Justice Spec I</v>
          </cell>
        </row>
        <row r="2364">
          <cell r="G2364" t="str">
            <v>5641 - Crim Justice Spec II (Tech)</v>
          </cell>
        </row>
        <row r="2365">
          <cell r="G2365" t="str">
            <v>5643 - Research Scientist Supvr I</v>
          </cell>
        </row>
        <row r="2366">
          <cell r="G2366" t="str">
            <v>5644 - Research Scientist Supvr I</v>
          </cell>
        </row>
        <row r="2367">
          <cell r="G2367" t="str">
            <v>5645 - Research Scientist Supvr I</v>
          </cell>
        </row>
        <row r="2368">
          <cell r="G2368" t="str">
            <v>5646 - Research Scientist Supvr I</v>
          </cell>
        </row>
        <row r="2369">
          <cell r="G2369" t="str">
            <v>5647 - Research Scientist Supvr I</v>
          </cell>
        </row>
        <row r="2370">
          <cell r="G2370" t="str">
            <v>5648 - Motion Picture Prod Analyst</v>
          </cell>
        </row>
        <row r="2371">
          <cell r="G2371" t="str">
            <v>5649 - Research Scientist Supvr I</v>
          </cell>
        </row>
        <row r="2372">
          <cell r="G2372" t="str">
            <v>5650 - Research Scientist Supvr II</v>
          </cell>
        </row>
        <row r="2373">
          <cell r="G2373" t="str">
            <v>5651 - Research Scientist Supvr II</v>
          </cell>
        </row>
        <row r="2374">
          <cell r="G2374" t="str">
            <v>5652 - Research Scientist Supvr II</v>
          </cell>
        </row>
        <row r="2375">
          <cell r="G2375" t="str">
            <v>5653 - Assoc Tourism Spec</v>
          </cell>
        </row>
        <row r="2376">
          <cell r="G2376" t="str">
            <v>5654 - Research Scientist Supvr II</v>
          </cell>
        </row>
        <row r="2377">
          <cell r="G2377" t="str">
            <v>5655 - Research Scientist Supvr II</v>
          </cell>
        </row>
        <row r="2378">
          <cell r="G2378" t="str">
            <v>5656 - Research Scientist Supvr II</v>
          </cell>
        </row>
        <row r="2379">
          <cell r="G2379" t="str">
            <v xml:space="preserve">5657 - Assoc Arts Administrator </v>
          </cell>
        </row>
        <row r="2380">
          <cell r="G2380" t="str">
            <v>5658 - Institution Artist/Facilitator</v>
          </cell>
        </row>
        <row r="2381">
          <cell r="G2381" t="str">
            <v>5660 - Research Scientist Supvr II</v>
          </cell>
        </row>
        <row r="2382">
          <cell r="G2382" t="str">
            <v>5661 - Research Scientist Mgr</v>
          </cell>
        </row>
        <row r="2383">
          <cell r="G2383" t="str">
            <v>5662 - Research Scientist Mgr</v>
          </cell>
        </row>
        <row r="2384">
          <cell r="G2384" t="str">
            <v>5667 - Research Scientist Mgr</v>
          </cell>
        </row>
        <row r="2385">
          <cell r="G2385" t="str">
            <v>5669 - Research Scientist Mgr</v>
          </cell>
        </row>
        <row r="2386">
          <cell r="G2386" t="str">
            <v>5670 - Research Scientist Mgr</v>
          </cell>
        </row>
        <row r="2387">
          <cell r="G2387" t="str">
            <v>5671 - Research Scientist Mgr</v>
          </cell>
        </row>
        <row r="2388">
          <cell r="G2388" t="str">
            <v>5672 - Assoc Aviation Consultant</v>
          </cell>
        </row>
        <row r="2389">
          <cell r="G2389" t="str">
            <v>5673 - Asst Aviation Consultant</v>
          </cell>
        </row>
        <row r="2390">
          <cell r="G2390" t="str">
            <v>5675 - Research Scientist Mgr</v>
          </cell>
        </row>
        <row r="2391">
          <cell r="G2391" t="str">
            <v>5685 - Chief Engr &amp; Prod Consultant - TV Communications Cntr</v>
          </cell>
        </row>
        <row r="2392">
          <cell r="G2392" t="str">
            <v>5690 - Agency Mgmt Trainee</v>
          </cell>
        </row>
        <row r="2393">
          <cell r="G2393" t="str">
            <v>5692 - Asst Tax Svc Spec</v>
          </cell>
        </row>
        <row r="2394">
          <cell r="G2394" t="str">
            <v>5693 - Info Officer I (Supvr)</v>
          </cell>
        </row>
        <row r="2395">
          <cell r="G2395" t="str">
            <v>5695 - Atty Gen/Dept of Justice</v>
          </cell>
        </row>
        <row r="2396">
          <cell r="G2396" t="str">
            <v xml:space="preserve">5697 - Staff Svcs Analyst </v>
          </cell>
        </row>
        <row r="2397">
          <cell r="G2397" t="str">
            <v>5699 - Public Utilities Counsel IV</v>
          </cell>
        </row>
        <row r="2398">
          <cell r="G2398" t="str">
            <v>5700 - Chief Asst Atty Gen - C.E.A.</v>
          </cell>
        </row>
        <row r="2399">
          <cell r="G2399" t="str">
            <v>5703 - Supvng Dep Atty Gen</v>
          </cell>
        </row>
        <row r="2400">
          <cell r="G2400" t="str">
            <v>5704 - Sr Asst Atty Gen</v>
          </cell>
        </row>
        <row r="2401">
          <cell r="G2401" t="str">
            <v>5705 - Dep Atty Gen IV</v>
          </cell>
        </row>
        <row r="2402">
          <cell r="G2402" t="str">
            <v>5706 - Dep Atty Gen III</v>
          </cell>
        </row>
        <row r="2403">
          <cell r="G2403" t="str">
            <v>5718 - Small Bus Asst II</v>
          </cell>
        </row>
        <row r="2404">
          <cell r="G2404" t="str">
            <v>5719 - Small Bus Asst I</v>
          </cell>
        </row>
        <row r="2405">
          <cell r="G2405" t="str">
            <v>5720 - Chief Dep Atty Gen - C.E.A.</v>
          </cell>
        </row>
        <row r="2406">
          <cell r="G2406" t="str">
            <v>5721 - Asst Small Bus Officer</v>
          </cell>
        </row>
        <row r="2407">
          <cell r="G2407" t="str">
            <v>5722 - Jr Small Bus Officer</v>
          </cell>
        </row>
        <row r="2408">
          <cell r="G2408" t="str">
            <v>5723 - Research Program Spec II</v>
          </cell>
        </row>
        <row r="2409">
          <cell r="G2409" t="str">
            <v>5729 - Research Analyst I</v>
          </cell>
        </row>
        <row r="2410">
          <cell r="G2410" t="str">
            <v>5730 - Dep Atty Gen</v>
          </cell>
        </row>
        <row r="2411">
          <cell r="G2411" t="str">
            <v>5731 - Research Analyst II</v>
          </cell>
        </row>
        <row r="2412">
          <cell r="G2412" t="str">
            <v>5732 - Research Analyst II</v>
          </cell>
        </row>
        <row r="2413">
          <cell r="G2413" t="str">
            <v>5733 - Research Program Spec III</v>
          </cell>
        </row>
        <row r="2414">
          <cell r="G2414" t="str">
            <v>5734 - Research Mgr I</v>
          </cell>
        </row>
        <row r="2415">
          <cell r="G2415" t="str">
            <v>5735 - Research Mgr I</v>
          </cell>
        </row>
        <row r="2416">
          <cell r="G2416" t="str">
            <v>5737 - Research Mgr II</v>
          </cell>
        </row>
        <row r="2417">
          <cell r="G2417" t="str">
            <v>5738 - Research Mgr II</v>
          </cell>
        </row>
        <row r="2418">
          <cell r="G2418" t="str">
            <v>5739 - Sr Asst Atty Gen - C.E.A.</v>
          </cell>
        </row>
        <row r="2419">
          <cell r="G2419" t="str">
            <v>5740 - Research Mgr III</v>
          </cell>
        </row>
        <row r="2420">
          <cell r="G2420" t="str">
            <v>5741 - Research Mgr III</v>
          </cell>
        </row>
        <row r="2421">
          <cell r="G2421" t="str">
            <v>5742 - Research Program Spec I</v>
          </cell>
        </row>
        <row r="2422">
          <cell r="G2422" t="str">
            <v>5743 - Supvng Dep State Public Defender</v>
          </cell>
        </row>
        <row r="2423">
          <cell r="G2423" t="str">
            <v>5744 - Legislative Counsel</v>
          </cell>
        </row>
        <row r="2424">
          <cell r="G2424" t="str">
            <v>5745 - Chief Dep Legislative Counsel C.E.A.</v>
          </cell>
        </row>
        <row r="2425">
          <cell r="G2425" t="str">
            <v>5748 - Prin Dep Legislative Counsel II</v>
          </cell>
        </row>
        <row r="2426">
          <cell r="G2426" t="str">
            <v>5749 - Prin Dep Legislative Counsel I</v>
          </cell>
        </row>
        <row r="2427">
          <cell r="G2427" t="str">
            <v>5750 - Dep Legislative Counsel IV</v>
          </cell>
        </row>
        <row r="2428">
          <cell r="G2428" t="str">
            <v>5751 - Dep Legislative Counsel III</v>
          </cell>
        </row>
        <row r="2429">
          <cell r="G2429" t="str">
            <v>5756 - Research Program Spec I</v>
          </cell>
        </row>
        <row r="2430">
          <cell r="G2430" t="str">
            <v>5758 - Research Program Spec II</v>
          </cell>
        </row>
        <row r="2431">
          <cell r="G2431" t="str">
            <v>5763 - Dep State Public Defender</v>
          </cell>
        </row>
        <row r="2432">
          <cell r="G2432" t="str">
            <v>5764 - Research Program Spec II</v>
          </cell>
        </row>
        <row r="2433">
          <cell r="G2433" t="str">
            <v>5767 - Research Program Spec II</v>
          </cell>
        </row>
        <row r="2434">
          <cell r="G2434" t="str">
            <v>5770 - Research Program Spec III</v>
          </cell>
        </row>
        <row r="2435">
          <cell r="G2435" t="str">
            <v>5771 - Research Program Spec II</v>
          </cell>
        </row>
        <row r="2436">
          <cell r="G2436" t="str">
            <v>5772 - Sr Dep State Public Defender</v>
          </cell>
        </row>
        <row r="2437">
          <cell r="G2437" t="str">
            <v>5778 - Atty</v>
          </cell>
        </row>
        <row r="2438">
          <cell r="G2438" t="str">
            <v xml:space="preserve">5779 - Dep Atty </v>
          </cell>
        </row>
        <row r="2439">
          <cell r="G2439" t="str">
            <v>5780 - Atty IV</v>
          </cell>
        </row>
        <row r="2440">
          <cell r="G2440" t="str">
            <v xml:space="preserve">5788 - Dep Atty IV </v>
          </cell>
        </row>
        <row r="2441">
          <cell r="G2441" t="str">
            <v xml:space="preserve">5789 - Dep Atty III </v>
          </cell>
        </row>
        <row r="2442">
          <cell r="G2442" t="str">
            <v>5791 - Research Analyst I</v>
          </cell>
        </row>
        <row r="2443">
          <cell r="G2443" t="str">
            <v>5792 - Research Analyst II</v>
          </cell>
        </row>
        <row r="2444">
          <cell r="G2444" t="str">
            <v>5793 - Research Mgr I</v>
          </cell>
        </row>
        <row r="2445">
          <cell r="G2445" t="str">
            <v>5794 - Research Mgr II</v>
          </cell>
        </row>
        <row r="2446">
          <cell r="G2446" t="str">
            <v>5795 - Atty III</v>
          </cell>
        </row>
        <row r="2447">
          <cell r="G2447" t="str">
            <v>5797 - Graduate Legal Asst</v>
          </cell>
        </row>
        <row r="2448">
          <cell r="G2448" t="str">
            <v>5798 - Legal Counsel</v>
          </cell>
        </row>
        <row r="2449">
          <cell r="G2449" t="str">
            <v>5804 - Info Tech Spec I</v>
          </cell>
        </row>
        <row r="2450">
          <cell r="G2450" t="str">
            <v>5807 - Research Analyst I</v>
          </cell>
        </row>
        <row r="2451">
          <cell r="G2451" t="str">
            <v>5809 - Research Analyst II</v>
          </cell>
        </row>
        <row r="2452">
          <cell r="G2452" t="str">
            <v xml:space="preserve">5812 - Public Utilities Counsel III </v>
          </cell>
        </row>
        <row r="2453">
          <cell r="G2453" t="str">
            <v xml:space="preserve">5813 - Public Utilities Counsel II </v>
          </cell>
        </row>
        <row r="2454">
          <cell r="G2454" t="str">
            <v>5815 - Supvng Atty</v>
          </cell>
        </row>
        <row r="2455">
          <cell r="G2455" t="str">
            <v xml:space="preserve">5816 - Public Utilities Counsel I </v>
          </cell>
        </row>
        <row r="2456">
          <cell r="G2456" t="str">
            <v>5830 - Research Program Spec I</v>
          </cell>
        </row>
        <row r="2457">
          <cell r="G2457" t="str">
            <v>5832 - Research Program Spec I</v>
          </cell>
        </row>
        <row r="2458">
          <cell r="G2458" t="str">
            <v>5833 - Research Program Spec I</v>
          </cell>
        </row>
        <row r="2459">
          <cell r="G2459" t="str">
            <v>5835 - Research Program Spec II</v>
          </cell>
        </row>
        <row r="2460">
          <cell r="G2460" t="str">
            <v>5836 - Research Program Spec II</v>
          </cell>
        </row>
        <row r="2461">
          <cell r="G2461" t="str">
            <v>5837 - Energy Analyst</v>
          </cell>
        </row>
        <row r="2462">
          <cell r="G2462" t="str">
            <v>5838 - Consumer Liaison Officer</v>
          </cell>
        </row>
        <row r="2463">
          <cell r="G2463" t="str">
            <v>5839 - Consumer Liaison Officer</v>
          </cell>
        </row>
        <row r="2464">
          <cell r="G2464" t="str">
            <v>5841 - Staff Svcs Mgmt Auditor</v>
          </cell>
        </row>
        <row r="2465">
          <cell r="G2465" t="str">
            <v>5844 - Program Mgr</v>
          </cell>
        </row>
        <row r="2466">
          <cell r="G2466" t="str">
            <v>5850 - Tax Svc Spec</v>
          </cell>
        </row>
        <row r="2467">
          <cell r="G2467" t="str">
            <v>5853 - Research Mgr I</v>
          </cell>
        </row>
        <row r="2468">
          <cell r="G2468" t="str">
            <v>5854 - Research Mgr II</v>
          </cell>
        </row>
        <row r="2469">
          <cell r="G2469" t="str">
            <v>5859 - Research Analyst I</v>
          </cell>
        </row>
        <row r="2470">
          <cell r="G2470" t="str">
            <v>5861 - Research Program Spec III</v>
          </cell>
        </row>
        <row r="2471">
          <cell r="G2471" t="str">
            <v xml:space="preserve">5863 - Sr Asst Atty Gen </v>
          </cell>
        </row>
        <row r="2472">
          <cell r="G2472" t="str">
            <v>5865 - Chief Counsel</v>
          </cell>
        </row>
        <row r="2473">
          <cell r="G2473" t="str">
            <v>5872 - Chief Counsel I - C.E.A.</v>
          </cell>
        </row>
        <row r="2474">
          <cell r="G2474" t="str">
            <v>5873 - Chief Counsel II C.E.A.</v>
          </cell>
        </row>
        <row r="2475">
          <cell r="G2475" t="str">
            <v>5882 - Supvng Counsel - Legal Programs</v>
          </cell>
        </row>
        <row r="2476">
          <cell r="G2476" t="str">
            <v>5893 - Research Program Spec I</v>
          </cell>
        </row>
        <row r="2477">
          <cell r="G2477" t="str">
            <v xml:space="preserve">5903 - Consumer Affs Rep </v>
          </cell>
        </row>
        <row r="2478">
          <cell r="G2478" t="str">
            <v>5904 - Consumer Svcs Supvr</v>
          </cell>
        </row>
        <row r="2479">
          <cell r="G2479" t="str">
            <v>5905 - Consumer Svcs Mgr</v>
          </cell>
        </row>
        <row r="2480">
          <cell r="G2480" t="str">
            <v>5916 - Asst Exec Director</v>
          </cell>
        </row>
        <row r="2481">
          <cell r="G2481" t="str">
            <v xml:space="preserve">5935 - Counsel - Multisate Tax Affs </v>
          </cell>
        </row>
        <row r="2482">
          <cell r="G2482" t="str">
            <v>5973 - Special Asst Atty Gen</v>
          </cell>
        </row>
        <row r="2483">
          <cell r="G2483" t="str">
            <v>5977 - Industrial Relations Counsel II</v>
          </cell>
        </row>
        <row r="2484">
          <cell r="G2484" t="str">
            <v>5978 - Industrial Relations Counsel I</v>
          </cell>
        </row>
        <row r="2485">
          <cell r="G2485" t="str">
            <v>5981 - Industrial Relations Counsel IV</v>
          </cell>
        </row>
        <row r="2486">
          <cell r="G2486" t="str">
            <v>5987 - Chief Justice</v>
          </cell>
        </row>
        <row r="2487">
          <cell r="G2487" t="str">
            <v>5988 - Assoc Justice</v>
          </cell>
        </row>
        <row r="2488">
          <cell r="G2488" t="str">
            <v>5991 - Justice</v>
          </cell>
        </row>
        <row r="2489">
          <cell r="G2489" t="str">
            <v>5999 - State Fair Worker</v>
          </cell>
        </row>
        <row r="2490">
          <cell r="G2490" t="str">
            <v>6001 - Research Program Spec II</v>
          </cell>
        </row>
        <row r="2491">
          <cell r="G2491" t="str">
            <v>6002 - Supvng Arts Grants Administrator</v>
          </cell>
        </row>
        <row r="2492">
          <cell r="G2492" t="str">
            <v>6006 - Administrative Spec</v>
          </cell>
        </row>
        <row r="2493">
          <cell r="G2493" t="str">
            <v>6007 - Administrative Coord I (CJP)</v>
          </cell>
        </row>
        <row r="2494">
          <cell r="G2494" t="str">
            <v>6008 - Administrative Coord II (CJP)</v>
          </cell>
        </row>
        <row r="2495">
          <cell r="G2495" t="str">
            <v>6010 - Bus Svcs Officer I</v>
          </cell>
        </row>
        <row r="2496">
          <cell r="G2496" t="str">
            <v>6011 - Bus Svcs Officer II</v>
          </cell>
        </row>
        <row r="2497">
          <cell r="G2497" t="str">
            <v>6012 - Research Program Spec III</v>
          </cell>
        </row>
        <row r="2498">
          <cell r="G2498" t="str">
            <v>6015 - Secty to Staff Counsel I</v>
          </cell>
        </row>
        <row r="2499">
          <cell r="G2499" t="str">
            <v>6016 - Secty to Staff Counsel II</v>
          </cell>
        </row>
        <row r="2500">
          <cell r="G2500" t="str">
            <v>6018 - Secty to Trial Counsel I</v>
          </cell>
        </row>
        <row r="2501">
          <cell r="G2501" t="str">
            <v>6019 - Secty to Trial Counsel II</v>
          </cell>
        </row>
        <row r="2502">
          <cell r="G2502" t="str">
            <v>6020 - Sr Atty I</v>
          </cell>
        </row>
        <row r="2503">
          <cell r="G2503" t="str">
            <v>6021 - Sr Atty II</v>
          </cell>
        </row>
        <row r="2504">
          <cell r="G2504" t="str">
            <v>6023 - Sr Atty III</v>
          </cell>
        </row>
        <row r="2505">
          <cell r="G2505" t="str">
            <v>6024 - Sr Atty IV</v>
          </cell>
        </row>
        <row r="2506">
          <cell r="G2506" t="str">
            <v>6026 - Chief Asst Secretary of State</v>
          </cell>
        </row>
        <row r="2507">
          <cell r="G2507" t="str">
            <v>6028 - Supvng Adminstrative Spec</v>
          </cell>
        </row>
        <row r="2508">
          <cell r="G2508" t="str">
            <v>6033 - Administrative Adviser II C.E.A.</v>
          </cell>
        </row>
        <row r="2509">
          <cell r="G2509" t="str">
            <v>6034 - Chief of External Affs</v>
          </cell>
        </row>
        <row r="2510">
          <cell r="G2510" t="str">
            <v xml:space="preserve">6035 - Graduate Legal Asst </v>
          </cell>
        </row>
        <row r="2511">
          <cell r="G2511" t="str">
            <v>6036 - State Public Defender</v>
          </cell>
        </row>
        <row r="2512">
          <cell r="G2512" t="str">
            <v>6040 - Sr Asst Insp Gen</v>
          </cell>
        </row>
        <row r="2513">
          <cell r="G2513" t="str">
            <v>6042 - Dep Chief Operations Officer</v>
          </cell>
        </row>
        <row r="2514">
          <cell r="G2514" t="str">
            <v>6043 - Chief Hearing Adviser</v>
          </cell>
        </row>
        <row r="2515">
          <cell r="G2515" t="str">
            <v xml:space="preserve">6044 - Chief Dep Counsel </v>
          </cell>
        </row>
        <row r="2516">
          <cell r="G2516" t="str">
            <v>6046 - Mobility Eval Spec</v>
          </cell>
        </row>
        <row r="2517">
          <cell r="G2517" t="str">
            <v xml:space="preserve">6048 - Hearing Adviser I </v>
          </cell>
        </row>
        <row r="2518">
          <cell r="G2518" t="str">
            <v>6050 - Adminstrative Asst</v>
          </cell>
        </row>
        <row r="2519">
          <cell r="G2519" t="str">
            <v>6051 - Hearing Adviser II</v>
          </cell>
        </row>
        <row r="2520">
          <cell r="G2520" t="str">
            <v>6059 - Chief Tech Officer</v>
          </cell>
        </row>
        <row r="2521">
          <cell r="G2521" t="str">
            <v>6063 - Chief Financial Officer</v>
          </cell>
        </row>
        <row r="2522">
          <cell r="G2522" t="str">
            <v>6066 - Legislative Coord</v>
          </cell>
        </row>
        <row r="2523">
          <cell r="G2523" t="str">
            <v>6067 - Administrative Law Judge II</v>
          </cell>
        </row>
        <row r="2524">
          <cell r="G2524" t="str">
            <v>6068 - Administrative Law Judge II Spec</v>
          </cell>
        </row>
        <row r="2525">
          <cell r="G2525" t="str">
            <v>6071 - Administrative Law Judge I</v>
          </cell>
        </row>
        <row r="2526">
          <cell r="G2526" t="str">
            <v>6072 - Hearing Officer I</v>
          </cell>
        </row>
        <row r="2527">
          <cell r="G2527" t="str">
            <v>6073 - Hearing Officer II</v>
          </cell>
        </row>
        <row r="2528">
          <cell r="G2528" t="str">
            <v>6074 - Event Coordinator</v>
          </cell>
        </row>
        <row r="2529">
          <cell r="G2529" t="str">
            <v>6075 - Info Tech - Proj Director</v>
          </cell>
        </row>
        <row r="2530">
          <cell r="G2530" t="str">
            <v>6076 - Asst Intergovtl Program Analyst</v>
          </cell>
        </row>
        <row r="2531">
          <cell r="G2531" t="str">
            <v>6079 - Sr Actuarial Statistician</v>
          </cell>
        </row>
        <row r="2532">
          <cell r="G2532" t="str">
            <v>6080 - Actuarial Statistician</v>
          </cell>
        </row>
        <row r="2533">
          <cell r="G2533" t="str">
            <v>6081 - Sr Bus Develmt Spec</v>
          </cell>
        </row>
        <row r="2534">
          <cell r="G2534" t="str">
            <v xml:space="preserve">6082 - Asst to the Exec Director </v>
          </cell>
        </row>
        <row r="2535">
          <cell r="G2535" t="str">
            <v>6083 - Supvng Casualty Actuary</v>
          </cell>
        </row>
        <row r="2536">
          <cell r="G2536" t="str">
            <v>6084 - Supvng Life Actuary</v>
          </cell>
        </row>
        <row r="2537">
          <cell r="G2537" t="str">
            <v>6085 - Sr Casualty Actuary</v>
          </cell>
        </row>
        <row r="2538">
          <cell r="G2538" t="str">
            <v>6086 - Sr Life Actuary</v>
          </cell>
        </row>
        <row r="2539">
          <cell r="G2539" t="str">
            <v>6087 - Assoc Casualty Actuary</v>
          </cell>
        </row>
        <row r="2540">
          <cell r="G2540" t="str">
            <v>6088 - Presiding Administrative Law Judge</v>
          </cell>
        </row>
        <row r="2541">
          <cell r="G2541" t="str">
            <v>6089 - Assoc Life Actuary</v>
          </cell>
        </row>
        <row r="2542">
          <cell r="G2542" t="str">
            <v xml:space="preserve">6091 - Administrative Law Judge I </v>
          </cell>
        </row>
        <row r="2543">
          <cell r="G2543" t="str">
            <v>6092 - Labor Relations Counsel I</v>
          </cell>
        </row>
        <row r="2544">
          <cell r="G2544" t="str">
            <v>6093 - Labor Relations Counsel II</v>
          </cell>
        </row>
        <row r="2545">
          <cell r="G2545" t="str">
            <v>6094 - Labor Relations Counsel III</v>
          </cell>
        </row>
        <row r="2546">
          <cell r="G2546" t="str">
            <v>6100 - Chief Administrative Law Judge</v>
          </cell>
        </row>
        <row r="2547">
          <cell r="G2547" t="str">
            <v xml:space="preserve">6102 - Administrative Law Judge II </v>
          </cell>
        </row>
        <row r="2548">
          <cell r="G2548" t="str">
            <v xml:space="preserve">6103 - Administrative Law Judge I </v>
          </cell>
        </row>
        <row r="2549">
          <cell r="G2549" t="str">
            <v>6107 - Special Asst Atty Gen</v>
          </cell>
        </row>
        <row r="2550">
          <cell r="G2550" t="str">
            <v>6110 - Fair Empt &amp; Housing Counsel</v>
          </cell>
        </row>
        <row r="2551">
          <cell r="G2551" t="str">
            <v>6115 - Sr Counsel (Spec)</v>
          </cell>
        </row>
        <row r="2552">
          <cell r="G2552" t="str">
            <v>6116 - Workers' Comp Judge</v>
          </cell>
        </row>
        <row r="2553">
          <cell r="G2553" t="str">
            <v>6117 - Presiding Workers' Comp Judge</v>
          </cell>
        </row>
        <row r="2554">
          <cell r="G2554" t="str">
            <v xml:space="preserve">6118 - Administrative Law Judge I </v>
          </cell>
        </row>
        <row r="2555">
          <cell r="G2555" t="str">
            <v>6119 - Administrative Law Judge II (Supvr)</v>
          </cell>
        </row>
        <row r="2556">
          <cell r="G2556" t="str">
            <v xml:space="preserve">6120 - Hearing Officer I </v>
          </cell>
        </row>
        <row r="2557">
          <cell r="G2557" t="str">
            <v xml:space="preserve">6121 - Hearing Officer II </v>
          </cell>
        </row>
        <row r="2558">
          <cell r="G2558" t="str">
            <v>6124 - Administrative Law Judge II (Spec)</v>
          </cell>
        </row>
        <row r="2559">
          <cell r="G2559" t="str">
            <v xml:space="preserve">6125 - Administrative Law Judge I </v>
          </cell>
        </row>
        <row r="2560">
          <cell r="G2560" t="str">
            <v>6126 - Administrative Law Judge II</v>
          </cell>
        </row>
        <row r="2561">
          <cell r="G2561" t="str">
            <v xml:space="preserve">6130 - Administrative Law Judge </v>
          </cell>
        </row>
        <row r="2562">
          <cell r="G2562" t="str">
            <v xml:space="preserve">6133 - Presiding Administrative Law Judge </v>
          </cell>
        </row>
        <row r="2563">
          <cell r="G2563" t="str">
            <v xml:space="preserve">6134 - Administrative Law Judge I </v>
          </cell>
        </row>
        <row r="2564">
          <cell r="G2564" t="str">
            <v xml:space="preserve">6136 - Administrative Law Judge II </v>
          </cell>
        </row>
        <row r="2565">
          <cell r="G2565" t="str">
            <v xml:space="preserve">6143 - Small Bus Spec </v>
          </cell>
        </row>
        <row r="2566">
          <cell r="G2566" t="str">
            <v>6147 - Labor Relations Counsel IV</v>
          </cell>
        </row>
        <row r="2567">
          <cell r="G2567" t="str">
            <v>6149 - Sr Permit Spec</v>
          </cell>
        </row>
        <row r="2568">
          <cell r="G2568" t="str">
            <v>6155 - Chief Program Mgr</v>
          </cell>
        </row>
        <row r="2569">
          <cell r="G2569" t="str">
            <v>6158 - State Oil &amp; Gas Supvr</v>
          </cell>
        </row>
        <row r="2570">
          <cell r="G2570" t="str">
            <v>6160 - Constrn Proj Insp (Various Sites)</v>
          </cell>
        </row>
        <row r="2571">
          <cell r="G2571" t="str">
            <v>6161 - Constrn Proj Spec I (Various Sites)</v>
          </cell>
        </row>
        <row r="2572">
          <cell r="G2572" t="str">
            <v>6167 - Sr Envirnal Research Scientist (Spec)</v>
          </cell>
        </row>
        <row r="2573">
          <cell r="G2573" t="str">
            <v>6168 - Sr Envirnal Research Scientist (Supvr)</v>
          </cell>
        </row>
        <row r="2574">
          <cell r="G2574" t="str">
            <v>6169 - Assoc Envirnal Research Scientist</v>
          </cell>
        </row>
        <row r="2575">
          <cell r="G2575" t="str">
            <v>6170 - Environmental Research Scientist</v>
          </cell>
        </row>
        <row r="2576">
          <cell r="G2576" t="str">
            <v>6176 - Chief Chemist - Pesticide Eval</v>
          </cell>
        </row>
        <row r="2577">
          <cell r="G2577" t="str">
            <v xml:space="preserve">6177 - Administrative Law Judge I </v>
          </cell>
        </row>
        <row r="2578">
          <cell r="G2578" t="str">
            <v>6178 - Administrative Law Judge II (Spec)</v>
          </cell>
        </row>
        <row r="2579">
          <cell r="G2579" t="str">
            <v xml:space="preserve">6179 - Administrative Law Judge II (Supvr) </v>
          </cell>
        </row>
        <row r="2580">
          <cell r="G2580" t="str">
            <v>6180 - Industrial Relations Counsel III (Spec)</v>
          </cell>
        </row>
        <row r="2581">
          <cell r="G2581" t="str">
            <v>6181 - Industrial Relations Counsel III (Supvr)</v>
          </cell>
        </row>
        <row r="2582">
          <cell r="G2582" t="str">
            <v>6182 - Sr Public Empt Relations Counsel</v>
          </cell>
        </row>
        <row r="2583">
          <cell r="G2583" t="str">
            <v>6184 - Public Empt Relations Counsel</v>
          </cell>
        </row>
        <row r="2584">
          <cell r="G2584" t="str">
            <v>6185 - Counsel</v>
          </cell>
        </row>
        <row r="2585">
          <cell r="G2585" t="str">
            <v>6186 - Counsel-Enforcement</v>
          </cell>
        </row>
        <row r="2586">
          <cell r="G2586" t="str">
            <v>6187 - Corporations Counsel</v>
          </cell>
        </row>
        <row r="2587">
          <cell r="G2587" t="str">
            <v>6188 - Sr Corporations Counsel (Spec)</v>
          </cell>
        </row>
        <row r="2588">
          <cell r="G2588" t="str">
            <v>6191 - Water &amp; Sewage Plant Opr</v>
          </cell>
        </row>
        <row r="2589">
          <cell r="G2589" t="str">
            <v>6197 - Skilled Trades Apprnt</v>
          </cell>
        </row>
        <row r="2590">
          <cell r="G2590" t="str">
            <v>6198 - Skilled Trades Supvr</v>
          </cell>
        </row>
        <row r="2591">
          <cell r="G2591" t="str">
            <v>6199 - Skilled Trades Journeyperson</v>
          </cell>
        </row>
        <row r="2592">
          <cell r="G2592" t="str">
            <v>6200 - Skilled Nursing Facility Administrator</v>
          </cell>
        </row>
        <row r="2593">
          <cell r="G2593" t="str">
            <v>6203 - Jackhammer Opr</v>
          </cell>
        </row>
        <row r="2594">
          <cell r="G2594" t="str">
            <v xml:space="preserve">6204 - Sr Commission Counsel (Spec) </v>
          </cell>
        </row>
        <row r="2595">
          <cell r="G2595" t="str">
            <v>6205 - Sr Commission Counsel (Supvr)</v>
          </cell>
        </row>
        <row r="2596">
          <cell r="G2596" t="str">
            <v>6209 - Labor Supvr - Casual Empt</v>
          </cell>
        </row>
        <row r="2597">
          <cell r="G2597" t="str">
            <v>6212 - Skilled Laborer</v>
          </cell>
        </row>
        <row r="2598">
          <cell r="G2598" t="str">
            <v>6215 - Bldg Maint Worker</v>
          </cell>
        </row>
        <row r="2599">
          <cell r="G2599" t="str">
            <v>6216 - Bldg Maint Worker - CF</v>
          </cell>
        </row>
        <row r="2600">
          <cell r="G2600" t="str">
            <v>6220 - Warehouse Worker</v>
          </cell>
        </row>
        <row r="2601">
          <cell r="G2601" t="str">
            <v>6221 - Warehouse Worker - CF</v>
          </cell>
        </row>
        <row r="2602">
          <cell r="G2602" t="str">
            <v>6223 - Laborer</v>
          </cell>
        </row>
        <row r="2603">
          <cell r="G2603" t="str">
            <v>6224 - Coord</v>
          </cell>
        </row>
        <row r="2604">
          <cell r="G2604" t="str">
            <v>6226 - Laborer-Bldg Trades - Casual Empt</v>
          </cell>
        </row>
        <row r="2605">
          <cell r="G2605" t="str">
            <v>6228 - Park Maint Supvr</v>
          </cell>
        </row>
        <row r="2606">
          <cell r="G2606" t="str">
            <v>6229 - Park Maint Supvr</v>
          </cell>
        </row>
        <row r="2607">
          <cell r="G2607" t="str">
            <v>6230 - Jr Industrial Hygiene Spec</v>
          </cell>
        </row>
        <row r="2608">
          <cell r="G2608" t="str">
            <v xml:space="preserve">6231 - Supvng Industrial Hygiene Spec </v>
          </cell>
        </row>
        <row r="2609">
          <cell r="G2609" t="str">
            <v>6232 - Park Maint Chief I</v>
          </cell>
        </row>
        <row r="2610">
          <cell r="G2610" t="str">
            <v>6235 - Exec Partner</v>
          </cell>
        </row>
        <row r="2611">
          <cell r="G2611" t="str">
            <v>6239 - Maint Mgr II</v>
          </cell>
        </row>
        <row r="2612">
          <cell r="G2612" t="str">
            <v>6242 - Lead Snow Gauger</v>
          </cell>
        </row>
        <row r="2613">
          <cell r="G2613" t="str">
            <v>6245 - Snow Gauger</v>
          </cell>
        </row>
        <row r="2614">
          <cell r="G2614" t="str">
            <v>6246 - Chief Fld Div</v>
          </cell>
        </row>
        <row r="2615">
          <cell r="G2615" t="str">
            <v>6255 - Skilled Trades Journeyperson</v>
          </cell>
        </row>
        <row r="2616">
          <cell r="G2616" t="str">
            <v>6259 - Utility Craftsworker Superintendent</v>
          </cell>
        </row>
        <row r="2617">
          <cell r="G2617" t="str">
            <v>6261 - Deputy Administrator</v>
          </cell>
        </row>
        <row r="2618">
          <cell r="G2618" t="str">
            <v xml:space="preserve">6262 - Asst Utility Craftsworker Superintendent </v>
          </cell>
        </row>
        <row r="2619">
          <cell r="G2619" t="str">
            <v>6263 - Utility Craftsworker Supvr</v>
          </cell>
        </row>
        <row r="2620">
          <cell r="G2620" t="str">
            <v xml:space="preserve">6265 - Utility Craftsworker </v>
          </cell>
        </row>
        <row r="2621">
          <cell r="G2621" t="str">
            <v xml:space="preserve">6267 - Utility Craftsworker Apprnt </v>
          </cell>
        </row>
        <row r="2622">
          <cell r="G2622" t="str">
            <v xml:space="preserve">6271 - Staff Develmt Spec </v>
          </cell>
        </row>
        <row r="2623">
          <cell r="G2623" t="str">
            <v>6272 - Bd Counsel I - Alrb</v>
          </cell>
        </row>
        <row r="2624">
          <cell r="G2624" t="str">
            <v>6273 - Bd Counsel II - Alrb</v>
          </cell>
        </row>
        <row r="2625">
          <cell r="G2625" t="str">
            <v>6274 - Sr Bd Counsel - Alrb</v>
          </cell>
        </row>
        <row r="2626">
          <cell r="G2626" t="str">
            <v xml:space="preserve">6275 - Asst Develmt Spec </v>
          </cell>
        </row>
        <row r="2627">
          <cell r="G2627" t="str">
            <v xml:space="preserve">6276 - Assoc Develmt Spec </v>
          </cell>
        </row>
        <row r="2628">
          <cell r="G2628" t="str">
            <v xml:space="preserve">6277 - Sr Develmt Spec </v>
          </cell>
        </row>
        <row r="2629">
          <cell r="G2629" t="str">
            <v>6278 - Sr tourism Spec</v>
          </cell>
        </row>
        <row r="2630">
          <cell r="G2630" t="str">
            <v>6280 - Maint Mgr I</v>
          </cell>
        </row>
        <row r="2631">
          <cell r="G2631" t="str">
            <v>6282 - Maint Area Superintendent</v>
          </cell>
        </row>
        <row r="2632">
          <cell r="G2632" t="str">
            <v>6285 - Hwy Maint Leadworker</v>
          </cell>
        </row>
        <row r="2633">
          <cell r="G2633" t="str">
            <v>6286 - Equipt Opr II</v>
          </cell>
        </row>
        <row r="2634">
          <cell r="G2634" t="str">
            <v>6287 - Hwy Maint Worker</v>
          </cell>
        </row>
        <row r="2635">
          <cell r="G2635" t="str">
            <v>6288 - Landscape Spec</v>
          </cell>
        </row>
        <row r="2636">
          <cell r="G2636" t="str">
            <v>6289 - Landscape Program Adminstrator</v>
          </cell>
        </row>
        <row r="2637">
          <cell r="G2637" t="str">
            <v>6291 - Pers Selection Techn</v>
          </cell>
        </row>
        <row r="2638">
          <cell r="G2638" t="str">
            <v>6292 - Supvng Pers Selection Techn</v>
          </cell>
        </row>
        <row r="2639">
          <cell r="G2639" t="str">
            <v xml:space="preserve">6295 - Regional Testing Officer </v>
          </cell>
        </row>
        <row r="2640">
          <cell r="G2640" t="str">
            <v>6296 - Landscape Maint Leadworker</v>
          </cell>
        </row>
        <row r="2641">
          <cell r="G2641" t="str">
            <v>6297 - Landscape Maint Worker</v>
          </cell>
        </row>
        <row r="2642">
          <cell r="G2642" t="str">
            <v>6301 - Maint Supvr</v>
          </cell>
        </row>
        <row r="2643">
          <cell r="G2643" t="str">
            <v xml:space="preserve">6303 - Corr Plant Supvr </v>
          </cell>
        </row>
        <row r="2644">
          <cell r="G2644" t="str">
            <v xml:space="preserve">6304 - Corr Plant Mgr I </v>
          </cell>
        </row>
        <row r="2645">
          <cell r="G2645" t="str">
            <v>6305 - Corr Plant Mgr II</v>
          </cell>
        </row>
        <row r="2646">
          <cell r="G2646" t="str">
            <v xml:space="preserve">6306 - Staff Develmt Spec (Supvry) </v>
          </cell>
        </row>
        <row r="2647">
          <cell r="G2647" t="str">
            <v xml:space="preserve">6307 - Sr Develmt Supvr </v>
          </cell>
        </row>
        <row r="2648">
          <cell r="G2648" t="str">
            <v>6310 - Bridge Maint Supvr</v>
          </cell>
        </row>
        <row r="2649">
          <cell r="G2649" t="str">
            <v>6317 - Program Mgr III</v>
          </cell>
        </row>
        <row r="2650">
          <cell r="G2650" t="str">
            <v>6320 - Sr Hatchery Supvr</v>
          </cell>
        </row>
        <row r="2651">
          <cell r="G2651" t="str">
            <v>6321 - Sr Biologist Spec</v>
          </cell>
        </row>
        <row r="2652">
          <cell r="G2652" t="str">
            <v>6322 - Sr Biologist Spec</v>
          </cell>
        </row>
        <row r="2653">
          <cell r="G2653" t="str">
            <v>6323 - Sr Biologist Spec</v>
          </cell>
        </row>
        <row r="2654">
          <cell r="G2654" t="str">
            <v>6324 - Sr Biologist Supvr</v>
          </cell>
        </row>
        <row r="2655">
          <cell r="G2655" t="str">
            <v>6325 - Sr Biologist Supvr</v>
          </cell>
        </row>
        <row r="2656">
          <cell r="G2656" t="str">
            <v>6326 - Sr Biologist Supvr</v>
          </cell>
        </row>
        <row r="2657">
          <cell r="G2657" t="str">
            <v>6327 - Sr Biologist Supvr</v>
          </cell>
        </row>
        <row r="2658">
          <cell r="G2658" t="str">
            <v>6328 - Litigation Spec I</v>
          </cell>
        </row>
        <row r="2659">
          <cell r="G2659" t="str">
            <v>6329 - Litigation Spec II</v>
          </cell>
        </row>
        <row r="2660">
          <cell r="G2660" t="str">
            <v>6330 - Supvng Litigation Spec</v>
          </cell>
        </row>
        <row r="2661">
          <cell r="G2661" t="str">
            <v>6332 - Hearing Officer I</v>
          </cell>
        </row>
        <row r="2662">
          <cell r="G2662" t="str">
            <v>6353 - Sr Foundation Driller</v>
          </cell>
        </row>
        <row r="2663">
          <cell r="G2663" t="str">
            <v>6355 - Foundation Driller Leadworker</v>
          </cell>
        </row>
        <row r="2664">
          <cell r="G2664" t="str">
            <v>6356 - Foundation Driller</v>
          </cell>
        </row>
        <row r="2665">
          <cell r="G2665" t="str">
            <v>6358 - Drawbridge Opr</v>
          </cell>
        </row>
        <row r="2666">
          <cell r="G2666" t="str">
            <v>6360 - Ferryboat Master</v>
          </cell>
        </row>
        <row r="2667">
          <cell r="G2667" t="str">
            <v>6361 - Ferryboat Mate</v>
          </cell>
        </row>
        <row r="2668">
          <cell r="G2668" t="str">
            <v>6366 - Biologist</v>
          </cell>
        </row>
        <row r="2669">
          <cell r="G2669" t="str">
            <v>6371 - Biologist</v>
          </cell>
        </row>
        <row r="2670">
          <cell r="G2670" t="str">
            <v>6372 - Biologist</v>
          </cell>
        </row>
        <row r="2671">
          <cell r="G2671" t="str">
            <v>6373 - Assoc Biologist</v>
          </cell>
        </row>
        <row r="2672">
          <cell r="G2672" t="str">
            <v>6374 - Assoc Biologist</v>
          </cell>
        </row>
        <row r="2673">
          <cell r="G2673" t="str">
            <v>6375 - Assoc Biologist</v>
          </cell>
        </row>
        <row r="2674">
          <cell r="G2674" t="str">
            <v>6378 - Heavy Truck Drvr</v>
          </cell>
        </row>
        <row r="2675">
          <cell r="G2675" t="str">
            <v>6379 - Heavy Truck Drvr - CF</v>
          </cell>
        </row>
        <row r="2676">
          <cell r="G2676" t="str">
            <v>6381 - Truck Drvr</v>
          </cell>
        </row>
        <row r="2677">
          <cell r="G2677" t="str">
            <v>6382 - Truck Drvr - CF</v>
          </cell>
        </row>
        <row r="2678">
          <cell r="G2678" t="str">
            <v xml:space="preserve">6386 - Auto Equipt Opr I </v>
          </cell>
        </row>
        <row r="2679">
          <cell r="G2679" t="str">
            <v>6387 - Heavy Fire Equipt Opr</v>
          </cell>
        </row>
        <row r="2680">
          <cell r="G2680" t="str">
            <v>6389 - State Park Equipt Opr</v>
          </cell>
        </row>
        <row r="2681">
          <cell r="G2681" t="str">
            <v>6390 - Tractor Opr-Laborer</v>
          </cell>
        </row>
        <row r="2682">
          <cell r="G2682" t="str">
            <v>6391 - Auto Equipt Opr II</v>
          </cell>
        </row>
        <row r="2683">
          <cell r="G2683" t="str">
            <v>6392 - Auto Equipt Opr II - CF</v>
          </cell>
        </row>
        <row r="2684">
          <cell r="G2684" t="str">
            <v>6393 - Auto Equipt Opr I</v>
          </cell>
        </row>
        <row r="2685">
          <cell r="G2685" t="str">
            <v>6394 - Auto Equipt Opr I - CF</v>
          </cell>
        </row>
        <row r="2686">
          <cell r="G2686" t="str">
            <v>6395 - Program Mgr</v>
          </cell>
        </row>
        <row r="2687">
          <cell r="G2687" t="str">
            <v>6396 - Marketing Mgr</v>
          </cell>
        </row>
        <row r="2688">
          <cell r="G2688" t="str">
            <v xml:space="preserve">6400 - Teaching Asst - CF </v>
          </cell>
        </row>
        <row r="2689">
          <cell r="G2689" t="str">
            <v>6401 - Research Mgr III</v>
          </cell>
        </row>
        <row r="2690">
          <cell r="G2690" t="str">
            <v>6410 - Benefit Program Spec</v>
          </cell>
        </row>
        <row r="2691">
          <cell r="G2691" t="str">
            <v>6412 - Sr Benefit Program Spec</v>
          </cell>
        </row>
        <row r="2692">
          <cell r="G2692" t="str">
            <v>6413 - Supvng Benefit Program Spec</v>
          </cell>
        </row>
        <row r="2693">
          <cell r="G2693" t="str">
            <v>6450 - Hydro Plant Maint Superintendent</v>
          </cell>
        </row>
        <row r="2694">
          <cell r="G2694" t="str">
            <v>6451 - Hydro Plant Elec Supvr</v>
          </cell>
        </row>
        <row r="2695">
          <cell r="G2695" t="str">
            <v>6452 - Hydro Plant Mech Supvr</v>
          </cell>
        </row>
        <row r="2696">
          <cell r="G2696" t="str">
            <v>6453 - Hydro Plant Electrician II</v>
          </cell>
        </row>
        <row r="2697">
          <cell r="G2697" t="str">
            <v>6454 - Hydro Plant Mechanic II</v>
          </cell>
        </row>
        <row r="2698">
          <cell r="G2698" t="str">
            <v>6455 - Hydro Plant Electrician I</v>
          </cell>
        </row>
        <row r="2699">
          <cell r="G2699" t="str">
            <v>6456 - Hydro Plant Mechanic I</v>
          </cell>
        </row>
        <row r="2700">
          <cell r="G2700" t="str">
            <v>6457 - Hydro Plant Electrician Apprnt</v>
          </cell>
        </row>
        <row r="2701">
          <cell r="G2701" t="str">
            <v>6458 - Hydro Plant Mechanic Apprnt</v>
          </cell>
        </row>
        <row r="2702">
          <cell r="G2702" t="str">
            <v>6459 - Program Water &amp; Pwr Disper</v>
          </cell>
        </row>
        <row r="2703">
          <cell r="G2703" t="str">
            <v>6460 - Hydro Plant Operations Superintendent</v>
          </cell>
        </row>
        <row r="2704">
          <cell r="G2704" t="str">
            <v>6461 - Chief Hydro Plant Opr</v>
          </cell>
        </row>
        <row r="2705">
          <cell r="G2705" t="str">
            <v>6462 - Sr Hydro Plant Opr</v>
          </cell>
        </row>
        <row r="2706">
          <cell r="G2706" t="str">
            <v>6463 - Hydro Plant Opr</v>
          </cell>
        </row>
        <row r="2707">
          <cell r="G2707" t="str">
            <v>6465 - Chief Water &amp; Pwr Disper</v>
          </cell>
        </row>
        <row r="2708">
          <cell r="G2708" t="str">
            <v>6466 - Sr Water &amp; Pwr Disper</v>
          </cell>
        </row>
        <row r="2709">
          <cell r="G2709" t="str">
            <v>6467 - Water &amp; Pwr Disper</v>
          </cell>
        </row>
        <row r="2710">
          <cell r="G2710" t="str">
            <v>6469 - Hydro Plant Opr Apprnt</v>
          </cell>
        </row>
        <row r="2711">
          <cell r="G2711" t="str">
            <v>6470 - Carpenter Supvr</v>
          </cell>
        </row>
        <row r="2712">
          <cell r="G2712" t="str">
            <v>6471 - Carpenter III - CF</v>
          </cell>
        </row>
        <row r="2713">
          <cell r="G2713" t="str">
            <v>6474 - Carpenter II - CF</v>
          </cell>
        </row>
        <row r="2714">
          <cell r="G2714" t="str">
            <v>6475 - Carpenter II</v>
          </cell>
        </row>
        <row r="2715">
          <cell r="G2715" t="str">
            <v>6476 - Carpenter I</v>
          </cell>
        </row>
        <row r="2716">
          <cell r="G2716" t="str">
            <v>6478 - Carpenter Apprnt</v>
          </cell>
        </row>
        <row r="2717">
          <cell r="G2717" t="str">
            <v>6481 - Wood Caulker Historic Ships - Casual Empt</v>
          </cell>
        </row>
        <row r="2718">
          <cell r="G2718" t="str">
            <v>6482 - Mill &amp; Cabinet Supvr</v>
          </cell>
        </row>
        <row r="2719">
          <cell r="G2719" t="str">
            <v>6483 - Carpenter I - CF</v>
          </cell>
        </row>
        <row r="2720">
          <cell r="G2720" t="str">
            <v>6488 - Mill &amp; Cabinet Worker</v>
          </cell>
        </row>
        <row r="2721">
          <cell r="G2721" t="str">
            <v>6510 - Structural Steel Painter Superintendent</v>
          </cell>
        </row>
        <row r="2722">
          <cell r="G2722" t="str">
            <v>6511 - Structural Steel Painter Supvr</v>
          </cell>
        </row>
        <row r="2723">
          <cell r="G2723" t="str">
            <v>6514 - Lead Structural Steel Painter</v>
          </cell>
        </row>
        <row r="2724">
          <cell r="G2724" t="str">
            <v>6517 - Structural Steel Painter</v>
          </cell>
        </row>
        <row r="2725">
          <cell r="G2725" t="str">
            <v>6519 - Structural Steel Painter Apprnt</v>
          </cell>
        </row>
        <row r="2726">
          <cell r="G2726" t="str">
            <v>6520 - Painter Supvr</v>
          </cell>
        </row>
        <row r="2727">
          <cell r="G2727" t="str">
            <v>6521 - Painter III - CF</v>
          </cell>
        </row>
        <row r="2728">
          <cell r="G2728" t="str">
            <v>6524 - Painter II - CF</v>
          </cell>
        </row>
        <row r="2729">
          <cell r="G2729" t="str">
            <v>6525 - Painter II</v>
          </cell>
        </row>
        <row r="2730">
          <cell r="G2730" t="str">
            <v>6526 - Painter I</v>
          </cell>
        </row>
        <row r="2731">
          <cell r="G2731" t="str">
            <v>6527 - Painter Apprnt</v>
          </cell>
        </row>
        <row r="2732">
          <cell r="G2732" t="str">
            <v>6528 - Painter I - CF</v>
          </cell>
        </row>
        <row r="2733">
          <cell r="G2733" t="str">
            <v>6529 - Painter I (Safety)</v>
          </cell>
        </row>
        <row r="2734">
          <cell r="G2734" t="str">
            <v>6530 - Electrician Supvr</v>
          </cell>
        </row>
        <row r="2735">
          <cell r="G2735" t="str">
            <v>6532 - Electrician II</v>
          </cell>
        </row>
        <row r="2736">
          <cell r="G2736" t="str">
            <v>6533 - Electrician I</v>
          </cell>
        </row>
        <row r="2737">
          <cell r="G2737" t="str">
            <v>6534 - Electrician III - CF</v>
          </cell>
        </row>
        <row r="2738">
          <cell r="G2738" t="str">
            <v>6535 - Park Maint Chief II</v>
          </cell>
        </row>
        <row r="2739">
          <cell r="G2739" t="str">
            <v>6536 - Electrician Apprnt</v>
          </cell>
        </row>
        <row r="2740">
          <cell r="G2740" t="str">
            <v>6538 - Electrician II - CF</v>
          </cell>
        </row>
        <row r="2741">
          <cell r="G2741" t="str">
            <v>6540 - Museum Electrician</v>
          </cell>
        </row>
        <row r="2742">
          <cell r="G2742" t="str">
            <v>6543 - Plumber Supvr</v>
          </cell>
        </row>
        <row r="2743">
          <cell r="G2743" t="str">
            <v>6544 - Electrician I - CF</v>
          </cell>
        </row>
        <row r="2744">
          <cell r="G2744" t="str">
            <v>6545 - Plumber III - CF</v>
          </cell>
        </row>
        <row r="2745">
          <cell r="G2745" t="str">
            <v>6548 - Plumber II</v>
          </cell>
        </row>
        <row r="2746">
          <cell r="G2746" t="str">
            <v>6549 - Plumber I</v>
          </cell>
        </row>
        <row r="2747">
          <cell r="G2747" t="str">
            <v>6550 - Plumber I - CF</v>
          </cell>
        </row>
        <row r="2748">
          <cell r="G2748" t="str">
            <v>6553 - Plumber Apprnt</v>
          </cell>
        </row>
        <row r="2749">
          <cell r="G2749" t="str">
            <v>6557 - Steamfitter Supvr - CF</v>
          </cell>
        </row>
        <row r="2750">
          <cell r="G2750" t="str">
            <v>6558 - Steamfitter</v>
          </cell>
        </row>
        <row r="2751">
          <cell r="G2751" t="str">
            <v>6584 - Sheet Metal Worker</v>
          </cell>
        </row>
        <row r="2752">
          <cell r="G2752" t="str">
            <v>6591 - Military Dept Heavy Equipt Opr</v>
          </cell>
        </row>
        <row r="2753">
          <cell r="G2753" t="str">
            <v>6592 - Military Dept Equipt Opr</v>
          </cell>
        </row>
        <row r="2754">
          <cell r="G2754" t="str">
            <v>6594 - Plumber II - CF</v>
          </cell>
        </row>
        <row r="2755">
          <cell r="G2755" t="str">
            <v>6596 - Fusion Welder</v>
          </cell>
        </row>
        <row r="2756">
          <cell r="G2756" t="str">
            <v>6598 - Structural Steel Welder</v>
          </cell>
        </row>
        <row r="2757">
          <cell r="G2757" t="str">
            <v>6612 - Investigative Certified Public Accountant</v>
          </cell>
        </row>
        <row r="2758">
          <cell r="G2758" t="str">
            <v>6613 - Supvng Investigative Certified Public Accountant</v>
          </cell>
        </row>
        <row r="2759">
          <cell r="G2759" t="str">
            <v>6615 - Mason II</v>
          </cell>
        </row>
        <row r="2760">
          <cell r="G2760" t="str">
            <v>6616 - Mason I</v>
          </cell>
        </row>
        <row r="2761">
          <cell r="G2761" t="str">
            <v>6617 - Mason - CF</v>
          </cell>
        </row>
        <row r="2762">
          <cell r="G2762" t="str">
            <v>6628 - Glazier - CF</v>
          </cell>
        </row>
        <row r="2763">
          <cell r="G2763" t="str">
            <v>6639 - Glazier</v>
          </cell>
        </row>
        <row r="2764">
          <cell r="G2764" t="str">
            <v>6641 - Gunsmith</v>
          </cell>
        </row>
        <row r="2765">
          <cell r="G2765" t="str">
            <v>6642 - Locksmith I</v>
          </cell>
        </row>
        <row r="2766">
          <cell r="G2766" t="str">
            <v>6643 - Locksmith I - CF</v>
          </cell>
        </row>
        <row r="2767">
          <cell r="G2767" t="str">
            <v>6644 - Restoration Supvr I</v>
          </cell>
        </row>
        <row r="2768">
          <cell r="G2768" t="str">
            <v>6647 - Restoration Supvr II</v>
          </cell>
        </row>
        <row r="2769">
          <cell r="G2769" t="str">
            <v>6648 - Restoration Work Spec</v>
          </cell>
        </row>
        <row r="2770">
          <cell r="G2770" t="str">
            <v>6649 - Restoration &amp; Maint Lead Worker</v>
          </cell>
        </row>
        <row r="2771">
          <cell r="G2771" t="str">
            <v>6650 - Railroad Restoration Spec</v>
          </cell>
        </row>
        <row r="2772">
          <cell r="G2772" t="str">
            <v>6651 - Restoration Worker</v>
          </cell>
        </row>
        <row r="2773">
          <cell r="G2773" t="str">
            <v>6660 - Lead Gunsmith</v>
          </cell>
        </row>
        <row r="2774">
          <cell r="G2774" t="str">
            <v>6665 - Locksmith II</v>
          </cell>
        </row>
        <row r="2775">
          <cell r="G2775" t="str">
            <v>6671 - Office Bldg Mgr IV</v>
          </cell>
        </row>
        <row r="2776">
          <cell r="G2776" t="str">
            <v>6672 - Office Bldg Mgr III</v>
          </cell>
        </row>
        <row r="2777">
          <cell r="G2777" t="str">
            <v>6673 - Office Bldg Mgr II</v>
          </cell>
        </row>
        <row r="2778">
          <cell r="G2778" t="str">
            <v>6675 - Office Bldg Mgr I</v>
          </cell>
        </row>
        <row r="2779">
          <cell r="G2779" t="str">
            <v xml:space="preserve">6679 - Chief Atty </v>
          </cell>
        </row>
        <row r="2780">
          <cell r="G2780" t="str">
            <v>6684 - Research Techn</v>
          </cell>
        </row>
        <row r="2781">
          <cell r="G2781" t="str">
            <v>6685 - Military Dept Facility Mgr</v>
          </cell>
        </row>
        <row r="2782">
          <cell r="G2782" t="str">
            <v>6695 - Chief Engr II</v>
          </cell>
        </row>
        <row r="2783">
          <cell r="G2783" t="str">
            <v>6698 - Chief Engr I</v>
          </cell>
        </row>
        <row r="2784">
          <cell r="G2784" t="str">
            <v>6699 - Chief Engr I - CF</v>
          </cell>
        </row>
        <row r="2785">
          <cell r="G2785" t="str">
            <v>6706 - Supvr - Tunnels &amp; Tubes</v>
          </cell>
        </row>
        <row r="2786">
          <cell r="G2786" t="str">
            <v>6707 - Opr Tunnels &amp; Tubes</v>
          </cell>
        </row>
        <row r="2787">
          <cell r="G2787" t="str">
            <v>6710 - Maint Worker - Tunnels &amp; Tubes</v>
          </cell>
        </row>
        <row r="2788">
          <cell r="G2788" t="str">
            <v>6712 - Stationary Engr</v>
          </cell>
        </row>
        <row r="2789">
          <cell r="G2789" t="str">
            <v>6713 - Stationary Engr - CF</v>
          </cell>
        </row>
        <row r="2790">
          <cell r="G2790" t="str">
            <v>6717 - Stationary Engr Apprnt (Four-Year Program)</v>
          </cell>
        </row>
        <row r="2791">
          <cell r="G2791" t="str">
            <v>6718 - Stationary Engr Apprnt (Four Year Program) - CF</v>
          </cell>
        </row>
        <row r="2792">
          <cell r="G2792" t="str">
            <v>6719 - Electronics Spec (Repair Lab)</v>
          </cell>
        </row>
        <row r="2793">
          <cell r="G2793" t="str">
            <v>6720 - Electronics Spec Supvr (Repair Lab)</v>
          </cell>
        </row>
        <row r="2794">
          <cell r="G2794" t="str">
            <v>6722 - Tax Counsel IV</v>
          </cell>
        </row>
        <row r="2795">
          <cell r="G2795" t="str">
            <v>6723 - Water &amp; Sewage Plant Supvr</v>
          </cell>
        </row>
        <row r="2796">
          <cell r="G2796" t="str">
            <v>6724 - Water &amp; Sewage Plant Supvr - CF</v>
          </cell>
        </row>
        <row r="2797">
          <cell r="G2797" t="str">
            <v>6728 - Tax Counsel</v>
          </cell>
        </row>
        <row r="2798">
          <cell r="G2798" t="str">
            <v>6729 - Parking Operations Supvr</v>
          </cell>
        </row>
        <row r="2799">
          <cell r="G2799" t="str">
            <v>6733 - Tax Counsel III (Spec)</v>
          </cell>
        </row>
        <row r="2800">
          <cell r="G2800" t="str">
            <v>6734 - Tax Counsel III (Supvr)</v>
          </cell>
        </row>
        <row r="2801">
          <cell r="G2801" t="str">
            <v xml:space="preserve">6735 - Area Operations Supvr </v>
          </cell>
        </row>
        <row r="2802">
          <cell r="G2802" t="str">
            <v>6737 - Events Svcs Supvr</v>
          </cell>
        </row>
        <row r="2803">
          <cell r="G2803" t="str">
            <v>6743 - Fairground Aid</v>
          </cell>
        </row>
        <row r="2804">
          <cell r="G2804" t="str">
            <v xml:space="preserve">6744 - Fairground Attendant </v>
          </cell>
        </row>
        <row r="2805">
          <cell r="G2805" t="str">
            <v>6748 - Chief of Plant Operation III - CF</v>
          </cell>
        </row>
        <row r="2806">
          <cell r="G2806" t="str">
            <v>6749 - Chief of Plant Operation III</v>
          </cell>
        </row>
        <row r="2807">
          <cell r="G2807" t="str">
            <v>6750 - Chief of Plant Operation II</v>
          </cell>
        </row>
        <row r="2808">
          <cell r="G2808" t="str">
            <v>6751 - Chief of Plant Operation II - CF</v>
          </cell>
        </row>
        <row r="2809">
          <cell r="G2809" t="str">
            <v>6752 - Chief of Plant Operation I</v>
          </cell>
        </row>
        <row r="2810">
          <cell r="G2810" t="str">
            <v>6753 - Supvr of Bldg Trades</v>
          </cell>
        </row>
        <row r="2811">
          <cell r="G2811" t="str">
            <v>6754 - Chief of Plant Operation I - CF</v>
          </cell>
        </row>
        <row r="2812">
          <cell r="G2812" t="str">
            <v>6756 - Utility Shops Supvr</v>
          </cell>
        </row>
        <row r="2813">
          <cell r="G2813" t="str">
            <v xml:space="preserve">6757 - Maint &amp; Operations Supvr II </v>
          </cell>
        </row>
        <row r="2814">
          <cell r="G2814" t="str">
            <v xml:space="preserve">6758 - Maint &amp; Operations Supvr I </v>
          </cell>
        </row>
        <row r="2815">
          <cell r="G2815" t="str">
            <v xml:space="preserve">6759 - Sr Maint Worker </v>
          </cell>
        </row>
        <row r="2816">
          <cell r="G2816" t="str">
            <v>6760 - Maint Worker - Dist Fairs</v>
          </cell>
        </row>
        <row r="2817">
          <cell r="G2817" t="str">
            <v>6763 - Supvr of Bldg Trades - CF</v>
          </cell>
        </row>
        <row r="2818">
          <cell r="G2818" t="str">
            <v xml:space="preserve">6764 - Parking foreman/Science Cntr </v>
          </cell>
        </row>
        <row r="2819">
          <cell r="G2819" t="str">
            <v xml:space="preserve">6765 - Parking Flagman/Science Cntr </v>
          </cell>
        </row>
        <row r="2820">
          <cell r="G2820" t="str">
            <v>6766 - Park Maint Asst</v>
          </cell>
        </row>
        <row r="2821">
          <cell r="G2821" t="str">
            <v>6767 - Park Maint Worker I</v>
          </cell>
        </row>
        <row r="2822">
          <cell r="G2822" t="str">
            <v>6768 - Park Maint Worker II</v>
          </cell>
        </row>
        <row r="2823">
          <cell r="G2823" t="str">
            <v>6771 - Forestry Constrn &amp; Maint Supvr</v>
          </cell>
        </row>
        <row r="2824">
          <cell r="G2824" t="str">
            <v>6772 - Utility Shops Supvr - CF</v>
          </cell>
        </row>
        <row r="2825">
          <cell r="G2825" t="str">
            <v>6774 - Med Consultant</v>
          </cell>
        </row>
        <row r="2826">
          <cell r="G2826" t="str">
            <v>6777 - Utility Shops Spec - CF</v>
          </cell>
        </row>
        <row r="2827">
          <cell r="G2827" t="str">
            <v>6782 - Office Mach Svc Techn</v>
          </cell>
        </row>
        <row r="2828">
          <cell r="G2828" t="str">
            <v>6785 - Office Mach Svc Techn Trainee</v>
          </cell>
        </row>
        <row r="2829">
          <cell r="G2829" t="str">
            <v>6792 - Computer Equipt Techn Trainee</v>
          </cell>
        </row>
        <row r="2830">
          <cell r="G2830" t="str">
            <v>6793 - Computer Equipt Techn</v>
          </cell>
        </row>
        <row r="2831">
          <cell r="G2831" t="str">
            <v>6794 - Sr Computer Equipt Techn</v>
          </cell>
        </row>
        <row r="2832">
          <cell r="G2832" t="str">
            <v>6796 - Bus Equipt Svc Techn</v>
          </cell>
        </row>
        <row r="2833">
          <cell r="G2833" t="str">
            <v>6797 - Office Mach Svc Techn (Electronic)</v>
          </cell>
        </row>
        <row r="2834">
          <cell r="G2834" t="str">
            <v>6799 - Supvr of Mach Shop</v>
          </cell>
        </row>
        <row r="2835">
          <cell r="G2835" t="str">
            <v>6802 - Machinist &amp; Equipt Fabricator</v>
          </cell>
        </row>
        <row r="2836">
          <cell r="G2836" t="str">
            <v>6812 - Heavy Equipt Bodyworker/Painter</v>
          </cell>
        </row>
        <row r="2837">
          <cell r="G2837" t="str">
            <v>6813 - Lead Heavy Equipt Bodyworker/Painter</v>
          </cell>
        </row>
        <row r="2838">
          <cell r="G2838" t="str">
            <v>6814 - Heavy Equipt Electrician</v>
          </cell>
        </row>
        <row r="2839">
          <cell r="G2839" t="str">
            <v>6816 - Supvng Hwy Equipt Superintendent</v>
          </cell>
        </row>
        <row r="2840">
          <cell r="G2840" t="str">
            <v>6819 - Hwy Equipt Superintendent II</v>
          </cell>
        </row>
        <row r="2841">
          <cell r="G2841" t="str">
            <v>6821 - Hwy Equipt Superintendent III</v>
          </cell>
        </row>
        <row r="2842">
          <cell r="G2842" t="str">
            <v>6822 - Hwy Equipt Superintendent I</v>
          </cell>
        </row>
        <row r="2843">
          <cell r="G2843" t="str">
            <v xml:space="preserve">6823 - Program Rep II (Spec) </v>
          </cell>
        </row>
        <row r="2844">
          <cell r="G2844" t="str">
            <v>6824 - Program Rep III (Supvr)</v>
          </cell>
        </row>
        <row r="2845">
          <cell r="G2845" t="str">
            <v>6826 - Heavy Equipt Mechanic - CF</v>
          </cell>
        </row>
        <row r="2846">
          <cell r="G2846" t="str">
            <v>6827 - Auto Techn Trainee</v>
          </cell>
        </row>
        <row r="2847">
          <cell r="G2847" t="str">
            <v>6828 - Hwy Mechanic Supvr</v>
          </cell>
        </row>
        <row r="2848">
          <cell r="G2848" t="str">
            <v>6829 - Auto Techn III</v>
          </cell>
        </row>
        <row r="2849">
          <cell r="G2849" t="str">
            <v>6830 - Auto Techn II</v>
          </cell>
        </row>
        <row r="2850">
          <cell r="G2850" t="str">
            <v>6831 - Heavy Equipt Mechanic Leadworker</v>
          </cell>
        </row>
        <row r="2851">
          <cell r="G2851" t="str">
            <v>6832 - Auto Techn I</v>
          </cell>
        </row>
        <row r="2852">
          <cell r="G2852" t="str">
            <v>6834 - Heavy Equipt Mechanic</v>
          </cell>
        </row>
        <row r="2853">
          <cell r="G2853" t="str">
            <v>6837 - Mechanic'S Helper</v>
          </cell>
        </row>
        <row r="2854">
          <cell r="G2854" t="str">
            <v>6840 - Program Rep I</v>
          </cell>
        </row>
        <row r="2855">
          <cell r="G2855" t="str">
            <v>6842 - Program Mgr I</v>
          </cell>
        </row>
        <row r="2856">
          <cell r="G2856" t="str">
            <v>6843 - Program Mgr II</v>
          </cell>
        </row>
        <row r="2857">
          <cell r="G2857" t="str">
            <v>6848 - Mobile Equipt Superintendent I</v>
          </cell>
        </row>
        <row r="2858">
          <cell r="G2858" t="str">
            <v>6850 - Lead Automobile Mechanic</v>
          </cell>
        </row>
        <row r="2859">
          <cell r="G2859" t="str">
            <v>6851 - Automobile Mechanic</v>
          </cell>
        </row>
        <row r="2860">
          <cell r="G2860" t="str">
            <v>6852 - Motorcycle Mechanic</v>
          </cell>
        </row>
        <row r="2861">
          <cell r="G2861" t="str">
            <v>6854 - Commercial Vehicle Inspection Spec</v>
          </cell>
        </row>
        <row r="2862">
          <cell r="G2862" t="str">
            <v>6855 - Sr Insp of Auto Equipt</v>
          </cell>
        </row>
        <row r="2863">
          <cell r="G2863" t="str">
            <v>6858 - Lead Motorcycle Mechanic</v>
          </cell>
        </row>
        <row r="2864">
          <cell r="G2864" t="str">
            <v>6865 - Equipt Maint Supvr - CF</v>
          </cell>
        </row>
        <row r="2865">
          <cell r="G2865" t="str">
            <v>6867 - Lead Automobile Mechanic - CF</v>
          </cell>
        </row>
        <row r="2866">
          <cell r="G2866" t="str">
            <v>6868 - Automobile Mechanic - CF</v>
          </cell>
        </row>
        <row r="2867">
          <cell r="G2867" t="str">
            <v>6871 - Jr Insp of Auto Equipt</v>
          </cell>
        </row>
        <row r="2868">
          <cell r="G2868" t="str">
            <v>6873 - Forestry Equipt Mgr I</v>
          </cell>
        </row>
        <row r="2869">
          <cell r="G2869" t="str">
            <v>6874 - Forestry Equipt Mgr II</v>
          </cell>
        </row>
        <row r="2870">
          <cell r="G2870" t="str">
            <v>6876 - Sr Forestry Equipt Mgr</v>
          </cell>
        </row>
        <row r="2871">
          <cell r="G2871" t="str">
            <v>6877 - Aviation Officer I (Maint)</v>
          </cell>
        </row>
        <row r="2872">
          <cell r="G2872" t="str">
            <v>6882 - Aviation Officer II (Maint)</v>
          </cell>
        </row>
        <row r="2873">
          <cell r="G2873" t="str">
            <v>6883 - Auto Pool Mgr II</v>
          </cell>
        </row>
        <row r="2874">
          <cell r="G2874" t="str">
            <v>6885 - Chief of Mobile Equipt Operations</v>
          </cell>
        </row>
        <row r="2875">
          <cell r="G2875" t="str">
            <v>6886 - Mobile Equipt Superintendent II</v>
          </cell>
        </row>
        <row r="2876">
          <cell r="G2876" t="str">
            <v>6890 - Equipt Opr I</v>
          </cell>
        </row>
        <row r="2877">
          <cell r="G2877" t="str">
            <v>6891 - Program Mgr</v>
          </cell>
        </row>
        <row r="2878">
          <cell r="G2878" t="str">
            <v>6892 - Insp of Auto Equipt</v>
          </cell>
        </row>
        <row r="2879">
          <cell r="G2879" t="str">
            <v>6893 - Auto Pool Mgr I - CF</v>
          </cell>
        </row>
        <row r="2880">
          <cell r="G2880" t="str">
            <v>6894 - Auto Pool Attendant III</v>
          </cell>
        </row>
        <row r="2881">
          <cell r="G2881" t="str">
            <v>6895 - Auto Pool Mgr I</v>
          </cell>
        </row>
        <row r="2882">
          <cell r="G2882" t="str">
            <v>6896 - Mgr Transp Svcs</v>
          </cell>
        </row>
        <row r="2883">
          <cell r="G2883" t="str">
            <v>6897 - Auto Pool Attendant II</v>
          </cell>
        </row>
        <row r="2884">
          <cell r="G2884" t="str">
            <v>6898 - Auto Pool Attendant I</v>
          </cell>
        </row>
        <row r="2885">
          <cell r="G2885" t="str">
            <v>6900 - Elec Area Superintendent</v>
          </cell>
        </row>
        <row r="2886">
          <cell r="G2886" t="str">
            <v>6906 - Telecomms Maint Supvr II</v>
          </cell>
        </row>
        <row r="2887">
          <cell r="G2887" t="str">
            <v>6909 - Telecomms Maint Supvr I</v>
          </cell>
        </row>
        <row r="2888">
          <cell r="G2888" t="str">
            <v>6910 - Sr Telecomms Techn</v>
          </cell>
        </row>
        <row r="2889">
          <cell r="G2889" t="str">
            <v>6911 - Telecomms Techn</v>
          </cell>
        </row>
        <row r="2890">
          <cell r="G2890" t="str">
            <v>6912 - Telecomms Techn Trainee</v>
          </cell>
        </row>
        <row r="2891">
          <cell r="G2891" t="str">
            <v>6913 - Electronics Techn</v>
          </cell>
        </row>
        <row r="2892">
          <cell r="G2892" t="str">
            <v>6916 - Electronics Techn - CF</v>
          </cell>
        </row>
        <row r="2893">
          <cell r="G2893" t="str">
            <v>6917 - Svc Asst - Auto</v>
          </cell>
        </row>
        <row r="2894">
          <cell r="G2894" t="str">
            <v xml:space="preserve">6919 - Photo-Electronics Spec </v>
          </cell>
        </row>
        <row r="2895">
          <cell r="G2895" t="str">
            <v>6921 - Sr Photo-Electronics Spec</v>
          </cell>
        </row>
        <row r="2896">
          <cell r="G2896" t="str">
            <v>6923 - Telecomms Maint Supvr III</v>
          </cell>
        </row>
        <row r="2897">
          <cell r="G2897" t="str">
            <v>6924 - Electrician II</v>
          </cell>
        </row>
        <row r="2898">
          <cell r="G2898" t="str">
            <v>6925 - Elec Supvr</v>
          </cell>
        </row>
        <row r="2899">
          <cell r="G2899" t="str">
            <v>6926 - Precision Electronics Spec</v>
          </cell>
        </row>
        <row r="2900">
          <cell r="G2900" t="str">
            <v>6927 - Instrument Techn - Air Quality</v>
          </cell>
        </row>
        <row r="2901">
          <cell r="G2901" t="str">
            <v>6932 - Sr Precision Electronics Spec</v>
          </cell>
        </row>
        <row r="2902">
          <cell r="G2902" t="str">
            <v>6938 - Electrician I</v>
          </cell>
        </row>
        <row r="2903">
          <cell r="G2903" t="str">
            <v>6939 - Elec Techn</v>
          </cell>
        </row>
        <row r="2904">
          <cell r="G2904" t="str">
            <v>6940 - Maint Mechanic</v>
          </cell>
        </row>
        <row r="2905">
          <cell r="G2905" t="str">
            <v>6941 - Maint Mechanic - CF</v>
          </cell>
        </row>
        <row r="2906">
          <cell r="G2906" t="str">
            <v>6953 - Auto Emission Test Spec II</v>
          </cell>
        </row>
        <row r="2907">
          <cell r="G2907" t="str">
            <v>6954 - Auto Emission Test Spec III</v>
          </cell>
        </row>
        <row r="2908">
          <cell r="G2908" t="str">
            <v>6955 - Fusion Welder - CF</v>
          </cell>
        </row>
        <row r="2909">
          <cell r="G2909" t="str">
            <v>6957 - Auto Emission Test Spec I</v>
          </cell>
        </row>
        <row r="2910">
          <cell r="G2910" t="str">
            <v>6960 - Electronics Techn Supvr</v>
          </cell>
        </row>
        <row r="2911">
          <cell r="G2911" t="str">
            <v xml:space="preserve">6961 - Tax Spec </v>
          </cell>
        </row>
        <row r="2912">
          <cell r="G2912" t="str">
            <v>6968 - Deckhand -Ferryboat</v>
          </cell>
        </row>
        <row r="2913">
          <cell r="G2913" t="str">
            <v>6969 - Special Asst</v>
          </cell>
        </row>
        <row r="2914">
          <cell r="G2914" t="str">
            <v>6970 - A/V Equipt Techn</v>
          </cell>
        </row>
        <row r="2915">
          <cell r="G2915" t="str">
            <v>6980 - Master - Fish &amp; Game Vessel</v>
          </cell>
        </row>
        <row r="2916">
          <cell r="G2916" t="str">
            <v>6983 - Chief Engr Fisheries Vessel</v>
          </cell>
        </row>
        <row r="2917">
          <cell r="G2917" t="str">
            <v>6986 - Mate - Fish &amp; Game Vessel</v>
          </cell>
        </row>
        <row r="2918">
          <cell r="G2918" t="str">
            <v>6988 - Boat Opr</v>
          </cell>
        </row>
        <row r="2919">
          <cell r="G2919" t="str">
            <v>6989 - Motor Vessel Engr</v>
          </cell>
        </row>
        <row r="2920">
          <cell r="G2920" t="str">
            <v>6991 - Seismological Instrument Techn I</v>
          </cell>
        </row>
        <row r="2921">
          <cell r="G2921" t="str">
            <v>6992 - Seismological Instrument Techn II</v>
          </cell>
        </row>
        <row r="2922">
          <cell r="G2922" t="str">
            <v>6993 - Seismological Instrument Techn III</v>
          </cell>
        </row>
        <row r="2923">
          <cell r="G2923" t="str">
            <v>6998 - Deckhand Fish &amp; Game Boat</v>
          </cell>
        </row>
        <row r="2924">
          <cell r="G2924" t="str">
            <v>7007 - Chief of Administrative &amp; Financial Svcs</v>
          </cell>
        </row>
        <row r="2925">
          <cell r="G2925" t="str">
            <v>7008 - Assoc Process Safety Engr</v>
          </cell>
        </row>
        <row r="2926">
          <cell r="G2926" t="str">
            <v>7009 - Sr Process Safety Engr (Spec)</v>
          </cell>
        </row>
        <row r="2927">
          <cell r="G2927" t="str">
            <v>7010 - Sr Process Safety Engr (Supvr)</v>
          </cell>
        </row>
        <row r="2928">
          <cell r="G2928" t="str">
            <v>7016 - Sr Projs Analyst - Office of Plan &amp; Research</v>
          </cell>
        </row>
        <row r="2929">
          <cell r="G2929" t="str">
            <v>7020 - Legislative Research - Legal Counsel</v>
          </cell>
        </row>
        <row r="2930">
          <cell r="G2930" t="str">
            <v>7021 - Dep Press Secty - Media Relations</v>
          </cell>
        </row>
        <row r="2931">
          <cell r="G2931" t="str">
            <v>7055 - Supvng Hlth Care Svc Plan Analyst</v>
          </cell>
        </row>
        <row r="2932">
          <cell r="G2932" t="str">
            <v>7105 - Industrial Supvr</v>
          </cell>
        </row>
        <row r="2933">
          <cell r="G2933" t="str">
            <v>7109 - Prison Industries Superintendent I</v>
          </cell>
        </row>
        <row r="2934">
          <cell r="G2934" t="str">
            <v>7110 - Prison Industries Superintendent I</v>
          </cell>
        </row>
        <row r="2935">
          <cell r="G2935" t="str">
            <v>7113 - Products Mgmt Spec - Prison Industries</v>
          </cell>
        </row>
        <row r="2936">
          <cell r="G2936" t="str">
            <v>7114 - Assoc Product Engr - Prison Industries</v>
          </cell>
        </row>
        <row r="2937">
          <cell r="G2937" t="str">
            <v>7115 - Prison Industries Superintendent II</v>
          </cell>
        </row>
        <row r="2938">
          <cell r="G2938" t="str">
            <v>7116 - Prison Industries Superintendent II</v>
          </cell>
        </row>
        <row r="2939">
          <cell r="G2939" t="str">
            <v>7117 - Prison Industries Superintendent II</v>
          </cell>
        </row>
        <row r="2940">
          <cell r="G2940" t="str">
            <v>7123 - Industrial Supvr</v>
          </cell>
        </row>
        <row r="2941">
          <cell r="G2941" t="str">
            <v>7126 - Bus Enterprise Consultant II</v>
          </cell>
        </row>
        <row r="2942">
          <cell r="G2942" t="str">
            <v>7127 - Bus Enterprise Consultant I</v>
          </cell>
        </row>
        <row r="2943">
          <cell r="G2943" t="str">
            <v>7129 - Industrial Supvr</v>
          </cell>
        </row>
        <row r="2944">
          <cell r="G2944" t="str">
            <v>7130 - Industrial Supvr</v>
          </cell>
        </row>
        <row r="2945">
          <cell r="G2945" t="str">
            <v>7131 - Industrial Supvr</v>
          </cell>
        </row>
        <row r="2946">
          <cell r="G2946" t="str">
            <v>7136 - Prison Industries Superintendent II</v>
          </cell>
        </row>
        <row r="2947">
          <cell r="G2947" t="str">
            <v>7143 - Engr</v>
          </cell>
        </row>
        <row r="2948">
          <cell r="G2948" t="str">
            <v>7144 - Prison Industries Mgr</v>
          </cell>
        </row>
        <row r="2949">
          <cell r="G2949" t="str">
            <v xml:space="preserve">7145 - Quality Assurance Mgr </v>
          </cell>
        </row>
        <row r="2950">
          <cell r="G2950" t="str">
            <v>7147 - Sales Order Supvr</v>
          </cell>
        </row>
        <row r="2951">
          <cell r="G2951" t="str">
            <v>7148 - Sales Mgr</v>
          </cell>
        </row>
        <row r="2952">
          <cell r="G2952" t="str">
            <v xml:space="preserve">7149 - Sales Rep </v>
          </cell>
        </row>
        <row r="2953">
          <cell r="G2953" t="str">
            <v>7150 - Industrial Supvr</v>
          </cell>
        </row>
        <row r="2954">
          <cell r="G2954" t="str">
            <v>7151 - Industrial Supvr</v>
          </cell>
        </row>
        <row r="2955">
          <cell r="G2955" t="str">
            <v>7152 - Industrial Supvr</v>
          </cell>
        </row>
        <row r="2956">
          <cell r="G2956" t="str">
            <v>7153 - Industrial Supvr</v>
          </cell>
        </row>
        <row r="2957">
          <cell r="G2957" t="str">
            <v>7154 - Prison Industries Superintendent II</v>
          </cell>
        </row>
        <row r="2958">
          <cell r="G2958" t="str">
            <v>7155 - Industrial Supvr</v>
          </cell>
        </row>
        <row r="2959">
          <cell r="G2959" t="str">
            <v>7156 - Prison Industries Superintendent I</v>
          </cell>
        </row>
        <row r="2960">
          <cell r="G2960" t="str">
            <v>7157 - Prison Industries Mgr</v>
          </cell>
        </row>
        <row r="2961">
          <cell r="G2961" t="str">
            <v>7158 - Administrator</v>
          </cell>
        </row>
        <row r="2962">
          <cell r="G2962" t="str">
            <v>7159 - Industrial Supvr</v>
          </cell>
        </row>
        <row r="2963">
          <cell r="G2963" t="str">
            <v>7160 - Industrial Supvr</v>
          </cell>
        </row>
        <row r="2964">
          <cell r="G2964" t="str">
            <v>7161 - Materials Mgr</v>
          </cell>
        </row>
        <row r="2965">
          <cell r="G2965" t="str">
            <v>7162 - Product Engring Techn</v>
          </cell>
        </row>
        <row r="2966">
          <cell r="G2966" t="str">
            <v>7163 - Prison Industries Mgr</v>
          </cell>
        </row>
        <row r="2967">
          <cell r="G2967" t="str">
            <v>7164 - Prison Industries Mgr</v>
          </cell>
        </row>
        <row r="2968">
          <cell r="G2968" t="str">
            <v>7165 - Prison Industries Mgr</v>
          </cell>
        </row>
        <row r="2969">
          <cell r="G2969" t="str">
            <v>7167 - Industrial Supvr</v>
          </cell>
        </row>
        <row r="2970">
          <cell r="G2970" t="str">
            <v>7168 - Prison Industries Superintendent I</v>
          </cell>
        </row>
        <row r="2971">
          <cell r="G2971" t="str">
            <v>7169 - Prison Industries Superintendent I</v>
          </cell>
        </row>
        <row r="2972">
          <cell r="G2972" t="str">
            <v>7170 - Prison Industries Superintendent II</v>
          </cell>
        </row>
        <row r="2973">
          <cell r="G2973" t="str">
            <v>7171 - Prison Industries Superintendent I</v>
          </cell>
        </row>
        <row r="2974">
          <cell r="G2974" t="str">
            <v>7172 - Prison Industries Superintendent II</v>
          </cell>
        </row>
        <row r="2975">
          <cell r="G2975" t="str">
            <v>7173 - Prison Industries Superintendent I</v>
          </cell>
        </row>
        <row r="2976">
          <cell r="G2976" t="str">
            <v>7174 - Prison Industries Superintendent I</v>
          </cell>
        </row>
        <row r="2977">
          <cell r="G2977" t="str">
            <v>7175 - Prison Industries Superintendent I</v>
          </cell>
        </row>
        <row r="2978">
          <cell r="G2978" t="str">
            <v>7176 - Prison Industries Superintendent I</v>
          </cell>
        </row>
        <row r="2979">
          <cell r="G2979" t="str">
            <v>7177 - Prison Industries Superintendent I</v>
          </cell>
        </row>
        <row r="2980">
          <cell r="G2980" t="str">
            <v>7178 - Industrial Supvr</v>
          </cell>
        </row>
        <row r="2981">
          <cell r="G2981" t="str">
            <v>7179 - Industrial Supvr</v>
          </cell>
        </row>
        <row r="2982">
          <cell r="G2982" t="str">
            <v>7182 - Prison Industries Superintendent I</v>
          </cell>
        </row>
        <row r="2983">
          <cell r="G2983" t="str">
            <v>7183 - Prison Industries Superintendent I</v>
          </cell>
        </row>
        <row r="2984">
          <cell r="G2984" t="str">
            <v>7186 - Prison Industries Superintendent II</v>
          </cell>
        </row>
        <row r="2985">
          <cell r="G2985" t="str">
            <v>7187 - Prison Industries Superintendent II</v>
          </cell>
        </row>
        <row r="2986">
          <cell r="G2986" t="str">
            <v>7188 - Industrial Supvr</v>
          </cell>
        </row>
        <row r="2987">
          <cell r="G2987" t="str">
            <v>7189 - Prison Industries Superintendent I</v>
          </cell>
        </row>
        <row r="2988">
          <cell r="G2988" t="str">
            <v>7190 - Prison Industries Superintendent II</v>
          </cell>
        </row>
        <row r="2989">
          <cell r="G2989" t="str">
            <v>7191 - Industrial Supvr</v>
          </cell>
        </row>
        <row r="2990">
          <cell r="G2990" t="str">
            <v>7192 - Industrial Supvr</v>
          </cell>
        </row>
        <row r="2991">
          <cell r="G2991" t="str">
            <v>7193 - Industrial Supvr</v>
          </cell>
        </row>
        <row r="2992">
          <cell r="G2992" t="str">
            <v>7194 - Prison Industries Superintendent I</v>
          </cell>
        </row>
        <row r="2993">
          <cell r="G2993" t="str">
            <v>7195 - Prison Industries Superintendent II</v>
          </cell>
        </row>
        <row r="2994">
          <cell r="G2994" t="str">
            <v>7196 - Prison Industries Superintendent II</v>
          </cell>
        </row>
        <row r="2995">
          <cell r="G2995" t="str">
            <v>7197 - Industrial Supvr</v>
          </cell>
        </row>
        <row r="2996">
          <cell r="G2996" t="str">
            <v>7198 - Industrial Supvr</v>
          </cell>
        </row>
        <row r="2997">
          <cell r="G2997" t="str">
            <v>7199 - Pest Cntrl Techn - CF</v>
          </cell>
        </row>
        <row r="2998">
          <cell r="G2998" t="str">
            <v>7200 - Dry Cleaning Plant Supvr</v>
          </cell>
        </row>
        <row r="2999">
          <cell r="G2999" t="str">
            <v>7201 - Prison Industries Superintendent I</v>
          </cell>
        </row>
        <row r="3000">
          <cell r="G3000" t="str">
            <v>7202 - Prison Industries Superintendent II</v>
          </cell>
        </row>
        <row r="3001">
          <cell r="G3001" t="str">
            <v>7203 - Prison Industries Superintendent I</v>
          </cell>
        </row>
        <row r="3002">
          <cell r="G3002" t="str">
            <v>7204 - Industrial Supvr</v>
          </cell>
        </row>
        <row r="3003">
          <cell r="G3003" t="str">
            <v>7205 - Prison Industries Superintendent II</v>
          </cell>
        </row>
        <row r="3004">
          <cell r="G3004" t="str">
            <v>7206 - Industrial Supvr</v>
          </cell>
        </row>
        <row r="3005">
          <cell r="G3005" t="str">
            <v>7207 - Industrial Supvr</v>
          </cell>
        </row>
        <row r="3006">
          <cell r="G3006" t="str">
            <v>7208 - Corr Bus Mgr I</v>
          </cell>
        </row>
        <row r="3007">
          <cell r="G3007" t="str">
            <v>7209 - Prison Industries Superintendent II</v>
          </cell>
        </row>
        <row r="3008">
          <cell r="G3008" t="str">
            <v>7210 - Industrial Supvr</v>
          </cell>
        </row>
        <row r="3009">
          <cell r="G3009" t="str">
            <v>7211 - Industrial Supvr</v>
          </cell>
        </row>
        <row r="3010">
          <cell r="G3010" t="str">
            <v>7212 - Prison Industries Superintendent II</v>
          </cell>
        </row>
        <row r="3011">
          <cell r="G3011" t="str">
            <v>7213 - Industrial Supvr</v>
          </cell>
        </row>
        <row r="3012">
          <cell r="G3012" t="str">
            <v>7214 - Prison Industries Superintendent II</v>
          </cell>
        </row>
        <row r="3013">
          <cell r="G3013" t="str">
            <v>7215 - Industrial Supvr</v>
          </cell>
        </row>
        <row r="3014">
          <cell r="G3014" t="str">
            <v>7216 - Industrial Supvr</v>
          </cell>
        </row>
        <row r="3015">
          <cell r="G3015" t="str">
            <v>7217 - Prison Industries Superintendent II</v>
          </cell>
        </row>
        <row r="3016">
          <cell r="G3016" t="str">
            <v>7218 - Industrial Supvr</v>
          </cell>
        </row>
        <row r="3017">
          <cell r="G3017" t="str">
            <v>7220 - State Printer</v>
          </cell>
        </row>
        <row r="3018">
          <cell r="G3018" t="str">
            <v>7221 - Printing Plant Superintendent</v>
          </cell>
        </row>
        <row r="3019">
          <cell r="G3019" t="str">
            <v>7222 - Assoc Printing Plant Superintendent</v>
          </cell>
        </row>
        <row r="3020">
          <cell r="G3020" t="str">
            <v>7224 - Program Mgr</v>
          </cell>
        </row>
        <row r="3021">
          <cell r="G3021" t="str">
            <v>7225 - Printing Process &amp; Operations Supvr</v>
          </cell>
        </row>
        <row r="3022">
          <cell r="G3022" t="str">
            <v>7226 - Printing Prod Supvr</v>
          </cell>
        </row>
        <row r="3023">
          <cell r="G3023" t="str">
            <v>7228 - Industrial Engr</v>
          </cell>
        </row>
        <row r="3024">
          <cell r="G3024" t="str">
            <v>7230 - Printing Process &amp; Operations Plnr</v>
          </cell>
        </row>
        <row r="3025">
          <cell r="G3025" t="str">
            <v>7231 - Industrial Warehouse &amp; Distribution Spec</v>
          </cell>
        </row>
        <row r="3026">
          <cell r="G3026" t="str">
            <v>7232 - Printing Operations Supvr</v>
          </cell>
        </row>
        <row r="3027">
          <cell r="G3027" t="str">
            <v>7233 - Printing Operations Asst</v>
          </cell>
        </row>
        <row r="3028">
          <cell r="G3028" t="str">
            <v>7234 - Industrial Warehouse &amp; Distribution Supvr</v>
          </cell>
        </row>
        <row r="3029">
          <cell r="G3029" t="str">
            <v xml:space="preserve">7236 - Industrial Warehouse &amp; Distribution Mgr I </v>
          </cell>
        </row>
        <row r="3030">
          <cell r="G3030" t="str">
            <v xml:space="preserve">7237 - Industrial Warehouse &amp; Distribution Mgr II </v>
          </cell>
        </row>
        <row r="3031">
          <cell r="G3031" t="str">
            <v>7250 - Photocomposition Keybd Opr</v>
          </cell>
        </row>
        <row r="3032">
          <cell r="G3032" t="str">
            <v>7255 - Digital Composition Spec I</v>
          </cell>
        </row>
        <row r="3033">
          <cell r="G3033" t="str">
            <v>7256 - Digital Composition Spec II</v>
          </cell>
        </row>
        <row r="3034">
          <cell r="G3034" t="str">
            <v>7258 - Digital Composition Spec III</v>
          </cell>
        </row>
        <row r="3035">
          <cell r="G3035" t="str">
            <v>7265 - Proofreader</v>
          </cell>
        </row>
        <row r="3036">
          <cell r="G3036" t="str">
            <v>7266 - Copyholder</v>
          </cell>
        </row>
        <row r="3037">
          <cell r="G3037" t="str">
            <v>7270 - Laundry Equipt Repair Techn</v>
          </cell>
        </row>
        <row r="3038">
          <cell r="G3038" t="str">
            <v>7276 - Industrial Supvr</v>
          </cell>
        </row>
        <row r="3039">
          <cell r="G3039" t="str">
            <v>7277 - Industrial Supvr</v>
          </cell>
        </row>
        <row r="3040">
          <cell r="G3040" t="str">
            <v>7280 - Prison Industries Superintendent I</v>
          </cell>
        </row>
        <row r="3041">
          <cell r="G3041" t="str">
            <v>7281 - Prison Industries Superintendent II</v>
          </cell>
        </row>
        <row r="3042">
          <cell r="G3042" t="str">
            <v>7283 - Prison Industries Superintendent II</v>
          </cell>
        </row>
        <row r="3043">
          <cell r="G3043" t="str">
            <v>7284 - Industrial Supvr</v>
          </cell>
        </row>
        <row r="3044">
          <cell r="G3044" t="str">
            <v>7287 - Industrial Supvr</v>
          </cell>
        </row>
        <row r="3045">
          <cell r="G3045" t="str">
            <v>7289 - Industrial Supvr</v>
          </cell>
        </row>
        <row r="3046">
          <cell r="G3046" t="str">
            <v>7290 - Prison Industries Superintendent I</v>
          </cell>
        </row>
        <row r="3047">
          <cell r="G3047" t="str">
            <v>7292 - Prison Industries Superintendent I</v>
          </cell>
        </row>
        <row r="3048">
          <cell r="G3048" t="str">
            <v>7293 - Prison Industries Superintendent II</v>
          </cell>
        </row>
        <row r="3049">
          <cell r="G3049" t="str">
            <v>7294 - Prison Industries Superintendent II</v>
          </cell>
        </row>
        <row r="3050">
          <cell r="G3050" t="str">
            <v>7295 - Prison Industries Superintendent II</v>
          </cell>
        </row>
        <row r="3051">
          <cell r="G3051" t="str">
            <v>7296 - Prison Industries Superintendent II</v>
          </cell>
        </row>
        <row r="3052">
          <cell r="G3052" t="str">
            <v>7297 - Prison Industries Superintendent II</v>
          </cell>
        </row>
        <row r="3053">
          <cell r="G3053" t="str">
            <v>7298 - Prison Industries Superintendent II</v>
          </cell>
        </row>
        <row r="3054">
          <cell r="G3054" t="str">
            <v>7299 - Prison Industries Mgr</v>
          </cell>
        </row>
        <row r="3055">
          <cell r="G3055" t="str">
            <v>7300 - Prison Industries Mgr</v>
          </cell>
        </row>
        <row r="3056">
          <cell r="G3056" t="str">
            <v>7301 - Prison Industries Mgr</v>
          </cell>
        </row>
        <row r="3057">
          <cell r="G3057" t="str">
            <v>7302 - Prison Industries Mgr</v>
          </cell>
        </row>
        <row r="3058">
          <cell r="G3058" t="str">
            <v>7303 - Prison Industries Mgr</v>
          </cell>
        </row>
        <row r="3059">
          <cell r="G3059" t="str">
            <v>7304 - Prison Industries Mgr</v>
          </cell>
        </row>
        <row r="3060">
          <cell r="G3060" t="str">
            <v>7305 - Lithographic Pre-Press Asst</v>
          </cell>
        </row>
        <row r="3061">
          <cell r="G3061" t="str">
            <v>7307 - Sr Counsel</v>
          </cell>
        </row>
        <row r="3062">
          <cell r="G3062" t="str">
            <v>7308 - Prison Industries Mgr</v>
          </cell>
        </row>
        <row r="3063">
          <cell r="G3063" t="str">
            <v>7313 - Offset Process Camera Opr</v>
          </cell>
        </row>
        <row r="3064">
          <cell r="G3064" t="str">
            <v>7319 - Prison Industries Superintendent II</v>
          </cell>
        </row>
        <row r="3065">
          <cell r="G3065" t="str">
            <v>7320 - Prison Industries Superintendent I</v>
          </cell>
        </row>
        <row r="3066">
          <cell r="G3066" t="str">
            <v>7321 - Industrial Supvr</v>
          </cell>
        </row>
        <row r="3067">
          <cell r="G3067" t="str">
            <v>7322 - Webfed offset Press Opr I</v>
          </cell>
        </row>
        <row r="3068">
          <cell r="G3068" t="str">
            <v>7323 - Sheetfed offset Press Opr I</v>
          </cell>
        </row>
        <row r="3069">
          <cell r="G3069" t="str">
            <v>7324 - Sheetfed offset Press Opr II</v>
          </cell>
        </row>
        <row r="3070">
          <cell r="G3070" t="str">
            <v>7325 - Lithographic Plate Maker</v>
          </cell>
        </row>
        <row r="3071">
          <cell r="G3071" t="str">
            <v>7326 - Lithographic Negative Assembler</v>
          </cell>
        </row>
        <row r="3072">
          <cell r="G3072" t="str">
            <v>7327 - Sheetfed offset Press Opr III</v>
          </cell>
        </row>
        <row r="3073">
          <cell r="G3073" t="str">
            <v>7328 - Prison Industries Superintendent I</v>
          </cell>
        </row>
        <row r="3074">
          <cell r="G3074" t="str">
            <v>7329 - Sheetfed offset Press Opr IV</v>
          </cell>
        </row>
        <row r="3075">
          <cell r="G3075" t="str">
            <v>7330 - Sheetfed offset Press Opr V</v>
          </cell>
        </row>
        <row r="3076">
          <cell r="G3076" t="str">
            <v>7331 - Webfed offset Press Opr II</v>
          </cell>
        </row>
        <row r="3077">
          <cell r="G3077" t="str">
            <v>7332 - Webfed offset Press Opr III</v>
          </cell>
        </row>
        <row r="3078">
          <cell r="G3078" t="str">
            <v>7333 - Webfed offset Press Opr IV</v>
          </cell>
        </row>
        <row r="3079">
          <cell r="G3079" t="str">
            <v>7335 - offset Press Asst</v>
          </cell>
        </row>
        <row r="3080">
          <cell r="G3080" t="str">
            <v>7338 - Investment Officer I</v>
          </cell>
        </row>
        <row r="3081">
          <cell r="G3081" t="str">
            <v>7339 - Investment Officer II</v>
          </cell>
        </row>
        <row r="3082">
          <cell r="G3082" t="str">
            <v>7347 - Staff Counsel</v>
          </cell>
        </row>
        <row r="3083">
          <cell r="G3083" t="str">
            <v>7350 - Prison Industries Superintendent I</v>
          </cell>
        </row>
        <row r="3084">
          <cell r="G3084" t="str">
            <v>7351 - Prison Industries Superintendent I</v>
          </cell>
        </row>
        <row r="3085">
          <cell r="G3085" t="str">
            <v>7352 - Prison Industries Superintendent I</v>
          </cell>
        </row>
        <row r="3086">
          <cell r="G3086" t="str">
            <v>7353 - Prison Industries Superintendent I</v>
          </cell>
        </row>
        <row r="3087">
          <cell r="G3087" t="str">
            <v>7361 - Sr Radiologic Technologist (Supvr)</v>
          </cell>
        </row>
        <row r="3088">
          <cell r="G3088" t="str">
            <v>7363 - Administrative Law Judge I</v>
          </cell>
        </row>
        <row r="3089">
          <cell r="G3089" t="str">
            <v>7364 - Administrative Law Judge II</v>
          </cell>
        </row>
        <row r="3090">
          <cell r="G3090" t="str">
            <v>7370 - Consist II - Nursery</v>
          </cell>
        </row>
        <row r="3091">
          <cell r="G3091" t="str">
            <v>7371 - Educ &amp; Outreach Spec</v>
          </cell>
        </row>
        <row r="3092">
          <cell r="G3092" t="str">
            <v>7372 - Educ &amp; Outreach Supvr</v>
          </cell>
        </row>
        <row r="3093">
          <cell r="G3093" t="str">
            <v>7373 - Educ Consultant</v>
          </cell>
        </row>
        <row r="3094">
          <cell r="G3094" t="str">
            <v>7376 - Program Consultant (Rehab Therapy)</v>
          </cell>
        </row>
        <row r="3095">
          <cell r="G3095" t="str">
            <v>7377 - Program Consultant (Soc Work)</v>
          </cell>
        </row>
        <row r="3096">
          <cell r="G3096" t="str">
            <v>7381 - Asst State Printer</v>
          </cell>
        </row>
        <row r="3097">
          <cell r="G3097" t="str">
            <v>7382 - Prison Industries Superintendent I</v>
          </cell>
        </row>
        <row r="3098">
          <cell r="G3098" t="str">
            <v>7383 - Prison Industries Superintendent I</v>
          </cell>
        </row>
        <row r="3099">
          <cell r="G3099" t="str">
            <v>7384 - Prison Industries Superintendent II</v>
          </cell>
        </row>
        <row r="3100">
          <cell r="G3100" t="str">
            <v>7385 - Prison Industries Superintendent II</v>
          </cell>
        </row>
        <row r="3101">
          <cell r="G3101" t="str">
            <v>7386 - Prison Industries Superintendent II</v>
          </cell>
        </row>
        <row r="3102">
          <cell r="G3102" t="str">
            <v>7393 - Prison Industries Mgr</v>
          </cell>
        </row>
        <row r="3103">
          <cell r="G3103" t="str">
            <v>7399 - Bookbinder IV</v>
          </cell>
        </row>
        <row r="3104">
          <cell r="G3104" t="str">
            <v>7401 - Bookbinder III</v>
          </cell>
        </row>
        <row r="3105">
          <cell r="G3105" t="str">
            <v>7402 - Bookbinder II</v>
          </cell>
        </row>
        <row r="3106">
          <cell r="G3106" t="str">
            <v>7404 - Bookbinder I</v>
          </cell>
        </row>
        <row r="3107">
          <cell r="G3107" t="str">
            <v>7413 - Environmental Research Asst</v>
          </cell>
        </row>
        <row r="3108">
          <cell r="G3108" t="str">
            <v>7416 - Research Analyst I</v>
          </cell>
        </row>
        <row r="3109">
          <cell r="G3109" t="str">
            <v>7417 - Research Analyst II</v>
          </cell>
        </row>
        <row r="3110">
          <cell r="G3110" t="str">
            <v>7418 - Research Program Spec I</v>
          </cell>
        </row>
        <row r="3111">
          <cell r="G3111" t="str">
            <v>7419 - Research Program Spec II</v>
          </cell>
        </row>
        <row r="3112">
          <cell r="G3112" t="str">
            <v>7420 - Research Program Spec III</v>
          </cell>
        </row>
        <row r="3113">
          <cell r="G3113" t="str">
            <v>7421 - Research Mgr I</v>
          </cell>
        </row>
        <row r="3114">
          <cell r="G3114" t="str">
            <v>7422 - Research Mgr II</v>
          </cell>
        </row>
        <row r="3115">
          <cell r="G3115" t="str">
            <v>7423 - Research Mgr III</v>
          </cell>
        </row>
        <row r="3116">
          <cell r="G3116" t="str">
            <v>7425 - Psych Techn Asst</v>
          </cell>
        </row>
        <row r="3117">
          <cell r="G3117" t="str">
            <v>7426 - Supvng Investment Officer</v>
          </cell>
        </row>
        <row r="3118">
          <cell r="G3118" t="str">
            <v>7431 - Printing Plant Machinist</v>
          </cell>
        </row>
        <row r="3119">
          <cell r="G3119" t="str">
            <v>7433 - Printing Mech Superintendent</v>
          </cell>
        </row>
        <row r="3120">
          <cell r="G3120" t="str">
            <v>7437 - Printing Trades Asst II</v>
          </cell>
        </row>
        <row r="3121">
          <cell r="G3121" t="str">
            <v>7438 - Printing Trades Asst I</v>
          </cell>
        </row>
        <row r="3122">
          <cell r="G3122" t="str">
            <v>7441 - Printer II</v>
          </cell>
        </row>
        <row r="3123">
          <cell r="G3123" t="str">
            <v>7442 - Printer I</v>
          </cell>
        </row>
        <row r="3124">
          <cell r="G3124" t="str">
            <v>7443 - Printing Supvr</v>
          </cell>
        </row>
        <row r="3125">
          <cell r="G3125" t="str">
            <v>7456 - Manufacturing Plan Sys Spec I</v>
          </cell>
        </row>
        <row r="3126">
          <cell r="G3126" t="str">
            <v>7457 - Manufacturing Plan Sys Spec II</v>
          </cell>
        </row>
        <row r="3127">
          <cell r="G3127" t="str">
            <v>7458 - Manufacturing Plan Sys Supvr</v>
          </cell>
        </row>
        <row r="3128">
          <cell r="G3128" t="str">
            <v>7476 - Labor Relations Officer</v>
          </cell>
        </row>
        <row r="3129">
          <cell r="G3129" t="str">
            <v>7479 - Asst Loan Officer</v>
          </cell>
        </row>
        <row r="3130">
          <cell r="G3130" t="str">
            <v>7480 - Loan Officer</v>
          </cell>
        </row>
        <row r="3131">
          <cell r="G3131" t="str">
            <v>7481 - Staff Loan Officer (Spec)</v>
          </cell>
        </row>
        <row r="3132">
          <cell r="G3132" t="str">
            <v>7482 - Staff Loan Officer (Supvr)</v>
          </cell>
        </row>
        <row r="3133">
          <cell r="G3133" t="str">
            <v>7483 - Staff Loan Officer (Trade Finance)</v>
          </cell>
        </row>
        <row r="3134">
          <cell r="G3134" t="str">
            <v>7484 - Sr Loan Officer (Supvr)</v>
          </cell>
        </row>
        <row r="3135">
          <cell r="G3135" t="str">
            <v>7485 - Sr Loan Officer (Trade Finance)</v>
          </cell>
        </row>
        <row r="3136">
          <cell r="G3136" t="str">
            <v xml:space="preserve">7491 - Corpsmbr Develmt Coord </v>
          </cell>
        </row>
        <row r="3137">
          <cell r="G3137" t="str">
            <v xml:space="preserve">7492 - Supvr of Corpsmbr Develmt Programs </v>
          </cell>
        </row>
        <row r="3138">
          <cell r="G3138" t="str">
            <v>7500 - C.E.A.</v>
          </cell>
        </row>
        <row r="3139">
          <cell r="G3139" t="str">
            <v>7500A - C.E.A. - A</v>
          </cell>
        </row>
        <row r="3140">
          <cell r="G3140" t="str">
            <v>7500B - C.E.A. - B</v>
          </cell>
        </row>
        <row r="3141">
          <cell r="G3141" t="str">
            <v>7500C - C.E.A. - C</v>
          </cell>
        </row>
        <row r="3142">
          <cell r="G3142" t="str">
            <v>7505 - Tax Techn</v>
          </cell>
        </row>
        <row r="3143">
          <cell r="G3143" t="str">
            <v>7510 - Preventive Medicine Resident</v>
          </cell>
        </row>
        <row r="3144">
          <cell r="G3144" t="str">
            <v>7526 - Mortgage Ins Rep I</v>
          </cell>
        </row>
        <row r="3145">
          <cell r="G3145" t="str">
            <v>7527 - Mortgage Ins Rep II</v>
          </cell>
        </row>
        <row r="3146">
          <cell r="G3146" t="str">
            <v>7528 - Mortgage Ins Supvr</v>
          </cell>
        </row>
        <row r="3147">
          <cell r="G3147" t="str">
            <v>7529 - Chief of Medicine</v>
          </cell>
        </row>
        <row r="3148">
          <cell r="G3148" t="str">
            <v>7530 - Chief Med Svcs Corr Program - C.E.A.</v>
          </cell>
        </row>
        <row r="3149">
          <cell r="G3149" t="str">
            <v>7536 - Chief Med Officer</v>
          </cell>
        </row>
        <row r="3150">
          <cell r="G3150" t="str">
            <v>7541 - Supvng Fraud Investigator I</v>
          </cell>
        </row>
        <row r="3151">
          <cell r="G3151" t="str">
            <v xml:space="preserve">7542 - Supvng Fraud Investigator II </v>
          </cell>
        </row>
        <row r="3152">
          <cell r="G3152" t="str">
            <v>7545 - Chief Fraud Bur</v>
          </cell>
        </row>
        <row r="3153">
          <cell r="G3153" t="str">
            <v>7546 - Sr Librarian (Spec) (Res Care Cntrs)</v>
          </cell>
        </row>
        <row r="3154">
          <cell r="G3154" t="str">
            <v>7547 - Chief Med Officer - CF</v>
          </cell>
        </row>
        <row r="3155">
          <cell r="G3155" t="str">
            <v>7548 - Librarian (Residental Care Cntrs)</v>
          </cell>
        </row>
        <row r="3156">
          <cell r="G3156" t="str">
            <v>7549 - Sr Librarian (Supvr) (Res Care Cntrs)</v>
          </cell>
        </row>
        <row r="3157">
          <cell r="G3157" t="str">
            <v>7551 - Physician &amp; Surgeon</v>
          </cell>
        </row>
        <row r="3158">
          <cell r="G3158" t="str">
            <v>7552 - Physician &amp; Surgeon (Safety)</v>
          </cell>
        </row>
        <row r="3159">
          <cell r="G3159" t="str">
            <v>7560 - Tractor Opr-Laborer - CF</v>
          </cell>
        </row>
        <row r="3160">
          <cell r="G3160" t="str">
            <v>7561 - Chief Physician &amp; Surgeon</v>
          </cell>
        </row>
        <row r="3161">
          <cell r="G3161" t="str">
            <v>7562 - Sheet Metal Worker - CF</v>
          </cell>
        </row>
        <row r="3162">
          <cell r="G3162" t="str">
            <v>7563 - Supvr</v>
          </cell>
        </row>
        <row r="3163">
          <cell r="G3163" t="str">
            <v>7565 - Physician &amp; Surgeon - Intermittent</v>
          </cell>
        </row>
        <row r="3164">
          <cell r="G3164" t="str">
            <v>7566 - Labor Relations Negotiator - C.E.A.</v>
          </cell>
        </row>
        <row r="3165">
          <cell r="G3165" t="str">
            <v>7567 - Mortgage Ins Marketing Rep</v>
          </cell>
        </row>
        <row r="3166">
          <cell r="G3166" t="str">
            <v xml:space="preserve">7569 - Supvng Crim Investigator I </v>
          </cell>
        </row>
        <row r="3167">
          <cell r="G3167" t="str">
            <v>7570 - Med Resident -Various Specialties-</v>
          </cell>
        </row>
        <row r="3168">
          <cell r="G3168" t="str">
            <v xml:space="preserve">7571 - Supvng Crim Investigator II </v>
          </cell>
        </row>
        <row r="3169">
          <cell r="G3169" t="str">
            <v>7575 - Supvng Crim Investigator I</v>
          </cell>
        </row>
        <row r="3170">
          <cell r="G3170" t="str">
            <v xml:space="preserve">7576 - Supvng Crim Investigator II </v>
          </cell>
        </row>
        <row r="3171">
          <cell r="G3171" t="str">
            <v>7577 - Med Director</v>
          </cell>
        </row>
        <row r="3172">
          <cell r="G3172" t="str">
            <v>7579 - Proj Mgr (Gen)</v>
          </cell>
        </row>
        <row r="3173">
          <cell r="G3173" t="str">
            <v>7580 - Proj Mgr (Info Tech)</v>
          </cell>
        </row>
        <row r="3174">
          <cell r="G3174" t="str">
            <v xml:space="preserve">7581 - Reentry Program Instructor </v>
          </cell>
        </row>
        <row r="3175">
          <cell r="G3175" t="str">
            <v>7583 - Vocational Instructor</v>
          </cell>
        </row>
        <row r="3176">
          <cell r="G3176" t="str">
            <v>7584 - Vocational Instructor</v>
          </cell>
        </row>
        <row r="3177">
          <cell r="G3177" t="str">
            <v>7585 - Vocational Instructor</v>
          </cell>
        </row>
        <row r="3178">
          <cell r="G3178" t="str">
            <v>7586 - Vocational Instructor</v>
          </cell>
        </row>
        <row r="3179">
          <cell r="G3179" t="str">
            <v>7587 - Vocational Instructor</v>
          </cell>
        </row>
        <row r="3180">
          <cell r="G3180" t="str">
            <v>7589 - Vocational Instructor</v>
          </cell>
        </row>
        <row r="3181">
          <cell r="G3181" t="str">
            <v>7590 - Vocational Instructor</v>
          </cell>
        </row>
        <row r="3182">
          <cell r="G3182" t="str">
            <v>7592 - Vocational Instructor</v>
          </cell>
        </row>
        <row r="3183">
          <cell r="G3183" t="str">
            <v>7593 - Vocational Instructor</v>
          </cell>
        </row>
        <row r="3184">
          <cell r="G3184" t="str">
            <v>7594 - Med Director</v>
          </cell>
        </row>
        <row r="3185">
          <cell r="G3185" t="str">
            <v>7600 - Chief of Prof Educ Mental Hosp</v>
          </cell>
        </row>
        <row r="3186">
          <cell r="G3186" t="str">
            <v>7609 - Sr Psychiatrist (Supvr)</v>
          </cell>
        </row>
        <row r="3187">
          <cell r="G3187" t="str">
            <v>7616 - Sr Psychiatrist (Spec)</v>
          </cell>
        </row>
        <row r="3188">
          <cell r="G3188" t="str">
            <v>7618 - Staff Psychiatrist</v>
          </cell>
        </row>
        <row r="3189">
          <cell r="G3189" t="str">
            <v>7619 - Staff Psychiatrist (Safety)</v>
          </cell>
        </row>
        <row r="3190">
          <cell r="G3190" t="str">
            <v>7620 - Consulting Psychologist</v>
          </cell>
        </row>
        <row r="3191">
          <cell r="G3191" t="str">
            <v>7621 - Sexually Violent Predetor Evaluator</v>
          </cell>
        </row>
        <row r="3192">
          <cell r="G3192" t="str">
            <v>7639 - Asst Deputy Director</v>
          </cell>
        </row>
        <row r="3193">
          <cell r="G3193" t="str">
            <v>7641 - Asst Assoc Secty</v>
          </cell>
        </row>
        <row r="3194">
          <cell r="G3194" t="str">
            <v>7644 - Physician &amp; Surgeon</v>
          </cell>
        </row>
        <row r="3195">
          <cell r="G3195" t="str">
            <v>7645 - Mortgage Ins Spec</v>
          </cell>
        </row>
        <row r="3196">
          <cell r="G3196" t="str">
            <v>7646 - Mortgage Ins Officer</v>
          </cell>
        </row>
        <row r="3197">
          <cell r="G3197" t="str">
            <v>7648 - Consulting Psychologist - Victims of Crime</v>
          </cell>
        </row>
        <row r="3198">
          <cell r="G3198" t="str">
            <v>7649 - Pathologist</v>
          </cell>
        </row>
        <row r="3199">
          <cell r="G3199" t="str">
            <v>7651 - Physician &amp; Surgeon (Intermittent)</v>
          </cell>
        </row>
        <row r="3200">
          <cell r="G3200" t="str">
            <v xml:space="preserve">7652 - Staff Psychiatrist </v>
          </cell>
        </row>
        <row r="3201">
          <cell r="G3201" t="str">
            <v>7653 - Pathologist</v>
          </cell>
        </row>
        <row r="3202">
          <cell r="G3202" t="str">
            <v>7654 - Operations &amp; Accountability Officer</v>
          </cell>
        </row>
        <row r="3203">
          <cell r="G3203" t="str">
            <v>7655 - Dentist</v>
          </cell>
        </row>
        <row r="3204">
          <cell r="G3204" t="str">
            <v>7656 - Dental Asst</v>
          </cell>
        </row>
        <row r="3205">
          <cell r="G3205" t="str">
            <v>7657 - Podiatrist</v>
          </cell>
        </row>
        <row r="3206">
          <cell r="G3206" t="str">
            <v>7658 - Pharmacy Techn</v>
          </cell>
        </row>
        <row r="3207">
          <cell r="G3207" t="str">
            <v xml:space="preserve">7659 - Pharmacist I </v>
          </cell>
        </row>
        <row r="3208">
          <cell r="G3208" t="str">
            <v>7674 - Public Hlth Med Administrator I</v>
          </cell>
        </row>
        <row r="3209">
          <cell r="G3209" t="str">
            <v>7675 - Public Hlth Med Administrator II - C.E.A.</v>
          </cell>
        </row>
        <row r="3210">
          <cell r="G3210" t="str">
            <v>7684 - Investment Officer III</v>
          </cell>
        </row>
        <row r="3211">
          <cell r="G3211" t="str">
            <v xml:space="preserve">7691 - Bur Chief - Bur of Real Estate Appraisers </v>
          </cell>
        </row>
        <row r="3212">
          <cell r="G3212" t="str">
            <v>7705 - Public Hlth Med Officer III</v>
          </cell>
        </row>
        <row r="3213">
          <cell r="G3213" t="str">
            <v>7707 - Public Hlth Med Officer III</v>
          </cell>
        </row>
        <row r="3214">
          <cell r="G3214" t="str">
            <v>7715 - Public Hlth Med Officer III</v>
          </cell>
        </row>
        <row r="3215">
          <cell r="G3215" t="str">
            <v>7716 - Public Hlth Med Officer III</v>
          </cell>
        </row>
        <row r="3216">
          <cell r="G3216" t="str">
            <v>7722 - Public Hlth Med Officer II</v>
          </cell>
        </row>
        <row r="3217">
          <cell r="G3217" t="str">
            <v>7723 - Sr Med Coord (Pesticide Use &amp; Worker Hlth &amp; Safety)</v>
          </cell>
        </row>
        <row r="3218">
          <cell r="G3218" t="str">
            <v>7735 - Judicial Mgr</v>
          </cell>
        </row>
        <row r="3219">
          <cell r="G3219" t="str">
            <v>7736 - Program Sys Analyst</v>
          </cell>
        </row>
        <row r="3220">
          <cell r="G3220" t="str">
            <v>7737 - Assoc Program Sys Analyst</v>
          </cell>
        </row>
        <row r="3221">
          <cell r="G3221" t="str">
            <v>7738 - Staff Program Sys Analyst (Spec)</v>
          </cell>
        </row>
        <row r="3222">
          <cell r="G3222" t="str">
            <v>7739 - Staff Program Sys Analyst (Supvr)</v>
          </cell>
        </row>
        <row r="3223">
          <cell r="G3223" t="str">
            <v>7740 - Sr Program Sys Analyst (Spec)</v>
          </cell>
        </row>
        <row r="3224">
          <cell r="G3224" t="str">
            <v>7741 - Sr Program Sys Analyst (Supvr)</v>
          </cell>
        </row>
        <row r="3225">
          <cell r="G3225" t="str">
            <v>7746 - E9</v>
          </cell>
        </row>
        <row r="3226">
          <cell r="G3226" t="str">
            <v>7747 - E8</v>
          </cell>
        </row>
        <row r="3227">
          <cell r="G3227" t="str">
            <v>7748 - E7</v>
          </cell>
        </row>
        <row r="3228">
          <cell r="G3228" t="str">
            <v>7749 - E6</v>
          </cell>
        </row>
        <row r="3229">
          <cell r="G3229" t="str">
            <v>7750 - E5</v>
          </cell>
        </row>
        <row r="3230">
          <cell r="G3230" t="str">
            <v>7751 - E4</v>
          </cell>
        </row>
        <row r="3231">
          <cell r="G3231" t="str">
            <v>7752 - E3</v>
          </cell>
        </row>
        <row r="3232">
          <cell r="G3232" t="str">
            <v>7753 - E2</v>
          </cell>
        </row>
        <row r="3233">
          <cell r="G3233" t="str">
            <v>7754 - E1</v>
          </cell>
        </row>
        <row r="3234">
          <cell r="G3234" t="str">
            <v>7777 - Med Officer - C.E.A.</v>
          </cell>
        </row>
        <row r="3235">
          <cell r="G3235" t="str">
            <v>7784 - Med Consultant I</v>
          </cell>
        </row>
        <row r="3236">
          <cell r="G3236" t="str">
            <v>7785 - Med Consultant I</v>
          </cell>
        </row>
        <row r="3237">
          <cell r="G3237" t="str">
            <v>7786 - Med Consultant II</v>
          </cell>
        </row>
        <row r="3238">
          <cell r="G3238" t="str">
            <v>7787 - Med Consultant I</v>
          </cell>
        </row>
        <row r="3239">
          <cell r="G3239" t="str">
            <v>7788 - Med Consultant II</v>
          </cell>
        </row>
        <row r="3240">
          <cell r="G3240" t="str">
            <v xml:space="preserve">7789 - Med Program Consultant </v>
          </cell>
        </row>
        <row r="3241">
          <cell r="G3241" t="str">
            <v>7792 - Asst Director - Clinical Svcs - C.E.A.</v>
          </cell>
        </row>
        <row r="3242">
          <cell r="G3242" t="str">
            <v>7794 - Med Director</v>
          </cell>
        </row>
        <row r="3243">
          <cell r="G3243" t="str">
            <v>7795 - Med Director</v>
          </cell>
        </row>
        <row r="3244">
          <cell r="G3244" t="str">
            <v>7810 - Assoc Med Director</v>
          </cell>
        </row>
        <row r="3245">
          <cell r="G3245" t="str">
            <v>7815 - Med Consultant</v>
          </cell>
        </row>
        <row r="3246">
          <cell r="G3246" t="str">
            <v>7822 - Med Officer</v>
          </cell>
        </row>
        <row r="3247">
          <cell r="G3247" t="str">
            <v>7823 - Asst Med Officer</v>
          </cell>
        </row>
        <row r="3248">
          <cell r="G3248" t="str">
            <v xml:space="preserve">7825 - Chief Med Consultant </v>
          </cell>
        </row>
        <row r="3249">
          <cell r="G3249" t="str">
            <v>7826 - Med Consultant</v>
          </cell>
        </row>
        <row r="3250">
          <cell r="G3250" t="str">
            <v>7830 - Chief Dentist</v>
          </cell>
        </row>
        <row r="3251">
          <cell r="G3251" t="str">
            <v>7831 - Dentist</v>
          </cell>
        </row>
        <row r="3252">
          <cell r="G3252" t="str">
            <v xml:space="preserve">7840 - Dental Consultant I </v>
          </cell>
        </row>
        <row r="3253">
          <cell r="G3253" t="str">
            <v xml:space="preserve">7842 - Dental Program Consultant </v>
          </cell>
        </row>
        <row r="3254">
          <cell r="G3254" t="str">
            <v>7843 - Dental Consultant</v>
          </cell>
        </row>
        <row r="3255">
          <cell r="G3255" t="str">
            <v>7850 - Oil Spill Prev Asst</v>
          </cell>
        </row>
        <row r="3256">
          <cell r="G3256" t="str">
            <v>7851 - Oil Spill Prev Spec</v>
          </cell>
        </row>
        <row r="3257">
          <cell r="G3257" t="str">
            <v>7852 - Oil Spill Prev Supvr I</v>
          </cell>
        </row>
        <row r="3258">
          <cell r="G3258" t="str">
            <v>7853 - Oil Spill Prev Supvr II</v>
          </cell>
        </row>
        <row r="3259">
          <cell r="G3259" t="str">
            <v>7855 - Research Program Spec I</v>
          </cell>
        </row>
        <row r="3260">
          <cell r="G3260" t="str">
            <v>7858 - Research Spec V -Various Studies</v>
          </cell>
        </row>
        <row r="3261">
          <cell r="G3261" t="str">
            <v>7859 - Research Spec IV -Various Studies</v>
          </cell>
        </row>
        <row r="3262">
          <cell r="G3262" t="str">
            <v>7860 - Research Spec II -Various Studies</v>
          </cell>
        </row>
        <row r="3263">
          <cell r="G3263" t="str">
            <v>7861 - Research Spec I -Various Studies</v>
          </cell>
        </row>
        <row r="3264">
          <cell r="G3264" t="str">
            <v>7862 - Research Asst V -Various Studies</v>
          </cell>
        </row>
        <row r="3265">
          <cell r="G3265" t="str">
            <v>7863 - Research Asst IV -Various Studies</v>
          </cell>
        </row>
        <row r="3266">
          <cell r="G3266" t="str">
            <v>7864 - Research Asst III -Various Studies</v>
          </cell>
        </row>
        <row r="3267">
          <cell r="G3267" t="str">
            <v>7865 - Research Asst II -Various Studies</v>
          </cell>
        </row>
        <row r="3268">
          <cell r="G3268" t="str">
            <v>7866 - Research Asst I -Various Studies</v>
          </cell>
        </row>
        <row r="3269">
          <cell r="G3269" t="str">
            <v>7867 - Research Spec III -Various Studies</v>
          </cell>
        </row>
        <row r="3270">
          <cell r="G3270" t="str">
            <v>7868 - Lab Techn -Crimistics</v>
          </cell>
        </row>
        <row r="3271">
          <cell r="G3271" t="str">
            <v>7869 - Lab Techn II -Animal Pathology</v>
          </cell>
        </row>
        <row r="3272">
          <cell r="G3272" t="str">
            <v>7871 - Animal Techn III</v>
          </cell>
        </row>
        <row r="3273">
          <cell r="G3273" t="str">
            <v>7872 - Animal Techn I</v>
          </cell>
        </row>
        <row r="3274">
          <cell r="G3274" t="str">
            <v>7873 - Animal Techn II</v>
          </cell>
        </row>
        <row r="3275">
          <cell r="G3275" t="str">
            <v>7874 - Dairy Lab Technologist</v>
          </cell>
        </row>
        <row r="3276">
          <cell r="G3276" t="str">
            <v>7875 - Pathology Asst</v>
          </cell>
        </row>
        <row r="3277">
          <cell r="G3277" t="str">
            <v>7876 - Animal Techn IV</v>
          </cell>
        </row>
        <row r="3278">
          <cell r="G3278" t="str">
            <v>7877 - Lab Techn -Chemical Analysis</v>
          </cell>
        </row>
        <row r="3279">
          <cell r="G3279" t="str">
            <v>7878 - Sr Lab Asst</v>
          </cell>
        </row>
        <row r="3280">
          <cell r="G3280" t="str">
            <v>7884 - Lab Asst</v>
          </cell>
        </row>
        <row r="3281">
          <cell r="G3281" t="str">
            <v>7886 - Public Hlth Lab Techn I -Chemical Analysis</v>
          </cell>
        </row>
        <row r="3282">
          <cell r="G3282" t="str">
            <v>7887 - Public Hlth Lab Techn I -Microbiology</v>
          </cell>
        </row>
        <row r="3283">
          <cell r="G3283" t="str">
            <v>7889 - Supvng Lab Asst II</v>
          </cell>
        </row>
        <row r="3284">
          <cell r="G3284" t="str">
            <v>7890 - Supvng Lab Asst I</v>
          </cell>
        </row>
        <row r="3285">
          <cell r="G3285" t="str">
            <v>7891 - Agric Biological Techn</v>
          </cell>
        </row>
        <row r="3286">
          <cell r="G3286" t="str">
            <v>7892 - Sr Agric Biological Techn</v>
          </cell>
        </row>
        <row r="3287">
          <cell r="G3287" t="str">
            <v>7908 - Dental Lab Techn</v>
          </cell>
        </row>
        <row r="3288">
          <cell r="G3288" t="str">
            <v>7910 - Cytotechnologist - Lab Fld Svcs</v>
          </cell>
        </row>
        <row r="3289">
          <cell r="G3289" t="str">
            <v>7911 - Dental Asst</v>
          </cell>
        </row>
        <row r="3290">
          <cell r="G3290" t="str">
            <v>7912 - Insp Gen</v>
          </cell>
        </row>
        <row r="3291">
          <cell r="G3291" t="str">
            <v>7913 - Program Rep III (Spec)</v>
          </cell>
        </row>
        <row r="3292">
          <cell r="G3292" t="str">
            <v>7914 - Dental Asst (Safety)</v>
          </cell>
        </row>
        <row r="3293">
          <cell r="G3293" t="str">
            <v>7915 - Offset Process Camera Opr Master Photographer</v>
          </cell>
        </row>
        <row r="3294">
          <cell r="G3294" t="str">
            <v>7922 - Supvng Clinical Lab Technologist</v>
          </cell>
        </row>
        <row r="3295">
          <cell r="G3295" t="str">
            <v>7923 - Supvng Clinical Lab Technologist (Safety)</v>
          </cell>
        </row>
        <row r="3296">
          <cell r="G3296" t="str">
            <v>7925 - Sr Clinical Lab Technologist</v>
          </cell>
        </row>
        <row r="3297">
          <cell r="G3297" t="str">
            <v>7926 - Sr Clinical Lab Technologist (Safety)</v>
          </cell>
        </row>
        <row r="3298">
          <cell r="G3298" t="str">
            <v>7928 - Clinical Lab Technologist</v>
          </cell>
        </row>
        <row r="3299">
          <cell r="G3299" t="str">
            <v>7929 - Sr Engr - Petroleum Structures (Spec)</v>
          </cell>
        </row>
        <row r="3300">
          <cell r="G3300" t="str">
            <v>7930 - Sr Engr - Petroleum Structures (Supvr)</v>
          </cell>
        </row>
        <row r="3301">
          <cell r="G3301" t="str">
            <v>7932 - Assoc Engr - Petroleum Structures</v>
          </cell>
        </row>
        <row r="3302">
          <cell r="G3302" t="str">
            <v>7939 - Public Hlth Microbiologist Spec (Virology)</v>
          </cell>
        </row>
        <row r="3303">
          <cell r="G3303" t="str">
            <v>7940 - Public Hlth Microbiologist Spec</v>
          </cell>
        </row>
        <row r="3304">
          <cell r="G3304" t="str">
            <v>7941 - Assoc toxicologist</v>
          </cell>
        </row>
        <row r="3305">
          <cell r="G3305" t="str">
            <v>7942 - Staff toxicologist (Supvr)</v>
          </cell>
        </row>
        <row r="3306">
          <cell r="G3306" t="str">
            <v>7943 - Sr toxicologist</v>
          </cell>
        </row>
        <row r="3307">
          <cell r="G3307" t="str">
            <v>7944 - Supvng toxicologist</v>
          </cell>
        </row>
        <row r="3308">
          <cell r="G3308" t="str">
            <v>7945 - Supvng toxicologist (Mgrial)</v>
          </cell>
        </row>
        <row r="3309">
          <cell r="G3309" t="str">
            <v>7946 - Examiner II Lab Fld Svcs</v>
          </cell>
        </row>
        <row r="3310">
          <cell r="G3310" t="str">
            <v>7947 - Examiner III Lab Fld Svcs</v>
          </cell>
        </row>
        <row r="3311">
          <cell r="G3311" t="str">
            <v>7948 - Public Hlth Microbiologist II</v>
          </cell>
        </row>
        <row r="3312">
          <cell r="G3312" t="str">
            <v>7949 - Examiner I Lab Fld Svcs</v>
          </cell>
        </row>
        <row r="3313">
          <cell r="G3313" t="str">
            <v>7950 - Public Hlth Microbiologist II (Virology)</v>
          </cell>
        </row>
        <row r="3314">
          <cell r="G3314" t="str">
            <v>7951 - Public Hlth Microbiologist Supvr</v>
          </cell>
        </row>
        <row r="3315">
          <cell r="G3315" t="str">
            <v>7952 - Public Hlth Microbiologist Supvr (Virology)</v>
          </cell>
        </row>
        <row r="3316">
          <cell r="G3316" t="str">
            <v>7954 - Public Hlth Microbiologist I</v>
          </cell>
        </row>
        <row r="3317">
          <cell r="G3317" t="str">
            <v>7956 - Microbiologist Intern</v>
          </cell>
        </row>
        <row r="3318">
          <cell r="G3318" t="str">
            <v>7958 - Research Microbiologist</v>
          </cell>
        </row>
        <row r="3319">
          <cell r="G3319" t="str">
            <v>7962 - Supvng Public Hlth Biologist</v>
          </cell>
        </row>
        <row r="3320">
          <cell r="G3320" t="str">
            <v xml:space="preserve">7963 - Pharmaceutical Consultant II </v>
          </cell>
        </row>
        <row r="3321">
          <cell r="G3321" t="str">
            <v xml:space="preserve">7964 - Pharmaceutical Program Consultant </v>
          </cell>
        </row>
        <row r="3322">
          <cell r="G3322" t="str">
            <v>7966 - Epidemiologic Interviewer I</v>
          </cell>
        </row>
        <row r="3323">
          <cell r="G3323" t="str">
            <v>7967 - Epidemiologic Interviewer II</v>
          </cell>
        </row>
        <row r="3324">
          <cell r="G3324" t="str">
            <v xml:space="preserve">7969 - Consulting Optometrist II </v>
          </cell>
        </row>
        <row r="3325">
          <cell r="G3325" t="str">
            <v>7970 - Consulting Optometrist I</v>
          </cell>
        </row>
        <row r="3326">
          <cell r="G3326" t="str">
            <v>7971 - Optometrist - CF</v>
          </cell>
        </row>
        <row r="3327">
          <cell r="G3327" t="str">
            <v>7972 - Podiatrist - CF</v>
          </cell>
        </row>
        <row r="3328">
          <cell r="G3328" t="str">
            <v>7974 - Hearing Cons Spec</v>
          </cell>
        </row>
        <row r="3329">
          <cell r="G3329" t="str">
            <v>7975 - Pharmaceutical Consultant I</v>
          </cell>
        </row>
        <row r="3330">
          <cell r="G3330" t="str">
            <v>7976 - Podiatric Consultant</v>
          </cell>
        </row>
        <row r="3331">
          <cell r="G3331" t="str">
            <v>7977 - Podiatrist</v>
          </cell>
        </row>
        <row r="3332">
          <cell r="G3332" t="str">
            <v>7978 - Staff Toxicologist (Spec)</v>
          </cell>
        </row>
        <row r="3333">
          <cell r="G3333" t="str">
            <v>7979 - Pharmacy Techn</v>
          </cell>
        </row>
        <row r="3334">
          <cell r="G3334" t="str">
            <v>7981 - Pharmacist II</v>
          </cell>
        </row>
        <row r="3335">
          <cell r="G3335" t="str">
            <v>7982 - Pharmacist I</v>
          </cell>
        </row>
        <row r="3336">
          <cell r="G3336" t="str">
            <v>7986 - Electroencephalographic Techn</v>
          </cell>
        </row>
        <row r="3337">
          <cell r="G3337" t="str">
            <v>7987 - Sr Radiologic Technologist (Spec)</v>
          </cell>
        </row>
        <row r="3338">
          <cell r="G3338" t="str">
            <v>7989 - Radiologic Technologist</v>
          </cell>
        </row>
        <row r="3339">
          <cell r="G3339" t="str">
            <v>7990 - Electroencephalographic Techn (Safety)</v>
          </cell>
        </row>
        <row r="3340">
          <cell r="G3340" t="str">
            <v>7992 - Radiologic Technologist (Safety)</v>
          </cell>
        </row>
        <row r="3341">
          <cell r="G3341" t="str">
            <v>7993 - Hlth Facilities Evaluator Mgr II</v>
          </cell>
        </row>
        <row r="3342">
          <cell r="G3342" t="str">
            <v xml:space="preserve">7994 - Pharmaceutical Consultant II </v>
          </cell>
        </row>
        <row r="3343">
          <cell r="G3343" t="str">
            <v>7995 - Sr Radiologic Technologist (Spec-Safety)</v>
          </cell>
        </row>
        <row r="3344">
          <cell r="G3344" t="str">
            <v>7996 - Pharmacy Svcs Mgr</v>
          </cell>
        </row>
        <row r="3345">
          <cell r="G3345" t="str">
            <v>7997 - Sr Radiologic Technologist (Supvr-Safety)</v>
          </cell>
        </row>
        <row r="3346">
          <cell r="G3346" t="str">
            <v>7999 - Medi-Cal Fld Office Administrator I</v>
          </cell>
        </row>
        <row r="3347">
          <cell r="G3347" t="str">
            <v>8000 - Sr Vice President of Research &amp; Develmt</v>
          </cell>
        </row>
        <row r="3348">
          <cell r="G3348" t="str">
            <v>8001 - Hlth Facilities Evaluator I</v>
          </cell>
        </row>
        <row r="3349">
          <cell r="G3349" t="str">
            <v>8002 - Grants Mgmt Officer</v>
          </cell>
        </row>
        <row r="3350">
          <cell r="G3350" t="str">
            <v>8003 - Special Projs Officer to the President</v>
          </cell>
        </row>
        <row r="3351">
          <cell r="G3351" t="str">
            <v>8005 - Fish &amp; Game Lieut (Spec)</v>
          </cell>
        </row>
        <row r="3352">
          <cell r="G3352" t="str">
            <v>8007 - Hlth Facilities Evaluator Trainee</v>
          </cell>
        </row>
        <row r="3353">
          <cell r="G3353" t="str">
            <v>8010 - Grants Mgmt Spec II</v>
          </cell>
        </row>
        <row r="3354">
          <cell r="G3354" t="str">
            <v>8011 - Hlth Facilities Evaluator Nurse</v>
          </cell>
        </row>
        <row r="3355">
          <cell r="G3355" t="str">
            <v>8015 - Med Supply Techn</v>
          </cell>
        </row>
        <row r="3356">
          <cell r="G3356" t="str">
            <v>8016 - Physician Asst - CF</v>
          </cell>
        </row>
        <row r="3357">
          <cell r="G3357" t="str">
            <v>8019 - Sr Officer to the Medical &amp; Ethical Stds Working Group</v>
          </cell>
        </row>
        <row r="3358">
          <cell r="G3358" t="str">
            <v>8020 - Medi-Cal Fld Office Administrator II</v>
          </cell>
        </row>
        <row r="3359">
          <cell r="G3359" t="str">
            <v>8021 - Grants Tech Asst</v>
          </cell>
        </row>
        <row r="3360">
          <cell r="G3360" t="str">
            <v>8023 - Legal Counsel to the Chairperson</v>
          </cell>
        </row>
        <row r="3361">
          <cell r="G3361" t="str">
            <v>8024 - Sr Science &amp; Educ Officer</v>
          </cell>
        </row>
        <row r="3362">
          <cell r="G3362" t="str">
            <v>8025 - Disaster Assistance Programs Spec I</v>
          </cell>
        </row>
        <row r="3363">
          <cell r="G3363" t="str">
            <v>8028 - Medi-Cal Techn I</v>
          </cell>
        </row>
        <row r="3364">
          <cell r="G3364" t="str">
            <v>8029 - Scientific Officer I</v>
          </cell>
        </row>
        <row r="3365">
          <cell r="G3365" t="str">
            <v>8030 - Disaster Assistance Programs Spec II</v>
          </cell>
        </row>
        <row r="3366">
          <cell r="G3366" t="str">
            <v>8031 - Scientific Officer II</v>
          </cell>
        </row>
        <row r="3367">
          <cell r="G3367" t="str">
            <v>8032 - Medi-Cal Techn II</v>
          </cell>
        </row>
        <row r="3368">
          <cell r="G3368" t="str">
            <v>8033 - Medi-Cal Techn III (Supvry)</v>
          </cell>
        </row>
        <row r="3369">
          <cell r="G3369" t="str">
            <v>8035 - Dep Grants Mgmt Officer</v>
          </cell>
        </row>
        <row r="3370">
          <cell r="G3370" t="str">
            <v>8036 - Medi-Cal Techn III (Spec)</v>
          </cell>
        </row>
        <row r="3371">
          <cell r="G3371" t="str">
            <v>8037 - Financial Svcs Officer</v>
          </cell>
        </row>
        <row r="3372">
          <cell r="G3372" t="str">
            <v>8038 - Deputy to the Chair-Finance, Policy &amp; Outreach</v>
          </cell>
        </row>
        <row r="3373">
          <cell r="G3373" t="str">
            <v>8039 - Paralegal</v>
          </cell>
        </row>
        <row r="3374">
          <cell r="G3374" t="str">
            <v xml:space="preserve">8040 - Finace Officer </v>
          </cell>
        </row>
        <row r="3375">
          <cell r="G3375" t="str">
            <v xml:space="preserve">8041 - Communications Mgr </v>
          </cell>
        </row>
        <row r="3376">
          <cell r="G3376" t="str">
            <v>8042 - Science Writer/Media Relations Editor</v>
          </cell>
        </row>
        <row r="3377">
          <cell r="G3377" t="str">
            <v>8044 - Chief Brch Public Hlth Lab</v>
          </cell>
        </row>
        <row r="3378">
          <cell r="G3378" t="str">
            <v>8046 - Asst Lab Chief Public Hlth Laboratories</v>
          </cell>
        </row>
        <row r="3379">
          <cell r="G3379" t="str">
            <v>8049 - Research Radiochemist</v>
          </cell>
        </row>
        <row r="3380">
          <cell r="G3380" t="str">
            <v>8050 - Hlth Facilities Evaluator Mgr I</v>
          </cell>
        </row>
        <row r="3381">
          <cell r="G3381" t="str">
            <v>8051 - Hlth Facilities Evaluator II (Supvr)</v>
          </cell>
        </row>
        <row r="3382">
          <cell r="G3382" t="str">
            <v>8052 - Hlth Facilities Evaluator II</v>
          </cell>
        </row>
        <row r="3383">
          <cell r="G3383" t="str">
            <v>8053 - Bus Develmt Officer</v>
          </cell>
        </row>
        <row r="3384">
          <cell r="G3384" t="str">
            <v>8054 - Environmental Biochemist</v>
          </cell>
        </row>
        <row r="3385">
          <cell r="G3385" t="str">
            <v>8055 - Sr Med Officer</v>
          </cell>
        </row>
        <row r="3386">
          <cell r="G3386" t="str">
            <v>8057 - Spectroscopist</v>
          </cell>
        </row>
        <row r="3387">
          <cell r="G3387" t="str">
            <v>8058 - Research Chemist</v>
          </cell>
        </row>
        <row r="3388">
          <cell r="G3388" t="str">
            <v>8060 - Chemist</v>
          </cell>
        </row>
        <row r="3389">
          <cell r="G3389" t="str">
            <v>8061 - Research Clinical Chemist</v>
          </cell>
        </row>
        <row r="3390">
          <cell r="G3390" t="str">
            <v xml:space="preserve">8065 - Supvng Fraud Investigator I </v>
          </cell>
        </row>
        <row r="3391">
          <cell r="G3391" t="str">
            <v xml:space="preserve">8066 - Supvng Fraud Investigator II </v>
          </cell>
        </row>
        <row r="3392">
          <cell r="G3392" t="str">
            <v>8067 - Forensic Scientist-Toxicologist Trainee</v>
          </cell>
        </row>
        <row r="3393">
          <cell r="G3393" t="str">
            <v>8068 - Staff Chemist</v>
          </cell>
        </row>
        <row r="3394">
          <cell r="G3394" t="str">
            <v>8070 - Supvng Chemist</v>
          </cell>
        </row>
        <row r="3395">
          <cell r="G3395" t="str">
            <v>8071 - Forensic Scientist-Toxicologist III</v>
          </cell>
        </row>
        <row r="3396">
          <cell r="G3396" t="str">
            <v>8076 - Forensic Scientist-Toxicologist IV</v>
          </cell>
        </row>
        <row r="3397">
          <cell r="G3397" t="str">
            <v>8077 - Disaster Worker Clerical Svcs (Various Disasters)</v>
          </cell>
        </row>
        <row r="3398">
          <cell r="G3398" t="str">
            <v>8079 - Disaster Worker Speciality Svcs (Various Disasters)</v>
          </cell>
        </row>
        <row r="3399">
          <cell r="G3399" t="str">
            <v>8080 - Disaster Worker Staff Svcs (Various Disasters)</v>
          </cell>
        </row>
        <row r="3400">
          <cell r="G3400" t="str">
            <v>8082 - Textile Techn II</v>
          </cell>
        </row>
        <row r="3401">
          <cell r="G3401" t="str">
            <v>8084 - Textile Techn I</v>
          </cell>
        </row>
        <row r="3402">
          <cell r="G3402" t="str">
            <v xml:space="preserve">8085 - Sr Emergency Svcs Coord </v>
          </cell>
        </row>
        <row r="3403">
          <cell r="G3403" t="str">
            <v>8088 - Forensic Scientist-Toxicologist I</v>
          </cell>
        </row>
        <row r="3404">
          <cell r="G3404" t="str">
            <v>8089 - Forensic Scientist-Toxicologist II</v>
          </cell>
        </row>
        <row r="3405">
          <cell r="G3405" t="str">
            <v>8090 - Satellite Wagering Facilityy Parking Attendant</v>
          </cell>
        </row>
        <row r="3406">
          <cell r="G3406" t="str">
            <v>8094 - Registered Nurse (Safety)</v>
          </cell>
        </row>
        <row r="3407">
          <cell r="G3407" t="str">
            <v>8096 - Supvng Registered Nurse (Safety)</v>
          </cell>
        </row>
        <row r="3408">
          <cell r="G3408" t="str">
            <v>8097 - Satellite Wagering Facility Security Guard</v>
          </cell>
        </row>
        <row r="3409">
          <cell r="G3409" t="str">
            <v>8098 - Satellite Wagering Facility Admissions/Program Clk</v>
          </cell>
        </row>
        <row r="3410">
          <cell r="G3410" t="str">
            <v>8099 - Satellite Wagering Facility Janitor</v>
          </cell>
        </row>
        <row r="3411">
          <cell r="G3411" t="str">
            <v>8100 - Satellite Wagering Facility Lead Janitor</v>
          </cell>
        </row>
        <row r="3412">
          <cell r="G3412" t="str">
            <v>8101 - Nursing Coord (Safety)</v>
          </cell>
        </row>
        <row r="3413">
          <cell r="G3413" t="str">
            <v>8102 - Program Asst</v>
          </cell>
        </row>
        <row r="3414">
          <cell r="G3414" t="str">
            <v>8103 - Program Director</v>
          </cell>
        </row>
        <row r="3415">
          <cell r="G3415" t="str">
            <v>8104 - Unit Supvr (Safety)</v>
          </cell>
        </row>
        <row r="3416">
          <cell r="G3416" t="str">
            <v>8105 - Satellite Wagering Facility Lead Security Guard</v>
          </cell>
        </row>
        <row r="3417">
          <cell r="G3417" t="str">
            <v xml:space="preserve">8110 - Communications &amp; Warning Officer </v>
          </cell>
        </row>
        <row r="3418">
          <cell r="G3418" t="str">
            <v>8114 - Sr Coord -Communications</v>
          </cell>
        </row>
        <row r="3419">
          <cell r="G3419" t="str">
            <v>8115 - Coord -Communications</v>
          </cell>
        </row>
        <row r="3420">
          <cell r="G3420" t="str">
            <v>8116 - Emergency Notification Cntrller</v>
          </cell>
        </row>
        <row r="3421">
          <cell r="G3421" t="str">
            <v>8120 - Chief Law Enforcement Div</v>
          </cell>
        </row>
        <row r="3422">
          <cell r="G3422" t="str">
            <v>8121 - Sr Coord -Law Enforcement</v>
          </cell>
        </row>
        <row r="3423">
          <cell r="G3423" t="str">
            <v>8122 - Coord -Law Enforcement</v>
          </cell>
        </row>
        <row r="3424">
          <cell r="G3424" t="str">
            <v>8123 - Coord (Radiological)</v>
          </cell>
        </row>
        <row r="3425">
          <cell r="G3425" t="str">
            <v>8124 - Sr Coord (Radiological)</v>
          </cell>
        </row>
        <row r="3426">
          <cell r="G3426" t="str">
            <v>8126 - Supvng Nurse III</v>
          </cell>
        </row>
        <row r="3427">
          <cell r="G3427" t="str">
            <v>8128 - Dental Hygienist</v>
          </cell>
        </row>
        <row r="3428">
          <cell r="G3428" t="str">
            <v>8129 - Supvng Nurse II</v>
          </cell>
        </row>
        <row r="3429">
          <cell r="G3429" t="str">
            <v>8130 - Surgical Nurse I</v>
          </cell>
        </row>
        <row r="3430">
          <cell r="G3430" t="str">
            <v>8131 - Dental Hygienst (Safety)</v>
          </cell>
        </row>
        <row r="3431">
          <cell r="G3431" t="str">
            <v>8132 - Asst Coord of Nursing Svcs</v>
          </cell>
        </row>
        <row r="3432">
          <cell r="G3432" t="str">
            <v>8133 - Coord of Nursing Svcs</v>
          </cell>
        </row>
        <row r="3433">
          <cell r="G3433" t="str">
            <v>8134 - Surgical Nurse II</v>
          </cell>
        </row>
        <row r="3434">
          <cell r="G3434" t="str">
            <v>8135 - Surgical Nurse I</v>
          </cell>
        </row>
        <row r="3435">
          <cell r="G3435" t="str">
            <v>8136 - Nurse-Anesthetist</v>
          </cell>
        </row>
        <row r="3436">
          <cell r="G3436" t="str">
            <v>8140 - Pre-Registered Nurse</v>
          </cell>
        </row>
        <row r="3437">
          <cell r="G3437" t="str">
            <v>8141 - Hosp Worker</v>
          </cell>
        </row>
        <row r="3438">
          <cell r="G3438" t="str">
            <v>8143 - Nurse Evaluator I</v>
          </cell>
        </row>
        <row r="3439">
          <cell r="G3439" t="str">
            <v>8144 - Nurse Evaluator II</v>
          </cell>
        </row>
        <row r="3440">
          <cell r="G3440" t="str">
            <v>8145 - Nurse Evaluator III</v>
          </cell>
        </row>
        <row r="3441">
          <cell r="G3441" t="str">
            <v>8146 - Hosp Worker (Safety)</v>
          </cell>
        </row>
        <row r="3442">
          <cell r="G3442" t="str">
            <v>8149 - Nurse Evaluator IV</v>
          </cell>
        </row>
        <row r="3443">
          <cell r="G3443" t="str">
            <v>8154 - Nurse Instructor</v>
          </cell>
        </row>
        <row r="3444">
          <cell r="G3444" t="str">
            <v>8155 - Psych Nursing Educ Director</v>
          </cell>
        </row>
        <row r="3445">
          <cell r="G3445" t="str">
            <v>8156 - Nursing Coord</v>
          </cell>
        </row>
        <row r="3446">
          <cell r="G3446" t="str">
            <v>8160 - Hlth Svcs Spec</v>
          </cell>
        </row>
        <row r="3447">
          <cell r="G3447" t="str">
            <v>8161 - Supvng Registered Nurse</v>
          </cell>
        </row>
        <row r="3448">
          <cell r="G3448" t="str">
            <v>8162 - Foster GrandParent Fld Supvr</v>
          </cell>
        </row>
        <row r="3449">
          <cell r="G3449" t="str">
            <v>8165 - Registered Nurse</v>
          </cell>
        </row>
        <row r="3450">
          <cell r="G3450" t="str">
            <v>8170 - Pre-Registered Nurse</v>
          </cell>
        </row>
        <row r="3451">
          <cell r="G3451" t="str">
            <v>8179 - Nurse Consultant III (Supvr)</v>
          </cell>
        </row>
        <row r="3452">
          <cell r="G3452" t="str">
            <v>8181 - Nurse Consultant III (Spec)</v>
          </cell>
        </row>
        <row r="3453">
          <cell r="G3453" t="str">
            <v>8182 - Certified Nursing Asst - CF</v>
          </cell>
        </row>
        <row r="3454">
          <cell r="G3454" t="str">
            <v>8183 - Respiratory Care Supvr</v>
          </cell>
        </row>
        <row r="3455">
          <cell r="G3455" t="str">
            <v>8184 - Respiratory Care Supvr - CF</v>
          </cell>
        </row>
        <row r="3456">
          <cell r="G3456" t="str">
            <v>8185 - Certified Nursing Asst</v>
          </cell>
        </row>
        <row r="3457">
          <cell r="G3457" t="str">
            <v>8186 - Chief (Fire &amp; Rescue Svcs)</v>
          </cell>
        </row>
        <row r="3458">
          <cell r="G3458" t="str">
            <v>8187 - Sr Coord (Fire &amp; Rescue Svcs)</v>
          </cell>
        </row>
        <row r="3459">
          <cell r="G3459" t="str">
            <v>8188 - Coord (Fire &amp; Rescue Svcs)</v>
          </cell>
        </row>
        <row r="3460">
          <cell r="G3460" t="str">
            <v>8195 - Nurse Consultant II</v>
          </cell>
        </row>
        <row r="3461">
          <cell r="G3461" t="str">
            <v>8197 - Nurse Consultant I</v>
          </cell>
        </row>
        <row r="3462">
          <cell r="G3462" t="str">
            <v>8199 - Mental Hlth Nurse I</v>
          </cell>
        </row>
        <row r="3463">
          <cell r="G3463" t="str">
            <v>8200 - Receiver's Clinical Exec (Safety)</v>
          </cell>
        </row>
        <row r="3464">
          <cell r="G3464" t="str">
            <v>8201 - Infection Cntrl Spec</v>
          </cell>
        </row>
        <row r="3465">
          <cell r="G3465" t="str">
            <v>8202 - Hlth Program Coord - CF</v>
          </cell>
        </row>
        <row r="3466">
          <cell r="G3466" t="str">
            <v xml:space="preserve">8204 - Occupational Therapist </v>
          </cell>
        </row>
        <row r="3467">
          <cell r="G3467" t="str">
            <v>8208 - Chief of Public Hlth Nursing</v>
          </cell>
        </row>
        <row r="3468">
          <cell r="G3468" t="str">
            <v>8209 - Public Hlth Nurse III</v>
          </cell>
        </row>
        <row r="3469">
          <cell r="G3469" t="str">
            <v>8210 - Public Hlth Nurse II</v>
          </cell>
        </row>
        <row r="3470">
          <cell r="G3470" t="str">
            <v>8211 - Public Hlth Nurse IV</v>
          </cell>
        </row>
        <row r="3471">
          <cell r="G3471" t="str">
            <v>8212 - Nurse Practitioner</v>
          </cell>
        </row>
        <row r="3472">
          <cell r="G3472" t="str">
            <v>8213 - Public Hlth Nurse I</v>
          </cell>
        </row>
        <row r="3473">
          <cell r="G3473" t="str">
            <v>8215 - Sr Med Tech Asst</v>
          </cell>
        </row>
        <row r="3474">
          <cell r="G3474" t="str">
            <v>8216 - Chief Exec Officer - Hlth Care (Safety)</v>
          </cell>
        </row>
        <row r="3475">
          <cell r="G3475" t="str">
            <v>8217 - Med Tech Asst - CF</v>
          </cell>
        </row>
        <row r="3476">
          <cell r="G3476" t="str">
            <v xml:space="preserve">8218 - Lic Officer </v>
          </cell>
        </row>
        <row r="3477">
          <cell r="G3477" t="str">
            <v>8219 - Res Care Unit Leader</v>
          </cell>
        </row>
        <row r="3478">
          <cell r="G3478" t="str">
            <v>8220 - Lic Program Mgr III</v>
          </cell>
        </row>
        <row r="3479">
          <cell r="G3479" t="str">
            <v>8221 - Med Tech Asst (Psych)</v>
          </cell>
        </row>
        <row r="3480">
          <cell r="G3480" t="str">
            <v>8222 - Lic Program Mgr I</v>
          </cell>
        </row>
        <row r="3481">
          <cell r="G3481" t="str">
            <v>8223 - Lic Program Analyst</v>
          </cell>
        </row>
        <row r="3482">
          <cell r="G3482" t="str">
            <v>8224 - Lic Program Mgr II</v>
          </cell>
        </row>
        <row r="3483">
          <cell r="G3483" t="str">
            <v>8225 - Sr Med Tech Asst (Psych)</v>
          </cell>
        </row>
        <row r="3484">
          <cell r="G3484" t="str">
            <v>8226 - Psych Techn Instructor</v>
          </cell>
        </row>
        <row r="3485">
          <cell r="G3485" t="str">
            <v>8227 - Nurse Practitioner</v>
          </cell>
        </row>
        <row r="3486">
          <cell r="G3486" t="str">
            <v>8229 - Psych Techn Apprnt</v>
          </cell>
        </row>
        <row r="3487">
          <cell r="G3487" t="str">
            <v>8230 - Unit Supvr</v>
          </cell>
        </row>
        <row r="3488">
          <cell r="G3488" t="str">
            <v>8231 - Sr Psych Techn</v>
          </cell>
        </row>
        <row r="3489">
          <cell r="G3489" t="str">
            <v>8232 - Psych Techn</v>
          </cell>
        </row>
        <row r="3490">
          <cell r="G3490" t="str">
            <v>8233 - Pre-Licensed Psych Techn</v>
          </cell>
        </row>
        <row r="3491">
          <cell r="G3491" t="str">
            <v>8235 - Psych Techn Trainee</v>
          </cell>
        </row>
        <row r="3492">
          <cell r="G3492" t="str">
            <v>8236 - Psych Techn Asst (Safety)</v>
          </cell>
        </row>
        <row r="3493">
          <cell r="G3493" t="str">
            <v>8237 - Psych Techn Trng Candidate</v>
          </cell>
        </row>
        <row r="3494">
          <cell r="G3494" t="str">
            <v>8238 - Psych Techn Trainee (Safety)</v>
          </cell>
        </row>
        <row r="3495">
          <cell r="G3495" t="str">
            <v>8239 - Receiver's Med Exec (Safety)</v>
          </cell>
        </row>
        <row r="3496">
          <cell r="G3496" t="str">
            <v>8240 - Teaching Asst</v>
          </cell>
        </row>
        <row r="3497">
          <cell r="G3497" t="str">
            <v>8241 - Receiver's Nurse Exec (Safety)</v>
          </cell>
        </row>
        <row r="3498">
          <cell r="G3498" t="str">
            <v xml:space="preserve">8244 - Teaching Asst </v>
          </cell>
        </row>
        <row r="3499">
          <cell r="G3499" t="str">
            <v>8245 - Supvng Nursing Educ Consultant</v>
          </cell>
        </row>
        <row r="3500">
          <cell r="G3500" t="str">
            <v>8246 - Teaching Asst</v>
          </cell>
        </row>
        <row r="3501">
          <cell r="G3501" t="str">
            <v>8247 - Develmtal Spec</v>
          </cell>
        </row>
        <row r="3502">
          <cell r="G3502" t="str">
            <v>8248 - Develmtal Spec (Safety)</v>
          </cell>
        </row>
        <row r="3503">
          <cell r="G3503" t="str">
            <v>8249 - Licensed Vocational Nurse</v>
          </cell>
        </row>
        <row r="3504">
          <cell r="G3504" t="str">
            <v>8250 - Nursing Educ Consultant</v>
          </cell>
        </row>
        <row r="3505">
          <cell r="G3505" t="str">
            <v>8251 - Program Asst</v>
          </cell>
        </row>
        <row r="3506">
          <cell r="G3506" t="str">
            <v>8252 - Sr Psych Techn (Safety)</v>
          </cell>
        </row>
        <row r="3507">
          <cell r="G3507" t="str">
            <v>8253 - Psych Techn (Safety)</v>
          </cell>
        </row>
        <row r="3508">
          <cell r="G3508" t="str">
            <v>8254 - Pre-Licensed Psych Techn (Safety)</v>
          </cell>
        </row>
        <row r="3509">
          <cell r="G3509" t="str">
            <v>8255 - Clinical Administrator</v>
          </cell>
        </row>
        <row r="3510">
          <cell r="G3510" t="str">
            <v>8256 - Svc Asst (Hosp)</v>
          </cell>
        </row>
        <row r="3511">
          <cell r="G3511" t="str">
            <v xml:space="preserve">8257 - Licensed Vocational Nurse </v>
          </cell>
        </row>
        <row r="3512">
          <cell r="G3512" t="str">
            <v>8261 - Audiologist Aide</v>
          </cell>
        </row>
        <row r="3513">
          <cell r="G3513" t="str">
            <v>8262 - Program Director</v>
          </cell>
        </row>
        <row r="3514">
          <cell r="G3514" t="str">
            <v>8263 - Teaching Asst (Safety)</v>
          </cell>
        </row>
        <row r="3515">
          <cell r="G3515" t="str">
            <v>8264 - Assistive Tech Spec</v>
          </cell>
        </row>
        <row r="3516">
          <cell r="G3516" t="str">
            <v>8265 - Assistive Tech Trainee</v>
          </cell>
        </row>
        <row r="3517">
          <cell r="G3517" t="str">
            <v>8266 - Program Asst</v>
          </cell>
        </row>
        <row r="3518">
          <cell r="G3518" t="str">
            <v>8268 - Program Director</v>
          </cell>
        </row>
        <row r="3519">
          <cell r="G3519" t="str">
            <v>8270 - Physical Therapy Consultant</v>
          </cell>
        </row>
        <row r="3520">
          <cell r="G3520" t="str">
            <v>8271 - Consultant</v>
          </cell>
        </row>
        <row r="3521">
          <cell r="G3521" t="str">
            <v>8272 - Physical Therapy Asst</v>
          </cell>
        </row>
        <row r="3522">
          <cell r="G3522" t="str">
            <v>8273 - Audiologist I</v>
          </cell>
        </row>
        <row r="3523">
          <cell r="G3523" t="str">
            <v>8274 - Licensed Vocational Nurse (Safety)</v>
          </cell>
        </row>
        <row r="3524">
          <cell r="G3524" t="str">
            <v>8276 - Respiratory Care Practitioner</v>
          </cell>
        </row>
        <row r="3525">
          <cell r="G3525" t="str">
            <v>8277 - Physical Therapist II</v>
          </cell>
        </row>
        <row r="3526">
          <cell r="G3526" t="str">
            <v>8278 - Speech Pathologist II</v>
          </cell>
        </row>
        <row r="3527">
          <cell r="G3527" t="str">
            <v>8279 - Speech Pathologist I</v>
          </cell>
        </row>
        <row r="3528">
          <cell r="G3528" t="str">
            <v>8280 - Physical Therapist I</v>
          </cell>
        </row>
        <row r="3529">
          <cell r="G3529" t="str">
            <v>8281 - Occupational Therapy Consultant</v>
          </cell>
        </row>
        <row r="3530">
          <cell r="G3530" t="str">
            <v>8282 - Consultant</v>
          </cell>
        </row>
        <row r="3531">
          <cell r="G3531" t="str">
            <v xml:space="preserve">8286 - Licensed Vocational Nurse </v>
          </cell>
        </row>
        <row r="3532">
          <cell r="G3532" t="str">
            <v>8287 - Sr Occupational Therapist</v>
          </cell>
        </row>
        <row r="3533">
          <cell r="G3533" t="str">
            <v>8288 - Occupational Therapist</v>
          </cell>
        </row>
        <row r="3534">
          <cell r="G3534" t="str">
            <v>8289 - Rehab Therapist (Occ)</v>
          </cell>
        </row>
        <row r="3535">
          <cell r="G3535" t="str">
            <v>8290 - Occupational Therapy Asst (Safety)</v>
          </cell>
        </row>
        <row r="3536">
          <cell r="G3536" t="str">
            <v>8291 - School Bus Drvr</v>
          </cell>
        </row>
        <row r="3537">
          <cell r="G3537" t="str">
            <v>8292 - Occupational Therapy Asst</v>
          </cell>
        </row>
        <row r="3538">
          <cell r="G3538" t="str">
            <v>8295 - Assistive Tech Supvr</v>
          </cell>
        </row>
        <row r="3539">
          <cell r="G3539" t="str">
            <v xml:space="preserve">8297 - Public Hlth Nurse I </v>
          </cell>
        </row>
        <row r="3540">
          <cell r="G3540" t="str">
            <v>8298 - Teaching Asst</v>
          </cell>
        </row>
        <row r="3541">
          <cell r="G3541" t="str">
            <v>8299 - Audiologist I</v>
          </cell>
        </row>
        <row r="3542">
          <cell r="G3542" t="str">
            <v xml:space="preserve">8300 - Respiratory Care Practitioner </v>
          </cell>
        </row>
        <row r="3543">
          <cell r="G3543" t="str">
            <v>8302 - Audiologist II</v>
          </cell>
        </row>
        <row r="3544">
          <cell r="G3544" t="str">
            <v>8308 - Coord of Volunteer Svcs</v>
          </cell>
        </row>
        <row r="3545">
          <cell r="G3545" t="str">
            <v>8309 - Speech Pathologist I</v>
          </cell>
        </row>
        <row r="3546">
          <cell r="G3546" t="str">
            <v>8311 - Rehab Therapist (Music)</v>
          </cell>
        </row>
        <row r="3547">
          <cell r="G3547" t="str">
            <v>8312 - Rehab Therapist  (Recr)</v>
          </cell>
        </row>
        <row r="3548">
          <cell r="G3548" t="str">
            <v>8313 - Hlth Educ Consultant III (Spec)</v>
          </cell>
        </row>
        <row r="3549">
          <cell r="G3549" t="str">
            <v xml:space="preserve">8315 - Physical Therapist I </v>
          </cell>
        </row>
        <row r="3550">
          <cell r="G3550" t="str">
            <v>8316 - Supvng Rehab Therapist</v>
          </cell>
        </row>
        <row r="3551">
          <cell r="G3551" t="str">
            <v>8317 - Recr Therapist</v>
          </cell>
        </row>
        <row r="3552">
          <cell r="G3552" t="str">
            <v>8318 - Brace Maker</v>
          </cell>
        </row>
        <row r="3553">
          <cell r="G3553" t="str">
            <v xml:space="preserve">8319 - Activity Coord </v>
          </cell>
        </row>
        <row r="3554">
          <cell r="G3554" t="str">
            <v>8320 - Industrial Therapist (Safety)</v>
          </cell>
        </row>
        <row r="3555">
          <cell r="G3555" t="str">
            <v>8321 - Rehab Therapist (Music-Safety)</v>
          </cell>
        </row>
        <row r="3556">
          <cell r="G3556" t="str">
            <v>8322 - School Bus Drvr</v>
          </cell>
        </row>
        <row r="3557">
          <cell r="G3557" t="str">
            <v>8323 - Rehab Therapist (Occ-Safety)</v>
          </cell>
        </row>
        <row r="3558">
          <cell r="G3558" t="str">
            <v>8324 - Rehab Therapist (Recr-Safety)</v>
          </cell>
        </row>
        <row r="3559">
          <cell r="G3559" t="str">
            <v>8325 - Staff Mental Hlth Spec</v>
          </cell>
        </row>
        <row r="3560">
          <cell r="G3560" t="str">
            <v>8326 - Mental Hlth Program Supvr</v>
          </cell>
        </row>
        <row r="3561">
          <cell r="G3561" t="str">
            <v>8327 - Nursing Consultant - Program Review</v>
          </cell>
        </row>
        <row r="3562">
          <cell r="G3562" t="str">
            <v>8328 - Standards Compliance Coord</v>
          </cell>
        </row>
        <row r="3563">
          <cell r="G3563" t="str">
            <v>8329 - Assoc Mental Hlth Spec</v>
          </cell>
        </row>
        <row r="3564">
          <cell r="G3564" t="str">
            <v xml:space="preserve">8330 - Aircraft Pilot </v>
          </cell>
        </row>
        <row r="3565">
          <cell r="G3565" t="str">
            <v>8331 - Hlth Educ Consultant II</v>
          </cell>
        </row>
        <row r="3566">
          <cell r="G3566" t="str">
            <v>8332 - Hlth Educ Consultant III (Supvr)</v>
          </cell>
        </row>
        <row r="3567">
          <cell r="G3567" t="str">
            <v>8333 - Hlth Educ Consultant I</v>
          </cell>
        </row>
        <row r="3568">
          <cell r="G3568" t="str">
            <v>8336 - Hlth Program Spec II</v>
          </cell>
        </row>
        <row r="3569">
          <cell r="G3569" t="str">
            <v>8337 - Assoc Hlth Program Adviser</v>
          </cell>
        </row>
        <row r="3570">
          <cell r="G3570" t="str">
            <v>8338 - Hlth Program Spec I</v>
          </cell>
        </row>
        <row r="3571">
          <cell r="G3571" t="str">
            <v>8351 - Community Program Spec IV</v>
          </cell>
        </row>
        <row r="3572">
          <cell r="G3572" t="str">
            <v>8352 - Community Program Spec II</v>
          </cell>
        </row>
        <row r="3573">
          <cell r="G3573" t="str">
            <v>8353 - Community Program Spec I</v>
          </cell>
        </row>
        <row r="3574">
          <cell r="G3574" t="str">
            <v>8362 - Community Program Spec III</v>
          </cell>
        </row>
        <row r="3575">
          <cell r="G3575" t="str">
            <v>8365 - W5</v>
          </cell>
        </row>
        <row r="3576">
          <cell r="G3576" t="str">
            <v>8366 - W4</v>
          </cell>
        </row>
        <row r="3577">
          <cell r="G3577" t="str">
            <v>8367 - W3</v>
          </cell>
        </row>
        <row r="3578">
          <cell r="G3578" t="str">
            <v>8368 - W2</v>
          </cell>
        </row>
        <row r="3579">
          <cell r="G3579" t="str">
            <v>8369 - W1</v>
          </cell>
        </row>
        <row r="3580">
          <cell r="G3580" t="str">
            <v>8370 - Mental Hlth Program Administrator</v>
          </cell>
        </row>
        <row r="3581">
          <cell r="G3581" t="str">
            <v>8381 - Chief Central Program Svcs</v>
          </cell>
        </row>
        <row r="3582">
          <cell r="G3582" t="str">
            <v>8387 - Dental Hygienist Consultant</v>
          </cell>
        </row>
        <row r="3583">
          <cell r="G3583" t="str">
            <v xml:space="preserve">8388 - Capt </v>
          </cell>
        </row>
        <row r="3584">
          <cell r="G3584" t="str">
            <v>8392 - Disability Eval Analyst II</v>
          </cell>
        </row>
        <row r="3585">
          <cell r="G3585" t="str">
            <v xml:space="preserve">8394 - Sgt </v>
          </cell>
        </row>
        <row r="3586">
          <cell r="G3586" t="str">
            <v xml:space="preserve">8397 - Officer </v>
          </cell>
        </row>
        <row r="3587">
          <cell r="G3587" t="str">
            <v xml:space="preserve">8398 - Lieut </v>
          </cell>
        </row>
        <row r="3588">
          <cell r="G3588" t="str">
            <v>8402 - Communicable Disease Mgr III</v>
          </cell>
        </row>
        <row r="3589">
          <cell r="G3589" t="str">
            <v>8403 - Communicable Disease Spec II</v>
          </cell>
        </row>
        <row r="3590">
          <cell r="G3590" t="str">
            <v>8404 - Communicable Disease Spec I</v>
          </cell>
        </row>
        <row r="3591">
          <cell r="G3591" t="str">
            <v>8406 - Staff Hlth Care Svc Plan Analyst</v>
          </cell>
        </row>
        <row r="3592">
          <cell r="G3592" t="str">
            <v xml:space="preserve">8407 - Sr Warden-Pilot </v>
          </cell>
        </row>
        <row r="3593">
          <cell r="G3593" t="str">
            <v>8408 - Coord - Indian Hlth</v>
          </cell>
        </row>
        <row r="3594">
          <cell r="G3594" t="str">
            <v>8409 - The Adjutant Gen</v>
          </cell>
        </row>
        <row r="3595">
          <cell r="G3595" t="str">
            <v>8410 - Warden</v>
          </cell>
        </row>
        <row r="3596">
          <cell r="G3596" t="str">
            <v>8412 - Capt</v>
          </cell>
        </row>
        <row r="3597">
          <cell r="G3597" t="str">
            <v>8414 - Rehab Therapist (Art)</v>
          </cell>
        </row>
        <row r="3598">
          <cell r="G3598" t="str">
            <v>8418 - Lieut (Supvr)</v>
          </cell>
        </row>
        <row r="3599">
          <cell r="G3599" t="str">
            <v>8420 - Rehab Therapist (Art-Safety)</v>
          </cell>
        </row>
        <row r="3600">
          <cell r="G3600" t="str">
            <v>8421 - Warden</v>
          </cell>
        </row>
        <row r="3601">
          <cell r="G3601" t="str">
            <v>8422 - Rehab Therapist (Dance-Safety)</v>
          </cell>
        </row>
        <row r="3602">
          <cell r="G3602" t="str">
            <v>8423 - Rehab Therapist (Dance)</v>
          </cell>
        </row>
        <row r="3603">
          <cell r="G3603" t="str">
            <v>8424 - Disability Eval Svcs Administrator I</v>
          </cell>
        </row>
        <row r="3604">
          <cell r="G3604" t="str">
            <v>8425 - Disability Eval Svcs Administrator II</v>
          </cell>
        </row>
        <row r="3605">
          <cell r="G3605" t="str">
            <v>8426 - Disability Eval Svcs Administrator III</v>
          </cell>
        </row>
        <row r="3606">
          <cell r="G3606" t="str">
            <v>8427 - Hlth Program Mgr I</v>
          </cell>
        </row>
        <row r="3607">
          <cell r="G3607" t="str">
            <v>8428 - Hlth Program Mgr II</v>
          </cell>
        </row>
        <row r="3608">
          <cell r="G3608" t="str">
            <v>8429 - Hlth Program Mgr III</v>
          </cell>
        </row>
        <row r="3609">
          <cell r="G3609" t="str">
            <v>8430 - Communicable Disease Mgr I</v>
          </cell>
        </row>
        <row r="3610">
          <cell r="G3610" t="str">
            <v>8431 - Communicable Disease Mgr II</v>
          </cell>
        </row>
        <row r="3611">
          <cell r="G3611" t="str">
            <v>8432 - Dental Hygienist Auditor</v>
          </cell>
        </row>
        <row r="3612">
          <cell r="G3612" t="str">
            <v>8434 - Self-Help Sponsor (Part Time)</v>
          </cell>
        </row>
        <row r="3613">
          <cell r="G3613" t="str">
            <v>8436 - Criminal ID &amp; Intelligence Supvr</v>
          </cell>
        </row>
        <row r="3614">
          <cell r="G3614" t="str">
            <v>8439 - Crim Intelligence Spec III</v>
          </cell>
        </row>
        <row r="3615">
          <cell r="G3615" t="str">
            <v>8440 - Crim Intelligence Spec II</v>
          </cell>
        </row>
        <row r="3616">
          <cell r="G3616" t="str">
            <v>8443 - Crim Intelligence Spec I</v>
          </cell>
        </row>
        <row r="3617">
          <cell r="G3617" t="str">
            <v xml:space="preserve">8446 - Cadet </v>
          </cell>
        </row>
        <row r="3618">
          <cell r="G3618" t="str">
            <v>8447 - Asst Hlth Care Svc Plan Analyst</v>
          </cell>
        </row>
        <row r="3619">
          <cell r="G3619" t="str">
            <v>8448 - Assoc Hlth Care Svc Plan Analyst</v>
          </cell>
        </row>
        <row r="3620">
          <cell r="G3620" t="str">
            <v>8449 - Sr Hlth Care Svc Plan Analyst</v>
          </cell>
        </row>
        <row r="3621">
          <cell r="G3621" t="str">
            <v>8450 - Genetic Disease Program Spec I</v>
          </cell>
        </row>
        <row r="3622">
          <cell r="G3622" t="str">
            <v>8451 - Genetic Disease Program Spec II</v>
          </cell>
        </row>
        <row r="3623">
          <cell r="G3623" t="str">
            <v>8452 - Genetic Disease Program Spec III</v>
          </cell>
        </row>
        <row r="3624">
          <cell r="G3624" t="str">
            <v>8453 - Genetic Disease Program Spec IV</v>
          </cell>
        </row>
        <row r="3625">
          <cell r="G3625" t="str">
            <v>8454 - Criminal ID Spec III</v>
          </cell>
        </row>
        <row r="3626">
          <cell r="G3626" t="str">
            <v>8456 - Criminal ID Spec II</v>
          </cell>
        </row>
        <row r="3627">
          <cell r="G3627" t="str">
            <v>8459 - Polygraph Examiner</v>
          </cell>
        </row>
        <row r="3628">
          <cell r="G3628" t="str">
            <v>8460 - Latent Print Analyst I</v>
          </cell>
        </row>
        <row r="3629">
          <cell r="G3629" t="str">
            <v>8462 - Criminal ID Spec I</v>
          </cell>
        </row>
        <row r="3630">
          <cell r="G3630" t="str">
            <v>8466 - Criminalist</v>
          </cell>
        </row>
        <row r="3631">
          <cell r="G3631" t="str">
            <v>8467 - Criminalist Mgr</v>
          </cell>
        </row>
        <row r="3632">
          <cell r="G3632" t="str">
            <v>8471 - Criminal ID &amp; Intelligence Asst</v>
          </cell>
        </row>
        <row r="3633">
          <cell r="G3633" t="str">
            <v>8472 - Latent Print Analyst II</v>
          </cell>
        </row>
        <row r="3634">
          <cell r="G3634" t="str">
            <v>8473 - Latent Print Supvr</v>
          </cell>
        </row>
        <row r="3635">
          <cell r="G3635" t="str">
            <v>8474 - Questioned Document Examiner I</v>
          </cell>
        </row>
        <row r="3636">
          <cell r="G3636" t="str">
            <v>8475 - Questioned Document Examiner II</v>
          </cell>
        </row>
        <row r="3637">
          <cell r="G3637" t="str">
            <v>8477 - Criminalist Supvr</v>
          </cell>
        </row>
        <row r="3638">
          <cell r="G3638" t="str">
            <v>8478 - Sr Crimist</v>
          </cell>
        </row>
        <row r="3639">
          <cell r="G3639" t="str">
            <v>8479 - Questioned Document Supvr</v>
          </cell>
        </row>
        <row r="3640">
          <cell r="G3640" t="str">
            <v>8480 - Polygraph Examiner Supvr</v>
          </cell>
        </row>
        <row r="3641">
          <cell r="G3641" t="str">
            <v>8482 - Special Agent - Dept of Justice</v>
          </cell>
        </row>
        <row r="3642">
          <cell r="G3642" t="str">
            <v>8483 - Dep Chief - Investigations &amp; Enforcement</v>
          </cell>
        </row>
        <row r="3643">
          <cell r="G3643" t="str">
            <v>8486 - Warden Cadet</v>
          </cell>
        </row>
        <row r="3644">
          <cell r="G3644" t="str">
            <v>8488 - Dep Chief - Investigations Div</v>
          </cell>
        </row>
        <row r="3645">
          <cell r="G3645" t="str">
            <v xml:space="preserve">8514 - Special Agent Trainee </v>
          </cell>
        </row>
        <row r="3646">
          <cell r="G3646" t="str">
            <v xml:space="preserve">8519 - Fld Rep </v>
          </cell>
        </row>
        <row r="3647">
          <cell r="G3647" t="str">
            <v>8522 - Sr Special Agent-In-Charge</v>
          </cell>
        </row>
        <row r="3648">
          <cell r="G3648" t="str">
            <v>8523 - Special Agent-In-Charge</v>
          </cell>
        </row>
        <row r="3649">
          <cell r="G3649" t="str">
            <v>8524 - Special Agent Supv</v>
          </cell>
        </row>
        <row r="3650">
          <cell r="G3650" t="str">
            <v>8527 - Law Enforcement Consultant I</v>
          </cell>
        </row>
        <row r="3651">
          <cell r="G3651" t="str">
            <v>8528 - Law Enforcement Consultant II</v>
          </cell>
        </row>
        <row r="3652">
          <cell r="G3652" t="str">
            <v>8529 - Sr Law Enforcement Consultant</v>
          </cell>
        </row>
        <row r="3653">
          <cell r="G3653" t="str">
            <v>8530 - Asst Exec Director</v>
          </cell>
        </row>
        <row r="3654">
          <cell r="G3654" t="str">
            <v>8534 - Deputy Chief Operations</v>
          </cell>
        </row>
        <row r="3655">
          <cell r="G3655" t="str">
            <v>8539 - Supvng Investigator I</v>
          </cell>
        </row>
        <row r="3656">
          <cell r="G3656" t="str">
            <v xml:space="preserve">8540 - Supvng Investigator II </v>
          </cell>
        </row>
        <row r="3657">
          <cell r="G3657" t="str">
            <v>8545 - Supvng Special Investigator II (Non-Peace Officer)</v>
          </cell>
        </row>
        <row r="3658">
          <cell r="G3658" t="str">
            <v>8547 - Supvng Special Investigator II</v>
          </cell>
        </row>
        <row r="3659">
          <cell r="G3659" t="str">
            <v>8548 - Supvng Special Investigator I</v>
          </cell>
        </row>
        <row r="3660">
          <cell r="G3660" t="str">
            <v>8549 - Supvng Special Investigator I (Non-Peace Officer)</v>
          </cell>
        </row>
        <row r="3661">
          <cell r="G3661" t="str">
            <v>8556 - License Insp (Seasonal)</v>
          </cell>
        </row>
        <row r="3662">
          <cell r="G3662" t="str">
            <v>8559 - Educ &amp; Outreach Coord</v>
          </cell>
        </row>
        <row r="3663">
          <cell r="G3663" t="str">
            <v>8560 - Supvng Insurance Compliance Officer</v>
          </cell>
        </row>
        <row r="3664">
          <cell r="G3664" t="str">
            <v>8562 - Assoc Ins Compliance Officer</v>
          </cell>
        </row>
        <row r="3665">
          <cell r="G3665" t="str">
            <v>8564 - Insurance Compliance Officer</v>
          </cell>
        </row>
        <row r="3666">
          <cell r="G3666" t="str">
            <v>8570 - Corporations Investigator</v>
          </cell>
        </row>
        <row r="3667">
          <cell r="G3667" t="str">
            <v>8571 - Assoc Corporations Investigator</v>
          </cell>
        </row>
        <row r="3668">
          <cell r="G3668" t="str">
            <v>8572 - Supvng Corporations Investigator</v>
          </cell>
        </row>
        <row r="3669">
          <cell r="G3669" t="str">
            <v>8573 - Regional Mgr - Corporations Investigations Program</v>
          </cell>
        </row>
        <row r="3670">
          <cell r="G3670" t="str">
            <v>8575 - Insurance Investigator</v>
          </cell>
        </row>
        <row r="3671">
          <cell r="G3671" t="str">
            <v>8576 - Assoc Ins Investigator</v>
          </cell>
        </row>
        <row r="3672">
          <cell r="G3672" t="str">
            <v>8577 - Sr Ins Investigator</v>
          </cell>
        </row>
        <row r="3673">
          <cell r="G3673" t="str">
            <v>8578 - Supvng Insurance Investigator</v>
          </cell>
        </row>
        <row r="3674">
          <cell r="G3674" t="str">
            <v>8585 - Chief Investigator</v>
          </cell>
        </row>
        <row r="3675">
          <cell r="G3675" t="str">
            <v>8591 - Investigation Spec II (Tech)</v>
          </cell>
        </row>
        <row r="3676">
          <cell r="G3676" t="str">
            <v>8592 - Investigation Spec II (Supvr)</v>
          </cell>
        </row>
        <row r="3677">
          <cell r="G3677" t="str">
            <v>8593 - Investigation Spec I</v>
          </cell>
        </row>
        <row r="3678">
          <cell r="G3678" t="str">
            <v>8594 - Investigator</v>
          </cell>
        </row>
        <row r="3679">
          <cell r="G3679" t="str">
            <v>8595 - Sr Investigator</v>
          </cell>
        </row>
        <row r="3680">
          <cell r="G3680" t="str">
            <v>8596 - Supvng Investigator I</v>
          </cell>
        </row>
        <row r="3681">
          <cell r="G3681" t="str">
            <v>8597 - Supvng Investigator II</v>
          </cell>
        </row>
        <row r="3682">
          <cell r="G3682" t="str">
            <v>8600 - Chief Lottery Agent</v>
          </cell>
        </row>
        <row r="3683">
          <cell r="G3683" t="str">
            <v>8601 - Supvng Lottery Agent</v>
          </cell>
        </row>
        <row r="3684">
          <cell r="G3684" t="str">
            <v>8602 - Lottery Agent</v>
          </cell>
        </row>
        <row r="3685">
          <cell r="G3685" t="str">
            <v xml:space="preserve">8606 - Bur Chief - Ins Compliance </v>
          </cell>
        </row>
        <row r="3686">
          <cell r="G3686" t="str">
            <v>8607 - Sr Ins Compliance Officer (Spec)</v>
          </cell>
        </row>
        <row r="3687">
          <cell r="G3687" t="str">
            <v xml:space="preserve">8608 - Chief Investigator </v>
          </cell>
        </row>
        <row r="3688">
          <cell r="G3688" t="str">
            <v>8609 - Investigator Asst</v>
          </cell>
        </row>
        <row r="3689">
          <cell r="G3689" t="str">
            <v>8610 - Investigator</v>
          </cell>
        </row>
        <row r="3690">
          <cell r="G3690" t="str">
            <v>8611 - Special Investigator Asst</v>
          </cell>
        </row>
        <row r="3691">
          <cell r="G3691" t="str">
            <v>8612 - Special Investigator</v>
          </cell>
        </row>
        <row r="3692">
          <cell r="G3692" t="str">
            <v>8619 - Compliance Rep</v>
          </cell>
        </row>
        <row r="3693">
          <cell r="G3693" t="str">
            <v>8620 - Sr Compliance Rep</v>
          </cell>
        </row>
        <row r="3694">
          <cell r="G3694" t="str">
            <v>8621 - Supvng Compliance Rep</v>
          </cell>
        </row>
        <row r="3695">
          <cell r="G3695" t="str">
            <v>8622 - Prin Compliance Rep</v>
          </cell>
        </row>
        <row r="3696">
          <cell r="G3696" t="str">
            <v>8623 - Child Support Techn</v>
          </cell>
        </row>
        <row r="3697">
          <cell r="G3697" t="str">
            <v>8624 - Child Support Spec</v>
          </cell>
        </row>
        <row r="3698">
          <cell r="G3698" t="str">
            <v>8625 - Sr Child Support Analyst</v>
          </cell>
        </row>
        <row r="3699">
          <cell r="G3699" t="str">
            <v>8632 - Collection Agent</v>
          </cell>
        </row>
        <row r="3700">
          <cell r="G3700" t="str">
            <v>8634 - Consumer Svcs Rep</v>
          </cell>
        </row>
        <row r="3701">
          <cell r="G3701" t="str">
            <v>8635 - Consumer Svcs Coord</v>
          </cell>
        </row>
        <row r="3702">
          <cell r="G3702" t="str">
            <v>8636 - Consumer Protection Asst</v>
          </cell>
        </row>
        <row r="3703">
          <cell r="G3703" t="str">
            <v>8638 - Rental Agent</v>
          </cell>
        </row>
        <row r="3704">
          <cell r="G3704" t="str">
            <v>8645 - Regional Administrative Officer</v>
          </cell>
        </row>
        <row r="3705">
          <cell r="G3705" t="str">
            <v>8660 - Patient Benefit &amp; Ins Officer II (Supvr)</v>
          </cell>
        </row>
        <row r="3706">
          <cell r="G3706" t="str">
            <v>8662 - Patient Benefit &amp; Ins Officer I</v>
          </cell>
        </row>
        <row r="3707">
          <cell r="G3707" t="str">
            <v>8665 - Patient Benefit &amp; Ins Officer III</v>
          </cell>
        </row>
        <row r="3708">
          <cell r="G3708" t="str">
            <v>8666 - Patient Benefit &amp; Ins Officer II (Spec)</v>
          </cell>
        </row>
        <row r="3709">
          <cell r="G3709" t="str">
            <v>8673 - Deputy Division Chief</v>
          </cell>
        </row>
        <row r="3710">
          <cell r="G3710" t="str">
            <v xml:space="preserve">8677 - District Administrator </v>
          </cell>
        </row>
        <row r="3711">
          <cell r="G3711" t="str">
            <v xml:space="preserve">8678 - Supvng Investigator </v>
          </cell>
        </row>
        <row r="3712">
          <cell r="G3712" t="str">
            <v>8679 - School Pupil Transp Safety Coord</v>
          </cell>
        </row>
        <row r="3713">
          <cell r="G3713" t="str">
            <v>8680 - Asst Bur Chief (Non-Peace Officer)</v>
          </cell>
        </row>
        <row r="3714">
          <cell r="G3714" t="str">
            <v xml:space="preserve">8681 - Asst Bur Chief </v>
          </cell>
        </row>
        <row r="3715">
          <cell r="G3715" t="str">
            <v xml:space="preserve">8682 - Bur Chief </v>
          </cell>
        </row>
        <row r="3716">
          <cell r="G3716" t="str">
            <v>8683 - Chief Investigator</v>
          </cell>
        </row>
        <row r="3717">
          <cell r="G3717" t="str">
            <v>8687 - Sr Tax Compliance Rep (Spec)</v>
          </cell>
        </row>
        <row r="3718">
          <cell r="G3718" t="str">
            <v>8688 - Sr Tax Compliance Rep (Supvr)</v>
          </cell>
        </row>
        <row r="3719">
          <cell r="G3719" t="str">
            <v>8689 - Tax Compliance Supvr</v>
          </cell>
        </row>
        <row r="3720">
          <cell r="G3720" t="str">
            <v>8690 - Bus Taxes Rep</v>
          </cell>
        </row>
        <row r="3721">
          <cell r="G3721" t="str">
            <v>8692 - Supvng Transp Rep</v>
          </cell>
        </row>
        <row r="3722">
          <cell r="G3722" t="str">
            <v>8694 - Bus Taxes Compliance Spec</v>
          </cell>
        </row>
        <row r="3723">
          <cell r="G3723" t="str">
            <v>8695 - Tax Compliance Rep</v>
          </cell>
        </row>
        <row r="3724">
          <cell r="G3724" t="str">
            <v>8697 - Sr Transp Rep</v>
          </cell>
        </row>
        <row r="3725">
          <cell r="G3725" t="str">
            <v>8698 - Bus Taxes Compliance Supvr II</v>
          </cell>
        </row>
        <row r="3726">
          <cell r="G3726" t="str">
            <v>8699 - Assoc Transp Rep</v>
          </cell>
        </row>
        <row r="3727">
          <cell r="G3727" t="str">
            <v xml:space="preserve">8719 - Asst to the Gen Counsel </v>
          </cell>
        </row>
        <row r="3728">
          <cell r="G3728" t="str">
            <v>8722 - Driver Safety Mgr III</v>
          </cell>
        </row>
        <row r="3729">
          <cell r="G3729" t="str">
            <v>8723 - Driver Safety Mgr II</v>
          </cell>
        </row>
        <row r="3730">
          <cell r="G3730" t="str">
            <v>8727 - Driver Safety Officer</v>
          </cell>
        </row>
        <row r="3731">
          <cell r="G3731" t="str">
            <v>8728 - Driver Safety Mgr I</v>
          </cell>
        </row>
        <row r="3732">
          <cell r="G3732" t="str">
            <v>8730 - Mgr V</v>
          </cell>
        </row>
        <row r="3733">
          <cell r="G3733" t="str">
            <v>8731 - Mgr IV</v>
          </cell>
        </row>
        <row r="3734">
          <cell r="G3734" t="str">
            <v>8733 - Guide II</v>
          </cell>
        </row>
        <row r="3735">
          <cell r="G3735" t="str">
            <v>8734 - Mgr III</v>
          </cell>
        </row>
        <row r="3736">
          <cell r="G3736" t="str">
            <v>8736 - Cntrl Cashier I</v>
          </cell>
        </row>
        <row r="3737">
          <cell r="G3737" t="str">
            <v>8737 - Cntrl Cashier II</v>
          </cell>
        </row>
        <row r="3738">
          <cell r="G3738" t="str">
            <v>8738 - Cntrl Cashier I</v>
          </cell>
        </row>
        <row r="3739">
          <cell r="G3739" t="str">
            <v>8739 - Cntrl Cashier II</v>
          </cell>
        </row>
        <row r="3740">
          <cell r="G3740" t="str">
            <v>8740 - Mgr II</v>
          </cell>
        </row>
        <row r="3741">
          <cell r="G3741" t="str">
            <v>8746 - Mgr I</v>
          </cell>
        </row>
        <row r="3742">
          <cell r="G3742" t="str">
            <v>8747 - Mgr Trainee</v>
          </cell>
        </row>
        <row r="3743">
          <cell r="G3743" t="str">
            <v>8749 - Supvng Motor Vehicle Rep</v>
          </cell>
        </row>
        <row r="3744">
          <cell r="G3744" t="str">
            <v>8758 - Lic-Regis Examiner</v>
          </cell>
        </row>
        <row r="3745">
          <cell r="G3745" t="str">
            <v xml:space="preserve">8761 - Investigator III (Spec) </v>
          </cell>
        </row>
        <row r="3746">
          <cell r="G3746" t="str">
            <v xml:space="preserve">8763 - Investigator I </v>
          </cell>
        </row>
        <row r="3747">
          <cell r="G3747" t="str">
            <v xml:space="preserve">8764 - Investigator II </v>
          </cell>
        </row>
        <row r="3748">
          <cell r="G3748" t="str">
            <v>8766 - Chief Investigator</v>
          </cell>
        </row>
        <row r="3749">
          <cell r="G3749" t="str">
            <v>8767 - Supvng Investigator</v>
          </cell>
        </row>
        <row r="3750">
          <cell r="G3750" t="str">
            <v>8788 - Housing &amp; Community Develmt Mgr III</v>
          </cell>
        </row>
        <row r="3751">
          <cell r="G3751" t="str">
            <v>8789 - Housing &amp; Community Develmt Mgr I</v>
          </cell>
        </row>
        <row r="3752">
          <cell r="G3752" t="str">
            <v>8790 - Enforcement Supvr II</v>
          </cell>
        </row>
        <row r="3753">
          <cell r="G3753" t="str">
            <v>8791 - Enforcement Rep I</v>
          </cell>
        </row>
        <row r="3754">
          <cell r="G3754" t="str">
            <v>8793 - Enforcement Rep I</v>
          </cell>
        </row>
        <row r="3755">
          <cell r="G3755" t="str">
            <v>8795 - Enforcement Rep II</v>
          </cell>
        </row>
        <row r="3756">
          <cell r="G3756" t="str">
            <v>8796 - Enforcement Supvr I</v>
          </cell>
        </row>
        <row r="3757">
          <cell r="G3757" t="str">
            <v>8800 - Enforcement Rep II</v>
          </cell>
        </row>
        <row r="3758">
          <cell r="G3758" t="str">
            <v>8811 - Supvng Insp</v>
          </cell>
        </row>
        <row r="3759">
          <cell r="G3759" t="str">
            <v>8817 - Supvng Cosmetology Examiner</v>
          </cell>
        </row>
        <row r="3760">
          <cell r="G3760" t="str">
            <v>8818 - Cosmetology Examiner I</v>
          </cell>
        </row>
        <row r="3761">
          <cell r="G3761" t="str">
            <v>8819 - Examiner In Electrology</v>
          </cell>
        </row>
        <row r="3762">
          <cell r="G3762" t="str">
            <v>8822 - Cosmetology Examiner II</v>
          </cell>
        </row>
        <row r="3763">
          <cell r="G3763" t="str">
            <v>8826 - Marine Safety Supvr</v>
          </cell>
        </row>
        <row r="3764">
          <cell r="G3764" t="str">
            <v>8827 - Marine Safety Operations Supvr</v>
          </cell>
        </row>
        <row r="3765">
          <cell r="G3765" t="str">
            <v>8828 - Examiner In Barbering</v>
          </cell>
        </row>
        <row r="3766">
          <cell r="G3766" t="str">
            <v>8829 - Insp</v>
          </cell>
        </row>
        <row r="3767">
          <cell r="G3767" t="str">
            <v>8831 - Structural Pest Cntrl Bd Spec</v>
          </cell>
        </row>
        <row r="3768">
          <cell r="G3768" t="str">
            <v>8832 - Inspector III</v>
          </cell>
        </row>
        <row r="3769">
          <cell r="G3769" t="str">
            <v>8833 - Inspector II</v>
          </cell>
        </row>
        <row r="3770">
          <cell r="G3770" t="str">
            <v>8834 - Inspector I</v>
          </cell>
        </row>
        <row r="3771">
          <cell r="G3771" t="str">
            <v>8836 - Field Rep</v>
          </cell>
        </row>
        <row r="3772">
          <cell r="G3772" t="str">
            <v>8837 - Sr Field Rep</v>
          </cell>
        </row>
        <row r="3773">
          <cell r="G3773" t="str">
            <v>8843 - Chief Athletic Insp</v>
          </cell>
        </row>
        <row r="3774">
          <cell r="G3774" t="str">
            <v>8844 - Asst Adjutant General</v>
          </cell>
        </row>
        <row r="3775">
          <cell r="G3775" t="str">
            <v>8846 - Athletic Insp</v>
          </cell>
        </row>
        <row r="3776">
          <cell r="G3776" t="str">
            <v>8853 - Chief Hwy Outdoor Advertising Program</v>
          </cell>
        </row>
        <row r="3777">
          <cell r="G3777" t="str">
            <v>8856 - Mineral Resources Insp II</v>
          </cell>
        </row>
        <row r="3778">
          <cell r="G3778" t="str">
            <v>8866 - Registrar &amp; Secty</v>
          </cell>
        </row>
        <row r="3779">
          <cell r="G3779" t="str">
            <v>8870 - Budget Officer</v>
          </cell>
        </row>
        <row r="3780">
          <cell r="G3780" t="str">
            <v>8872 - Program Mgr</v>
          </cell>
        </row>
        <row r="3781">
          <cell r="G3781" t="str">
            <v>8874 - Supvng Inspector</v>
          </cell>
        </row>
        <row r="3782">
          <cell r="G3782" t="str">
            <v>8876 - Inspector</v>
          </cell>
        </row>
        <row r="3783">
          <cell r="G3783" t="str">
            <v>8877 - Staff Svcs Analyst</v>
          </cell>
        </row>
        <row r="3784">
          <cell r="G3784" t="str">
            <v>8878 - Asst Exec Officer II</v>
          </cell>
        </row>
        <row r="3785">
          <cell r="G3785" t="str">
            <v>8880 - Marine Safety Insp</v>
          </cell>
        </row>
        <row r="3786">
          <cell r="G3786" t="str">
            <v>8881 - Asst Exec Officer I</v>
          </cell>
        </row>
        <row r="3787">
          <cell r="G3787" t="str">
            <v>8886 - Field Rep</v>
          </cell>
        </row>
        <row r="3788">
          <cell r="G3788" t="str">
            <v>8888 - Corpsmbr</v>
          </cell>
        </row>
        <row r="3789">
          <cell r="G3789" t="str">
            <v>8889 - Marine Safety Spec I</v>
          </cell>
        </row>
        <row r="3790">
          <cell r="G3790" t="str">
            <v xml:space="preserve">8891 - Real Estate Industry Liaison </v>
          </cell>
        </row>
        <row r="3791">
          <cell r="G3791" t="str">
            <v>8893 - Marine Safety Spec II</v>
          </cell>
        </row>
        <row r="3792">
          <cell r="G3792" t="str">
            <v>8894 - Arson &amp; Bomb Investigator Asst</v>
          </cell>
        </row>
        <row r="3793">
          <cell r="G3793" t="str">
            <v>8895 - Expert Examiner</v>
          </cell>
        </row>
        <row r="3794">
          <cell r="G3794" t="str">
            <v>8911 - Asst Exec Officer</v>
          </cell>
        </row>
        <row r="3795">
          <cell r="G3795" t="str">
            <v>8941 - Registrar of Contractors</v>
          </cell>
        </row>
        <row r="3796">
          <cell r="G3796" t="str">
            <v>8950 - Codes &amp; Standards Administrator II</v>
          </cell>
        </row>
        <row r="3797">
          <cell r="G3797" t="str">
            <v>8951 - Codes &amp; Standards Administrator I</v>
          </cell>
        </row>
        <row r="3798">
          <cell r="G3798" t="str">
            <v>8957 - Mobilehome Regis Supvr II</v>
          </cell>
        </row>
        <row r="3799">
          <cell r="G3799" t="str">
            <v>8958 - District Rep II</v>
          </cell>
        </row>
        <row r="3800">
          <cell r="G3800" t="str">
            <v>8959 - District Rep I</v>
          </cell>
        </row>
        <row r="3801">
          <cell r="G3801" t="str">
            <v>8960 - District Rep I</v>
          </cell>
        </row>
        <row r="3802">
          <cell r="G3802" t="str">
            <v>8961 - District Rep II</v>
          </cell>
        </row>
        <row r="3803">
          <cell r="G3803" t="str">
            <v>8962 - Housing &amp; Community Develmt Rep II</v>
          </cell>
        </row>
        <row r="3804">
          <cell r="G3804" t="str">
            <v>8963 - Asst State Fire Marshal</v>
          </cell>
        </row>
        <row r="3805">
          <cell r="G3805" t="str">
            <v>8964 - State Fire Marshal</v>
          </cell>
        </row>
        <row r="3806">
          <cell r="G3806" t="str">
            <v xml:space="preserve">8966 - Div Chief </v>
          </cell>
        </row>
        <row r="3807">
          <cell r="G3807" t="str">
            <v>8967 - Mobilehome Regis Supvr III</v>
          </cell>
        </row>
        <row r="3808">
          <cell r="G3808" t="str">
            <v>8974 - Mobilehome Regis Mgr</v>
          </cell>
        </row>
        <row r="3809">
          <cell r="G3809" t="str">
            <v>8976 - Fire Chief - CF</v>
          </cell>
        </row>
        <row r="3810">
          <cell r="G3810" t="str">
            <v>8977 - Fire Chief</v>
          </cell>
        </row>
        <row r="3811">
          <cell r="G3811" t="str">
            <v>8979 - Fire Fighter</v>
          </cell>
        </row>
        <row r="3812">
          <cell r="G3812" t="str">
            <v>8980 - State Fire Marshal Trainee</v>
          </cell>
        </row>
        <row r="3813">
          <cell r="G3813" t="str">
            <v>8981 - Institution Firefighter - Part Time</v>
          </cell>
        </row>
        <row r="3814">
          <cell r="G3814" t="str">
            <v>8989 - Capt Firefighter/Security Officer</v>
          </cell>
        </row>
        <row r="3815">
          <cell r="G3815" t="str">
            <v>8990 - Firefighter/Security Officer</v>
          </cell>
        </row>
        <row r="3816">
          <cell r="G3816" t="str">
            <v>8997 - Arson &amp; Bomb Investigator</v>
          </cell>
        </row>
        <row r="3817">
          <cell r="G3817" t="str">
            <v>8999 - Chief Arson &amp; Bomb Investigator</v>
          </cell>
        </row>
        <row r="3818">
          <cell r="G3818" t="str">
            <v>9001 - Fire Capt - Corr Institution</v>
          </cell>
        </row>
        <row r="3819">
          <cell r="G3819" t="str">
            <v>9003 - Glassy-Winged Sharpshooter Coord</v>
          </cell>
        </row>
        <row r="3820">
          <cell r="G3820" t="str">
            <v>9004 - Mineral Resources Insp I</v>
          </cell>
        </row>
        <row r="3821">
          <cell r="G3821" t="str">
            <v>9005 - Mineral Resources Insp III</v>
          </cell>
        </row>
        <row r="3822">
          <cell r="G3822" t="str">
            <v>9008 - Codes &amp; Standards Administrator III (Non-Peace Officer)</v>
          </cell>
        </row>
        <row r="3823">
          <cell r="G3823" t="str">
            <v>9010 - Dep State Fire Marshall III (Supvr)</v>
          </cell>
        </row>
        <row r="3824">
          <cell r="G3824" t="str">
            <v>9013 - Dep State Fire Marshall III (Spec)</v>
          </cell>
        </row>
        <row r="3825">
          <cell r="G3825" t="str">
            <v>9015 - Sr Arson &amp; Bomb Investigator</v>
          </cell>
        </row>
        <row r="3826">
          <cell r="G3826" t="str">
            <v>9016 - Fire Svc Trng Spec - CF</v>
          </cell>
        </row>
        <row r="3827">
          <cell r="G3827" t="str">
            <v>9020 - Recruitment Mgr</v>
          </cell>
        </row>
        <row r="3828">
          <cell r="G3828" t="str">
            <v>9021 - Sys Acturary</v>
          </cell>
        </row>
        <row r="3829">
          <cell r="G3829" t="str">
            <v>9023 - Housing &amp; Community Develmt Rep I</v>
          </cell>
        </row>
        <row r="3830">
          <cell r="G3830" t="str">
            <v>9024 - Asst Satellite Facility Supvr</v>
          </cell>
        </row>
        <row r="3831">
          <cell r="G3831" t="str">
            <v>9025 - Satellite Facility Supvr</v>
          </cell>
        </row>
        <row r="3832">
          <cell r="G3832" t="str">
            <v>9026 - Public Information Officer</v>
          </cell>
        </row>
        <row r="3833">
          <cell r="G3833" t="str">
            <v>9028 - Food &amp; Drug Program Spec</v>
          </cell>
        </row>
        <row r="3834">
          <cell r="G3834" t="str">
            <v>9029 - Food &amp; Drug Regional Administrator</v>
          </cell>
        </row>
        <row r="3835">
          <cell r="G3835" t="str">
            <v>9033 - Housing &amp; Community Develmt Mgr II</v>
          </cell>
        </row>
        <row r="3836">
          <cell r="G3836" t="str">
            <v>9035 - Housing &amp; Community Develmt Spec I</v>
          </cell>
        </row>
        <row r="3837">
          <cell r="G3837" t="str">
            <v>9036 - Supvng Food &amp; Drug Investigator</v>
          </cell>
        </row>
        <row r="3838">
          <cell r="G3838" t="str">
            <v>9037 - Housing &amp; Community Develmt Spec II</v>
          </cell>
        </row>
        <row r="3839">
          <cell r="G3839" t="str">
            <v>9042 - Commander-Northern Sectiion</v>
          </cell>
        </row>
        <row r="3840">
          <cell r="G3840" t="str">
            <v>9044 - Leland Stanford Mansion Director</v>
          </cell>
        </row>
        <row r="3841">
          <cell r="G3841" t="str">
            <v>9047 - Exposition Park Mgr</v>
          </cell>
        </row>
        <row r="3842">
          <cell r="G3842" t="str">
            <v>9048 - Dep Cabinet Secretary</v>
          </cell>
        </row>
        <row r="3843">
          <cell r="G3843" t="str">
            <v>9049 - Corpsmbr Transition Candidate</v>
          </cell>
        </row>
        <row r="3844">
          <cell r="G3844" t="str">
            <v>9050 - Supvng Communicable Disease Rep</v>
          </cell>
        </row>
        <row r="3845">
          <cell r="G3845" t="str">
            <v>9051 - Consulting Communicable Disease Rep</v>
          </cell>
        </row>
        <row r="3846">
          <cell r="G3846" t="str">
            <v>9052 - Communicable Disease Rep</v>
          </cell>
        </row>
        <row r="3847">
          <cell r="G3847" t="str">
            <v>9053 - Asst Vice Chancellor of Fed Relations</v>
          </cell>
        </row>
        <row r="3848">
          <cell r="G3848" t="str">
            <v>9056 - Patient Advocate</v>
          </cell>
        </row>
        <row r="3849">
          <cell r="G3849" t="str">
            <v>9058 - Exec Vice Chancellor</v>
          </cell>
        </row>
        <row r="3850">
          <cell r="G3850" t="str">
            <v xml:space="preserve">9059 - Vice Chancellor </v>
          </cell>
        </row>
        <row r="3851">
          <cell r="G3851" t="str">
            <v>9067 - Marketing Analyst I</v>
          </cell>
        </row>
        <row r="3852">
          <cell r="G3852" t="str">
            <v>9068 - Marketing Analyst II</v>
          </cell>
        </row>
        <row r="3853">
          <cell r="G3853" t="str">
            <v xml:space="preserve">9069 - Marketing Spec </v>
          </cell>
        </row>
        <row r="3854">
          <cell r="G3854" t="str">
            <v xml:space="preserve">9070 - Investigative Auditor II </v>
          </cell>
        </row>
        <row r="3855">
          <cell r="G3855" t="str">
            <v xml:space="preserve">9071 - Investigative Auditor III </v>
          </cell>
        </row>
        <row r="3856">
          <cell r="G3856" t="str">
            <v xml:space="preserve">9072 - Supvng Investigative Auditor </v>
          </cell>
        </row>
        <row r="3857">
          <cell r="G3857" t="str">
            <v xml:space="preserve">9073 - Sr Marketing Spec </v>
          </cell>
        </row>
        <row r="3858">
          <cell r="G3858" t="str">
            <v>9075 - Risk Mgr-Financing</v>
          </cell>
        </row>
        <row r="3859">
          <cell r="G3859" t="str">
            <v>9078 - Lottery Ticket Sales Spec</v>
          </cell>
        </row>
        <row r="3860">
          <cell r="G3860" t="str">
            <v>9079 - Lottery Ticket Sales Sr Spec</v>
          </cell>
        </row>
        <row r="3861">
          <cell r="G3861" t="str">
            <v>9080 - Lottery Ticket Sales Supvr</v>
          </cell>
        </row>
        <row r="3862">
          <cell r="G3862" t="str">
            <v>9086 - Dep State Fire Marshal</v>
          </cell>
        </row>
        <row r="3863">
          <cell r="G3863" t="str">
            <v>9087 - Fire Svc Trng Spec</v>
          </cell>
        </row>
        <row r="3864">
          <cell r="G3864" t="str">
            <v>9090 - Fire Svc Trng Spec III</v>
          </cell>
        </row>
        <row r="3865">
          <cell r="G3865" t="str">
            <v>9091 - Fire Svc Trng Supvr</v>
          </cell>
        </row>
        <row r="3866">
          <cell r="G3866" t="str">
            <v>9092 - Diversion Program Compliance Spec I</v>
          </cell>
        </row>
        <row r="3867">
          <cell r="G3867" t="str">
            <v>9093 - Diversion Program Compliance Spec II</v>
          </cell>
        </row>
        <row r="3868">
          <cell r="G3868" t="str">
            <v>9094 - Diversion Prgram Administrator</v>
          </cell>
        </row>
        <row r="3869">
          <cell r="G3869" t="str">
            <v>9095 - Chief Dep State Auditor</v>
          </cell>
        </row>
        <row r="3870">
          <cell r="G3870" t="str">
            <v>9096 - State Auditor</v>
          </cell>
        </row>
        <row r="3871">
          <cell r="G3871" t="str">
            <v>9103 - Deputy Chief Exec Officer</v>
          </cell>
        </row>
        <row r="3872">
          <cell r="G3872" t="str">
            <v>9118 - Foster Care Ombudsperson</v>
          </cell>
        </row>
        <row r="3873">
          <cell r="G3873" t="str">
            <v>9145 - Supvng Teacher III</v>
          </cell>
        </row>
        <row r="3874">
          <cell r="G3874" t="str">
            <v>9146 - Supvng Teacher III</v>
          </cell>
        </row>
        <row r="3875">
          <cell r="G3875" t="str">
            <v>9147 - Info Officer</v>
          </cell>
        </row>
        <row r="3876">
          <cell r="G3876" t="str">
            <v>9149 - Substitute Teacher</v>
          </cell>
        </row>
        <row r="3877">
          <cell r="G3877" t="str">
            <v>9150 - Vocational Resource Spec</v>
          </cell>
        </row>
        <row r="3878">
          <cell r="G3878" t="str">
            <v>9151 - Teacher</v>
          </cell>
        </row>
        <row r="3879">
          <cell r="G3879" t="str">
            <v>9152 - Empt Program Counselor</v>
          </cell>
        </row>
        <row r="3880">
          <cell r="G3880" t="str">
            <v>9153 - Teacher</v>
          </cell>
        </row>
        <row r="3881">
          <cell r="G3881" t="str">
            <v>9154 - Supvng Teacher I</v>
          </cell>
        </row>
        <row r="3882">
          <cell r="G3882" t="str">
            <v>9155 - Job Agent</v>
          </cell>
        </row>
        <row r="3883">
          <cell r="G3883" t="str">
            <v>9156 - O10</v>
          </cell>
        </row>
        <row r="3884">
          <cell r="G3884" t="str">
            <v>9157 - O9</v>
          </cell>
        </row>
        <row r="3885">
          <cell r="G3885" t="str">
            <v>9158 - O8</v>
          </cell>
        </row>
        <row r="3886">
          <cell r="G3886" t="str">
            <v>9159 - O7</v>
          </cell>
        </row>
        <row r="3887">
          <cell r="G3887" t="str">
            <v>9160 - O6</v>
          </cell>
        </row>
        <row r="3888">
          <cell r="G3888" t="str">
            <v>9161 - O5</v>
          </cell>
        </row>
        <row r="3889">
          <cell r="G3889" t="str">
            <v>9162 - O5A</v>
          </cell>
        </row>
        <row r="3890">
          <cell r="G3890" t="str">
            <v>9163 - O4</v>
          </cell>
        </row>
        <row r="3891">
          <cell r="G3891" t="str">
            <v>9164 - O4A</v>
          </cell>
        </row>
        <row r="3892">
          <cell r="G3892" t="str">
            <v>9166 - O3</v>
          </cell>
        </row>
        <row r="3893">
          <cell r="G3893" t="str">
            <v>9167 - O2</v>
          </cell>
        </row>
        <row r="3894">
          <cell r="G3894" t="str">
            <v>9168 - O1</v>
          </cell>
        </row>
        <row r="3895">
          <cell r="G3895" t="str">
            <v>9170 - Supvng Teacher II</v>
          </cell>
        </row>
        <row r="3896">
          <cell r="G3896" t="str">
            <v>9173 - Supvng Teacher III</v>
          </cell>
        </row>
        <row r="3897">
          <cell r="G3897" t="str">
            <v>9174 - Asst Site Superintendent</v>
          </cell>
        </row>
        <row r="3898">
          <cell r="G3898" t="str">
            <v>9176 - Site Superintendent</v>
          </cell>
        </row>
        <row r="3899">
          <cell r="G3899" t="str">
            <v>9178 - Substitute Teacher</v>
          </cell>
        </row>
        <row r="3900">
          <cell r="G3900" t="str">
            <v>9180 - Teacher</v>
          </cell>
        </row>
        <row r="3901">
          <cell r="G3901" t="str">
            <v>9189 - Empt Program Mgr I</v>
          </cell>
        </row>
        <row r="3902">
          <cell r="G3902" t="str">
            <v>9190 - Empt Program Supvr I</v>
          </cell>
        </row>
        <row r="3903">
          <cell r="G3903" t="str">
            <v>9191 - Teacher</v>
          </cell>
        </row>
        <row r="3904">
          <cell r="G3904" t="str">
            <v>9192 - Supvng Teacher I</v>
          </cell>
        </row>
        <row r="3905">
          <cell r="G3905" t="str">
            <v>9193 - Supvng Teacher II</v>
          </cell>
        </row>
        <row r="3906">
          <cell r="G3906" t="str">
            <v>9194 - Empt Program Rep</v>
          </cell>
        </row>
        <row r="3907">
          <cell r="G3907" t="str">
            <v>9195 - Supvng Teacher III</v>
          </cell>
        </row>
        <row r="3908">
          <cell r="G3908" t="str">
            <v>9196 - Asst Site Superintendent</v>
          </cell>
        </row>
        <row r="3909">
          <cell r="G3909" t="str">
            <v>9197 - Empt Program Mgr II</v>
          </cell>
        </row>
        <row r="3910">
          <cell r="G3910" t="str">
            <v>9198 - Empt Program Mgr III</v>
          </cell>
        </row>
        <row r="3911">
          <cell r="G3911" t="str">
            <v>9199 - Site Superintendent</v>
          </cell>
        </row>
        <row r="3912">
          <cell r="G3912" t="str">
            <v>9200 - Teacher</v>
          </cell>
        </row>
        <row r="3913">
          <cell r="G3913" t="str">
            <v>9201 - Empt Program Supvr II</v>
          </cell>
        </row>
        <row r="3914">
          <cell r="G3914" t="str">
            <v>9202 - Supvng Teacher</v>
          </cell>
        </row>
        <row r="3915">
          <cell r="G3915" t="str">
            <v>9203 - Diagnostic Cntr Director</v>
          </cell>
        </row>
        <row r="3916">
          <cell r="G3916" t="str">
            <v>9204 - Empt Develmt Spec I</v>
          </cell>
        </row>
        <row r="3917">
          <cell r="G3917" t="str">
            <v>9206 - Disability Ins Program Mgr III</v>
          </cell>
        </row>
        <row r="3918">
          <cell r="G3918" t="str">
            <v>9209 - Disability Ins Program Mgr II</v>
          </cell>
        </row>
        <row r="3919">
          <cell r="G3919" t="str">
            <v>9210 - Workers' Comp Consultant</v>
          </cell>
        </row>
        <row r="3920">
          <cell r="G3920" t="str">
            <v>9211 - Disability Ins Program Mgr I</v>
          </cell>
        </row>
        <row r="3921">
          <cell r="G3921" t="str">
            <v>9212 - Supvng Workers' Comp Consultant</v>
          </cell>
        </row>
        <row r="3922">
          <cell r="G3922" t="str">
            <v>9213 - Workers' Comp Mgr</v>
          </cell>
        </row>
        <row r="3923">
          <cell r="G3923" t="str">
            <v>9214 - Disability Ins Program Supvr</v>
          </cell>
        </row>
        <row r="3924">
          <cell r="G3924" t="str">
            <v>9215 - Empt Develmt Spec III</v>
          </cell>
        </row>
        <row r="3925">
          <cell r="G3925" t="str">
            <v>9216 - Empt Develmt Spec II</v>
          </cell>
        </row>
        <row r="3926">
          <cell r="G3926" t="str">
            <v>9218 - Disability Ins Spec I</v>
          </cell>
        </row>
        <row r="3927">
          <cell r="G3927" t="str">
            <v>9227 - Disability Ins Spec II</v>
          </cell>
        </row>
        <row r="3928">
          <cell r="G3928" t="str">
            <v>9228 - Disability Ins Spec III</v>
          </cell>
        </row>
        <row r="3929">
          <cell r="G3929" t="str">
            <v>9229 - Administrative Director</v>
          </cell>
        </row>
        <row r="3930">
          <cell r="G3930" t="str">
            <v>9231 - Empt Program Techn</v>
          </cell>
        </row>
        <row r="3931">
          <cell r="G3931" t="str">
            <v>9233 - Disability Ins Program Rep</v>
          </cell>
        </row>
        <row r="3932">
          <cell r="G3932" t="str">
            <v>9247 - Victim Comp Spec</v>
          </cell>
        </row>
        <row r="3933">
          <cell r="G3933" t="str">
            <v>9250 - SNF Administrator</v>
          </cell>
        </row>
        <row r="3934">
          <cell r="G3934" t="str">
            <v>9251 - Chief Psychologist</v>
          </cell>
        </row>
        <row r="3935">
          <cell r="G3935" t="str">
            <v>9252 - Psychologist</v>
          </cell>
        </row>
        <row r="3936">
          <cell r="G3936" t="str">
            <v>9253 - Victim Comp Supvr</v>
          </cell>
        </row>
        <row r="3937">
          <cell r="G3937" t="str">
            <v>9255 - Supvng Dental Asst - CF</v>
          </cell>
        </row>
        <row r="3938">
          <cell r="G3938" t="str">
            <v>9261 - Air Quality Rep I</v>
          </cell>
        </row>
        <row r="3939">
          <cell r="G3939" t="str">
            <v>9263 - Physician &amp; Surgeon - CF</v>
          </cell>
        </row>
        <row r="3940">
          <cell r="G3940" t="str">
            <v>9265 - Lab Asst - CF</v>
          </cell>
        </row>
        <row r="3941">
          <cell r="G3941" t="str">
            <v>9266 - Sr Lab Asst - CF</v>
          </cell>
        </row>
        <row r="3942">
          <cell r="G3942" t="str">
            <v>9267 - Chief Physician &amp; Surgeon - CF</v>
          </cell>
        </row>
        <row r="3943">
          <cell r="G3943" t="str">
            <v>9268 - Dentist - CF</v>
          </cell>
        </row>
        <row r="3944">
          <cell r="G3944" t="str">
            <v>9269 - Physician &amp; Surgeon - CF</v>
          </cell>
        </row>
        <row r="3945">
          <cell r="G3945" t="str">
            <v>9273 - Nurse-Anesthetist - CF</v>
          </cell>
        </row>
        <row r="3946">
          <cell r="G3946" t="str">
            <v>9274 - Public Hlth Nurse I - CF</v>
          </cell>
        </row>
        <row r="3947">
          <cell r="G3947" t="str">
            <v>9275 - Registered Nurse - CF</v>
          </cell>
        </row>
        <row r="3948">
          <cell r="G3948" t="str">
            <v>9276 - Supvng Psych Nurse - CF</v>
          </cell>
        </row>
        <row r="3949">
          <cell r="G3949" t="str">
            <v>9277 - Surgical Nurse I - CF</v>
          </cell>
        </row>
        <row r="3950">
          <cell r="G3950" t="str">
            <v>9278 - Nurse Practitioner - CF</v>
          </cell>
        </row>
        <row r="3951">
          <cell r="G3951" t="str">
            <v>9279 - Registered Dietitian - CF</v>
          </cell>
        </row>
        <row r="3952">
          <cell r="G3952" t="str">
            <v>9280 - Occupational Therapist - CF</v>
          </cell>
        </row>
        <row r="3953">
          <cell r="G3953" t="str">
            <v>9281 - Physical Therapist I - CF</v>
          </cell>
        </row>
        <row r="3954">
          <cell r="G3954" t="str">
            <v>9283 - Psychologist-Clinical - CF</v>
          </cell>
        </row>
        <row r="3955">
          <cell r="G3955" t="str">
            <v>9284 - Psychology Assoc - CF</v>
          </cell>
        </row>
        <row r="3956">
          <cell r="G3956" t="str">
            <v>9285 - Psychometrist - CF</v>
          </cell>
        </row>
        <row r="3957">
          <cell r="G3957" t="str">
            <v>9286 - Recr Therapist - CF</v>
          </cell>
        </row>
        <row r="3958">
          <cell r="G3958" t="str">
            <v>9287 - Sr Psychologist - CF (Spec)</v>
          </cell>
        </row>
        <row r="3959">
          <cell r="G3959" t="str">
            <v>9288 - Sr Psychologist - CF (Supvr)</v>
          </cell>
        </row>
        <row r="3960">
          <cell r="G3960" t="str">
            <v>9289 - Sr Psychologist - CF</v>
          </cell>
        </row>
        <row r="3961">
          <cell r="G3961" t="str">
            <v>9290 - Staff Psychologist-Clinical - CF</v>
          </cell>
        </row>
        <row r="3962">
          <cell r="G3962" t="str">
            <v>9291 - Supvng Psych Soc Worker I - CF</v>
          </cell>
        </row>
        <row r="3963">
          <cell r="G3963" t="str">
            <v>9292 - Supvng Psych Soc Worker II - CF</v>
          </cell>
        </row>
        <row r="3964">
          <cell r="G3964" t="str">
            <v>9293 - Clinical Lab Technologist - CF</v>
          </cell>
        </row>
        <row r="3965">
          <cell r="G3965" t="str">
            <v>9295 - President &amp; CEO</v>
          </cell>
        </row>
        <row r="3966">
          <cell r="G3966" t="str">
            <v>9296 - Dental Asst - CF</v>
          </cell>
        </row>
        <row r="3967">
          <cell r="G3967" t="str">
            <v>9298 - Dental Hygienist - CF</v>
          </cell>
        </row>
        <row r="3968">
          <cell r="G3968" t="str">
            <v>9299 - Dental Lab Techn - CF</v>
          </cell>
        </row>
        <row r="3969">
          <cell r="G3969" t="str">
            <v>9301 - Clinical Lab Technologist (Safety)</v>
          </cell>
        </row>
        <row r="3970">
          <cell r="G3970" t="str">
            <v>9307 - Hosp Aid - CF</v>
          </cell>
        </row>
        <row r="3971">
          <cell r="G3971" t="str">
            <v>9309 - Mgr II State Comp Ins Fund</v>
          </cell>
        </row>
        <row r="3972">
          <cell r="G3972" t="str">
            <v>9310 - Mgr I State Comp Ins Fund</v>
          </cell>
        </row>
        <row r="3973">
          <cell r="G3973" t="str">
            <v>9313 - Pre-Licensed Pharmacist</v>
          </cell>
        </row>
        <row r="3974">
          <cell r="G3974" t="str">
            <v>9315 - Radiologic Technologist - CF</v>
          </cell>
        </row>
        <row r="3975">
          <cell r="G3975" t="str">
            <v>9316 - Respiratory Care Practitioner - CF</v>
          </cell>
        </row>
        <row r="3976">
          <cell r="G3976" t="str">
            <v>9317 - Supvng Registered Nurse I - CF</v>
          </cell>
        </row>
        <row r="3977">
          <cell r="G3977" t="str">
            <v>9318 - Supvng Registered Nurse II - CF</v>
          </cell>
        </row>
        <row r="3978">
          <cell r="G3978" t="str">
            <v>9319 - Supvng Registered Nurse III - CF</v>
          </cell>
        </row>
        <row r="3979">
          <cell r="G3979" t="str">
            <v xml:space="preserve">9320 - Sr Industrial Hygiene Spec </v>
          </cell>
        </row>
        <row r="3980">
          <cell r="G3980" t="str">
            <v>9321 - Assoc Industrial Hygiene Spec</v>
          </cell>
        </row>
        <row r="3981">
          <cell r="G3981" t="str">
            <v xml:space="preserve">9322 - Asst Industrial Hygiene Spec </v>
          </cell>
        </row>
        <row r="3982">
          <cell r="G3982" t="str">
            <v>9323 - Workers' Comp Payroll Auditor</v>
          </cell>
        </row>
        <row r="3983">
          <cell r="G3983" t="str">
            <v>9324 - Sr Workers' Comp Payroll Auditor</v>
          </cell>
        </row>
        <row r="3984">
          <cell r="G3984" t="str">
            <v>9325 - Workers' Comp Claims Adjuster</v>
          </cell>
        </row>
        <row r="3985">
          <cell r="G3985" t="str">
            <v>9326 - Sr Workers' Comp Claims Adjuster</v>
          </cell>
        </row>
        <row r="3986">
          <cell r="G3986" t="str">
            <v>9327 - Workers' Comp Ins Rep</v>
          </cell>
        </row>
        <row r="3987">
          <cell r="G3987" t="str">
            <v>9328 - Sr Workers' Comp Ins Rep</v>
          </cell>
        </row>
        <row r="3988">
          <cell r="G3988" t="str">
            <v>9329 - Surgical Nurse II - CF</v>
          </cell>
        </row>
        <row r="3989">
          <cell r="G3989" t="str">
            <v>9334 - Workers' Comp Ins Supvr I</v>
          </cell>
        </row>
        <row r="3990">
          <cell r="G3990" t="str">
            <v>9335 - Workers' Comp Ins Supvr II</v>
          </cell>
        </row>
        <row r="3991">
          <cell r="G3991" t="str">
            <v>9336 - Workers' Comp Ins Techn</v>
          </cell>
        </row>
        <row r="3992">
          <cell r="G3992" t="str">
            <v>9338 - Workers' Comp Compliance Officer</v>
          </cell>
        </row>
        <row r="3993">
          <cell r="G3993" t="str">
            <v>9339 - Sr Workers' Comp Compliance Officer</v>
          </cell>
        </row>
        <row r="3994">
          <cell r="G3994" t="str">
            <v>9340 - Supvng Workers' Comp Compliance Officer</v>
          </cell>
        </row>
        <row r="3995">
          <cell r="G3995" t="str">
            <v>9341 - Workers' Comp Compliance Mgr</v>
          </cell>
        </row>
        <row r="3996">
          <cell r="G3996" t="str">
            <v>9342 - Physical Therapist II - CF</v>
          </cell>
        </row>
        <row r="3997">
          <cell r="G3997" t="str">
            <v>9344 - Chief Dentist - CF</v>
          </cell>
        </row>
        <row r="3998">
          <cell r="G3998" t="str">
            <v>9345 - Public Hlth Nurse II - CF</v>
          </cell>
        </row>
        <row r="3999">
          <cell r="G3999" t="str">
            <v>9346 - Sr Occupational Therapist - CF</v>
          </cell>
        </row>
        <row r="4000">
          <cell r="G4000" t="str">
            <v>9348 - Sr Clinical Lab Technologist - CF</v>
          </cell>
        </row>
        <row r="4001">
          <cell r="G4001" t="str">
            <v>9349 - Supvng Clinical Lab Technologist - CF</v>
          </cell>
        </row>
        <row r="4002">
          <cell r="G4002" t="str">
            <v>9350 - Sr Radiologic Technologist - CF (Spec)</v>
          </cell>
        </row>
        <row r="4003">
          <cell r="G4003" t="str">
            <v>9351 - Sr Radiologic Technologist - CF (Supvr)</v>
          </cell>
        </row>
        <row r="4004">
          <cell r="G4004" t="str">
            <v>9353 - Nurse Instructor - CF</v>
          </cell>
        </row>
        <row r="4005">
          <cell r="G4005" t="str">
            <v>9354 - Psychology Internship Director - CF</v>
          </cell>
        </row>
        <row r="4006">
          <cell r="G4006" t="str">
            <v>9356 - Public Hlth Nurse III - CF</v>
          </cell>
        </row>
        <row r="4007">
          <cell r="G4007" t="str">
            <v xml:space="preserve">9358 - Air Quality Rep II </v>
          </cell>
        </row>
        <row r="4008">
          <cell r="G4008" t="str">
            <v xml:space="preserve">9359 - Jr Ergonomic Spec </v>
          </cell>
        </row>
        <row r="4009">
          <cell r="G4009" t="str">
            <v xml:space="preserve">9360 - Asst Ergonomic Spec </v>
          </cell>
        </row>
        <row r="4010">
          <cell r="G4010" t="str">
            <v xml:space="preserve">9361 - Assoc Ergonomic Spec </v>
          </cell>
        </row>
        <row r="4011">
          <cell r="G4011" t="str">
            <v xml:space="preserve">9362 - Sr Ergonomic Spec </v>
          </cell>
        </row>
        <row r="4012">
          <cell r="G4012" t="str">
            <v xml:space="preserve">9368 - SNF Administrator </v>
          </cell>
        </row>
        <row r="4013">
          <cell r="G4013" t="str">
            <v>9371 - Supvng Dentist - CF</v>
          </cell>
        </row>
        <row r="4014">
          <cell r="G4014" t="str">
            <v xml:space="preserve">9381 - Tree Maint Worker </v>
          </cell>
        </row>
        <row r="4015">
          <cell r="G4015" t="str">
            <v>9382 - Tree Maint Leadworker</v>
          </cell>
        </row>
        <row r="4016">
          <cell r="G4016" t="str">
            <v>9383 - Tree Maint Supvr -</v>
          </cell>
        </row>
        <row r="4017">
          <cell r="G4017" t="str">
            <v>9384 - Program Mgr I</v>
          </cell>
        </row>
        <row r="4018">
          <cell r="G4018" t="str">
            <v>9385 - Program Mgr II</v>
          </cell>
        </row>
        <row r="4019">
          <cell r="G4019" t="str">
            <v>9390 - Tax Consultant Expert</v>
          </cell>
        </row>
        <row r="4020">
          <cell r="G4020" t="str">
            <v>9391 - Adoptions Supvr II</v>
          </cell>
        </row>
        <row r="4021">
          <cell r="G4021" t="str">
            <v>9392 - Aging Programs Analyst I</v>
          </cell>
        </row>
        <row r="4022">
          <cell r="G4022" t="str">
            <v>9393 - Aging Programs Analyst II</v>
          </cell>
        </row>
        <row r="4023">
          <cell r="G4023" t="str">
            <v>9395 - Spec In Child Abuse Prev</v>
          </cell>
        </row>
        <row r="4024">
          <cell r="G4024" t="str">
            <v>9396 - Gen/Chief Counsel</v>
          </cell>
        </row>
        <row r="4025">
          <cell r="G4025" t="str">
            <v>9401 - Scheduling Director</v>
          </cell>
        </row>
        <row r="4026">
          <cell r="G4026" t="str">
            <v>9408 - Asst Dep Voter Educ &amp; Outreach Svcs</v>
          </cell>
        </row>
        <row r="4027">
          <cell r="G4027" t="str">
            <v>9410 - Social Svc Consultant III</v>
          </cell>
        </row>
        <row r="4028">
          <cell r="G4028" t="str">
            <v>9414 - Social Svc Consultant II</v>
          </cell>
        </row>
        <row r="4029">
          <cell r="G4029" t="str">
            <v xml:space="preserve">9415 - Lead Scientist </v>
          </cell>
        </row>
        <row r="4030">
          <cell r="G4030" t="str">
            <v>9417 - Social Svc Consultant I</v>
          </cell>
        </row>
        <row r="4031">
          <cell r="G4031" t="str">
            <v>9420 - Adoptions Supvr I</v>
          </cell>
        </row>
        <row r="4032">
          <cell r="G4032" t="str">
            <v>9423 - Adoptions Spec</v>
          </cell>
        </row>
        <row r="4033">
          <cell r="G4033" t="str">
            <v>9424 - Regional Dental Director - C.E.A</v>
          </cell>
        </row>
        <row r="4034">
          <cell r="G4034" t="str">
            <v>9434 - Program Administrator I (Hosp Operations)</v>
          </cell>
        </row>
        <row r="4035">
          <cell r="G4035" t="str">
            <v xml:space="preserve">9435 - Asst Dep </v>
          </cell>
        </row>
        <row r="4036">
          <cell r="G4036" t="str">
            <v>9436 - Sr Asst II</v>
          </cell>
        </row>
        <row r="4037">
          <cell r="G4037" t="str">
            <v>9439 - Program Administrator II (Hosp Operations)</v>
          </cell>
        </row>
        <row r="4038">
          <cell r="G4038" t="str">
            <v>9440 - Legislative Spec</v>
          </cell>
        </row>
        <row r="4039">
          <cell r="G4039" t="str">
            <v>9444 - Info Sys Supvr I</v>
          </cell>
        </row>
        <row r="4040">
          <cell r="G4040" t="str">
            <v>9445 - Info Sys Supvr II</v>
          </cell>
        </row>
        <row r="4041">
          <cell r="G4041" t="str">
            <v>9446 - Info Sys Supvr III</v>
          </cell>
        </row>
        <row r="4042">
          <cell r="G4042" t="str">
            <v>9447 - Info Sys Supvr IV</v>
          </cell>
        </row>
        <row r="4043">
          <cell r="G4043" t="str">
            <v>9450 - Info Tech Spec II</v>
          </cell>
        </row>
        <row r="4044">
          <cell r="G4044" t="str">
            <v>9451 - Info Tech Spec III</v>
          </cell>
        </row>
        <row r="4045">
          <cell r="G4045" t="str">
            <v>9452 - Info Techn I</v>
          </cell>
        </row>
        <row r="4046">
          <cell r="G4046" t="str">
            <v>9453 - Info Techn II</v>
          </cell>
        </row>
        <row r="4047">
          <cell r="G4047" t="str">
            <v>9482 - Area Administrator</v>
          </cell>
        </row>
        <row r="4048">
          <cell r="G4048" t="str">
            <v>9483 - Industrial Relations Rep</v>
          </cell>
        </row>
        <row r="4049">
          <cell r="G4049" t="str">
            <v>9485 - Apprntship Consultant</v>
          </cell>
        </row>
        <row r="4050">
          <cell r="G4050" t="str">
            <v>9488 - Sr Apprntship Consultant</v>
          </cell>
        </row>
        <row r="4051">
          <cell r="G4051" t="str">
            <v>9489 - Foster Grandparent/Sr Companion Proj Coord</v>
          </cell>
        </row>
        <row r="4052">
          <cell r="G4052" t="str">
            <v>9491 - Workers' Comp Asst</v>
          </cell>
        </row>
        <row r="4053">
          <cell r="G4053" t="str">
            <v>9492 - Industrial Welfare Commissioner</v>
          </cell>
        </row>
        <row r="4054">
          <cell r="G4054" t="str">
            <v>9501 - Dep Statewide Dental Director - Cea</v>
          </cell>
        </row>
        <row r="4055">
          <cell r="G4055" t="str">
            <v>9503 - Statewide Dental Dir - C.E.A.</v>
          </cell>
        </row>
        <row r="4056">
          <cell r="G4056" t="str">
            <v>9506 - Labor Standards Investigator</v>
          </cell>
        </row>
        <row r="4057">
          <cell r="G4057" t="str">
            <v>9508 - Program Director/Bth California Film Commission</v>
          </cell>
        </row>
        <row r="4058">
          <cell r="G4058" t="str">
            <v>9510 - Administrator II</v>
          </cell>
        </row>
        <row r="4059">
          <cell r="G4059" t="str">
            <v>9511 - Consultant II</v>
          </cell>
        </row>
        <row r="4060">
          <cell r="G4060" t="str">
            <v>9512 - Consultant III (Supvr)</v>
          </cell>
        </row>
        <row r="4061">
          <cell r="G4061" t="str">
            <v>9513 - Consultant I</v>
          </cell>
        </row>
        <row r="4062">
          <cell r="G4062" t="str">
            <v>9514 - Consultant</v>
          </cell>
        </row>
        <row r="4063">
          <cell r="G4063" t="str">
            <v>9515 - Area Supvr - Rehab Bur</v>
          </cell>
        </row>
        <row r="4064">
          <cell r="G4064" t="str">
            <v xml:space="preserve">9518 - Fld Examiner I </v>
          </cell>
        </row>
        <row r="4065">
          <cell r="G4065" t="str">
            <v xml:space="preserve">9519 - Fld Examiner II </v>
          </cell>
        </row>
        <row r="4066">
          <cell r="G4066" t="str">
            <v xml:space="preserve">9520 - Fld Examiner III </v>
          </cell>
        </row>
        <row r="4067">
          <cell r="G4067" t="str">
            <v xml:space="preserve">9521 - Regional Director </v>
          </cell>
        </row>
        <row r="4068">
          <cell r="G4068" t="str">
            <v>9522 - Supvr of Conciliation - C.E.A.</v>
          </cell>
        </row>
        <row r="4069">
          <cell r="G4069" t="str">
            <v>9523 - Regional Director II</v>
          </cell>
        </row>
        <row r="4070">
          <cell r="G4070" t="str">
            <v xml:space="preserve">9525 - Conciliator </v>
          </cell>
        </row>
        <row r="4071">
          <cell r="G4071" t="str">
            <v xml:space="preserve">9527 - Sr Oversight Counsel </v>
          </cell>
        </row>
        <row r="4072">
          <cell r="G4072" t="str">
            <v>9529 - Labor Relations Analyst</v>
          </cell>
        </row>
        <row r="4073">
          <cell r="G4073" t="str">
            <v>9534 - Chief Information Officer</v>
          </cell>
        </row>
        <row r="4074">
          <cell r="G4074" t="str">
            <v>9535 - Labor Relations Spec</v>
          </cell>
        </row>
        <row r="4075">
          <cell r="G4075" t="str">
            <v>9537 - Labor Relations Mgr I</v>
          </cell>
        </row>
        <row r="4076">
          <cell r="G4076" t="str">
            <v>9539 - Labor Relations Mgr II</v>
          </cell>
        </row>
        <row r="4077">
          <cell r="G4077" t="str">
            <v>9542 - Administrator I</v>
          </cell>
        </row>
        <row r="4078">
          <cell r="G4078" t="str">
            <v>9543 - Commission Rep - So. California</v>
          </cell>
        </row>
        <row r="4079">
          <cell r="G4079" t="str">
            <v xml:space="preserve">9546 - Presiding Conciliator </v>
          </cell>
        </row>
        <row r="4080">
          <cell r="G4080" t="str">
            <v>9547 - Consultant III (Spec)</v>
          </cell>
        </row>
        <row r="4081">
          <cell r="G4081" t="str">
            <v>9548 - Asst Deputy Secty of State</v>
          </cell>
        </row>
        <row r="4082">
          <cell r="G4082" t="str">
            <v>9550 - Free Venture-Private Industries Spec</v>
          </cell>
        </row>
        <row r="4083">
          <cell r="G4083" t="str">
            <v xml:space="preserve">9551 - Med Secty </v>
          </cell>
        </row>
        <row r="4084">
          <cell r="G4084" t="str">
            <v>9552 - Court Administrator</v>
          </cell>
        </row>
        <row r="4085">
          <cell r="G4085" t="str">
            <v>9556 - Youth Authority Administrator</v>
          </cell>
        </row>
        <row r="4086">
          <cell r="G4086" t="str">
            <v xml:space="preserve">9557 - Consist I (Energy) </v>
          </cell>
        </row>
        <row r="4087">
          <cell r="G4087" t="str">
            <v xml:space="preserve">9558 - Youth Authority Administrator </v>
          </cell>
        </row>
        <row r="4088">
          <cell r="G4088" t="str">
            <v>9560 - Program Administrator</v>
          </cell>
        </row>
        <row r="4089">
          <cell r="G4089" t="str">
            <v>9562 - Regional Director of Nursing - South</v>
          </cell>
        </row>
        <row r="4090">
          <cell r="G4090" t="str">
            <v>9563 - Program Administrator</v>
          </cell>
        </row>
        <row r="4091">
          <cell r="G4091" t="str">
            <v>9564 - Regional Director of Nursing - Central</v>
          </cell>
        </row>
        <row r="4092">
          <cell r="G4092" t="str">
            <v>9565 - Regional Director of Nursing - North</v>
          </cell>
        </row>
        <row r="4093">
          <cell r="G4093" t="str">
            <v>9566 - Export Spec</v>
          </cell>
        </row>
        <row r="4094">
          <cell r="G4094" t="str">
            <v>9567 - Assoc Export Spec</v>
          </cell>
        </row>
        <row r="4095">
          <cell r="G4095" t="str">
            <v>9569 - Capt - Youth Authority</v>
          </cell>
        </row>
        <row r="4096">
          <cell r="G4096" t="str">
            <v>9570 - Treatment Team Supvr</v>
          </cell>
        </row>
        <row r="4097">
          <cell r="G4097" t="str">
            <v>9571 - Major - Youth Authority</v>
          </cell>
        </row>
        <row r="4098">
          <cell r="G4098" t="str">
            <v>9572 - Sr Press Secty</v>
          </cell>
        </row>
        <row r="4099">
          <cell r="G4099" t="str">
            <v>9574 - Lieut - Youth Authority</v>
          </cell>
        </row>
        <row r="4100">
          <cell r="G4100" t="str">
            <v>9577 - Sgt - Youth Authority</v>
          </cell>
        </row>
        <row r="4101">
          <cell r="G4101" t="str">
            <v>9579 - Youth Corr Officer</v>
          </cell>
        </row>
        <row r="4102">
          <cell r="G4102" t="str">
            <v>9580 - Sr Youth Corr Counselor</v>
          </cell>
        </row>
        <row r="4103">
          <cell r="G4103" t="str">
            <v>9581 - Youth Corr Counselor</v>
          </cell>
        </row>
        <row r="4104">
          <cell r="G4104" t="str">
            <v>9582 - Mbr Helper V</v>
          </cell>
        </row>
        <row r="4105">
          <cell r="G4105" t="str">
            <v>9583 - Statewide Med Director</v>
          </cell>
        </row>
        <row r="4106">
          <cell r="G4106" t="str">
            <v xml:space="preserve">9587 - Tax Program Techn I </v>
          </cell>
        </row>
        <row r="4107">
          <cell r="G4107" t="str">
            <v xml:space="preserve">9588 - Tax Program Techn II </v>
          </cell>
        </row>
        <row r="4108">
          <cell r="G4108" t="str">
            <v xml:space="preserve">9589 - Tax Program Supvr </v>
          </cell>
        </row>
        <row r="4109">
          <cell r="G4109" t="str">
            <v>9592 - Tax Consultant Expert II</v>
          </cell>
        </row>
        <row r="4110">
          <cell r="G4110" t="str">
            <v>9594 - Real Estate Officer</v>
          </cell>
        </row>
        <row r="4111">
          <cell r="G4111" t="str">
            <v>9595 - Assoc Real Estate Officer</v>
          </cell>
        </row>
        <row r="4112">
          <cell r="G4112" t="str">
            <v>9596 - Staff Real Estate Officer</v>
          </cell>
        </row>
        <row r="4113">
          <cell r="G4113" t="str">
            <v>9597 - Sr Real Estate Officer (Supvry)</v>
          </cell>
        </row>
        <row r="4114">
          <cell r="G4114" t="str">
            <v>9598 - Supvng Real Estate Officer</v>
          </cell>
        </row>
        <row r="4115">
          <cell r="G4115" t="str">
            <v>9599 - Asst to the Lieut Governor</v>
          </cell>
        </row>
        <row r="4116">
          <cell r="G4116" t="str">
            <v>9602 - Sr Real Estate Officer (Spec)</v>
          </cell>
        </row>
        <row r="4117">
          <cell r="G4117" t="str">
            <v xml:space="preserve">9608 - Community Resources Mgr </v>
          </cell>
        </row>
        <row r="4118">
          <cell r="G4118" t="str">
            <v xml:space="preserve">9609 - Research Spec </v>
          </cell>
        </row>
        <row r="4119">
          <cell r="G4119" t="str">
            <v xml:space="preserve">9610 - Volunteer Svcs Program Mgr </v>
          </cell>
        </row>
        <row r="4120">
          <cell r="G4120" t="str">
            <v xml:space="preserve">9613 - Fld Rep </v>
          </cell>
        </row>
        <row r="4121">
          <cell r="G4121" t="str">
            <v>9617 - Sr Chief of Facilities</v>
          </cell>
        </row>
        <row r="4122">
          <cell r="G4122" t="str">
            <v xml:space="preserve">9618 - Sr Asst to the Governor </v>
          </cell>
        </row>
        <row r="4123">
          <cell r="G4123" t="str">
            <v>9619 - Assoc Transp Engr (Spec)</v>
          </cell>
        </row>
        <row r="4124">
          <cell r="G4124" t="str">
            <v>9628 - State Director</v>
          </cell>
        </row>
        <row r="4125">
          <cell r="G4125" t="str">
            <v>9637 - Statewide Dental Director</v>
          </cell>
        </row>
        <row r="4126">
          <cell r="G4126" t="str">
            <v>9645 - Corr Administrator</v>
          </cell>
        </row>
        <row r="4127">
          <cell r="G4127" t="str">
            <v>9646 - Capt (Adult Institution)</v>
          </cell>
        </row>
        <row r="4128">
          <cell r="G4128" t="str">
            <v>9650 - Corr Capt</v>
          </cell>
        </row>
        <row r="4129">
          <cell r="G4129" t="str">
            <v>9656 - Corr Lieut</v>
          </cell>
        </row>
        <row r="4130">
          <cell r="G4130" t="str">
            <v>9659 - Corr Sgt</v>
          </cell>
        </row>
        <row r="4131">
          <cell r="G4131" t="str">
            <v>9662 - Corr Officer</v>
          </cell>
        </row>
        <row r="4132">
          <cell r="G4132" t="str">
            <v xml:space="preserve">9663 - Night Attendant </v>
          </cell>
        </row>
        <row r="4133">
          <cell r="G4133" t="str">
            <v xml:space="preserve">9664 - Counselor </v>
          </cell>
        </row>
        <row r="4134">
          <cell r="G4134" t="str">
            <v xml:space="preserve">9665 - Supvng Counselor </v>
          </cell>
        </row>
        <row r="4135">
          <cell r="G4135" t="str">
            <v xml:space="preserve">9666 - Supvr of Residence Programs </v>
          </cell>
        </row>
        <row r="4136">
          <cell r="G4136" t="str">
            <v>9671 - Transp Coord - Special Schools</v>
          </cell>
        </row>
        <row r="4137">
          <cell r="G4137" t="str">
            <v xml:space="preserve">9676 - Counselor Orientation </v>
          </cell>
        </row>
        <row r="4138">
          <cell r="G4138" t="str">
            <v>9678 - Commander - So. Sect</v>
          </cell>
        </row>
        <row r="4139">
          <cell r="G4139" t="str">
            <v>9679 - Student Aid</v>
          </cell>
        </row>
        <row r="4140">
          <cell r="G4140" t="str">
            <v>9681 - Fed Policy Liaison</v>
          </cell>
        </row>
        <row r="4141">
          <cell r="G4141" t="str">
            <v>9686 - Administrator</v>
          </cell>
        </row>
        <row r="4142">
          <cell r="G4142" t="str">
            <v xml:space="preserve">9688 - Interim Exec Officer </v>
          </cell>
        </row>
        <row r="4143">
          <cell r="G4143" t="str">
            <v>9689 - So. California Regional Director</v>
          </cell>
        </row>
        <row r="4144">
          <cell r="G4144" t="str">
            <v>9691 - Chief Dep Administrator - C.E.A.</v>
          </cell>
        </row>
        <row r="4145">
          <cell r="G4145" t="str">
            <v>9694 - Bd Coordinating Parole Agent</v>
          </cell>
        </row>
        <row r="4146">
          <cell r="G4146" t="str">
            <v>9695 - Parole Agent III Youth Authority</v>
          </cell>
        </row>
        <row r="4147">
          <cell r="G4147" t="str">
            <v>9696 - Parole Agent II - Youth Authority (Spec)</v>
          </cell>
        </row>
        <row r="4148">
          <cell r="G4148" t="str">
            <v>9697 - Parole Agent II - Youth Authority (Supvr)</v>
          </cell>
        </row>
        <row r="4149">
          <cell r="G4149" t="str">
            <v>9698 - Program Director-Med (Forensic Facility)</v>
          </cell>
        </row>
        <row r="4150">
          <cell r="G4150" t="str">
            <v>9699 - Hlth Svcs Spec (Safety)</v>
          </cell>
        </row>
        <row r="4151">
          <cell r="G4151" t="str">
            <v>9700 - Nurse Practitioner (Safety)</v>
          </cell>
        </row>
        <row r="4152">
          <cell r="G4152" t="str">
            <v>9701 - Parole Agent I Youth Authority</v>
          </cell>
        </row>
        <row r="4153">
          <cell r="G4153" t="str">
            <v>9704 - Assoc Dep Insp Gen</v>
          </cell>
        </row>
        <row r="4154">
          <cell r="G4154" t="str">
            <v>9705 - Dep Insp Gen</v>
          </cell>
        </row>
        <row r="4155">
          <cell r="G4155" t="str">
            <v>9706 - Dep Insp Gen - Sr</v>
          </cell>
        </row>
        <row r="4156">
          <cell r="G4156" t="str">
            <v>9707 - Dep Insp Gen - In-Charge</v>
          </cell>
        </row>
        <row r="4157">
          <cell r="G4157" t="str">
            <v>9710 - Administrative Law Judge II (Spec)</v>
          </cell>
        </row>
        <row r="4158">
          <cell r="G4158" t="str">
            <v>9711 - Administrative Law Judge I</v>
          </cell>
        </row>
        <row r="4159">
          <cell r="G4159" t="str">
            <v>9712 - Night Attendant</v>
          </cell>
        </row>
        <row r="4160">
          <cell r="G4160" t="str">
            <v>9713 - Counselor</v>
          </cell>
        </row>
        <row r="4161">
          <cell r="G4161" t="str">
            <v>9714 - Supvng Counselor</v>
          </cell>
        </row>
        <row r="4162">
          <cell r="G4162" t="str">
            <v>9715 - Supvr of Residence Programs</v>
          </cell>
        </row>
        <row r="4163">
          <cell r="G4163" t="str">
            <v>9717 - Community Svcs Consultant</v>
          </cell>
        </row>
        <row r="4164">
          <cell r="G4164" t="str">
            <v xml:space="preserve">9719 - Mbr Helper IV </v>
          </cell>
        </row>
        <row r="4165">
          <cell r="G4165" t="str">
            <v>9723 - Battalion Chief</v>
          </cell>
        </row>
        <row r="4166">
          <cell r="G4166" t="str">
            <v xml:space="preserve">9725 - Chief Operating Officer </v>
          </cell>
        </row>
        <row r="4167">
          <cell r="G4167" t="str">
            <v xml:space="preserve">9726 - Chief Risk Officer </v>
          </cell>
        </row>
        <row r="4168">
          <cell r="G4168" t="str">
            <v xml:space="preserve">9727 - Chief Financial Officer </v>
          </cell>
        </row>
        <row r="4169">
          <cell r="G4169" t="str">
            <v xml:space="preserve">9731 - Supvng Teacher I </v>
          </cell>
        </row>
        <row r="4170">
          <cell r="G4170" t="str">
            <v xml:space="preserve">9732 - Supvng Teacher II </v>
          </cell>
        </row>
        <row r="4171">
          <cell r="G4171" t="str">
            <v xml:space="preserve">9733 - Supvng Teacher I </v>
          </cell>
        </row>
        <row r="4172">
          <cell r="G4172" t="str">
            <v>9734 - Supvng Teacher II</v>
          </cell>
        </row>
        <row r="4173">
          <cell r="G4173" t="str">
            <v>9735 - Snf Administrator Veteran Home</v>
          </cell>
        </row>
        <row r="4174">
          <cell r="G4174" t="str">
            <v>9739 - Youthful offender Parole Bd Rep</v>
          </cell>
        </row>
        <row r="4175">
          <cell r="G4175" t="str">
            <v>9746 - Chief of Investigations</v>
          </cell>
        </row>
        <row r="4176">
          <cell r="G4176" t="str">
            <v>9747 - Med Consultant</v>
          </cell>
        </row>
        <row r="4177">
          <cell r="G4177" t="str">
            <v>9748 - Med Consultant</v>
          </cell>
        </row>
        <row r="4178">
          <cell r="G4178" t="str">
            <v>9749 - Med Consultant</v>
          </cell>
        </row>
        <row r="4179">
          <cell r="G4179" t="str">
            <v xml:space="preserve">9753 - Parole Administrator II </v>
          </cell>
        </row>
        <row r="4180">
          <cell r="G4180" t="str">
            <v xml:space="preserve">9754 - Parole Administrator I </v>
          </cell>
        </row>
        <row r="4181">
          <cell r="G4181" t="str">
            <v>9755 - Chief of the Office of Aids</v>
          </cell>
        </row>
        <row r="4182">
          <cell r="G4182" t="str">
            <v>9758 - Staff Psychiatrist (Safety)</v>
          </cell>
        </row>
        <row r="4183">
          <cell r="G4183" t="str">
            <v>9759 - Sr Psychiatrist (Spec) (Safety)</v>
          </cell>
        </row>
        <row r="4184">
          <cell r="G4184" t="str">
            <v xml:space="preserve">9760 - Parole Agent III </v>
          </cell>
        </row>
        <row r="4185">
          <cell r="G4185" t="str">
            <v>9761 - Sr Psychiatrist (Supvr) (Safety)</v>
          </cell>
        </row>
        <row r="4186">
          <cell r="G4186" t="str">
            <v>9762 - Parole Agent II (Spec)</v>
          </cell>
        </row>
        <row r="4187">
          <cell r="G4187" t="str">
            <v>9763 - Parole Agent II  (Supvr)</v>
          </cell>
        </row>
        <row r="4188">
          <cell r="G4188" t="str">
            <v xml:space="preserve">9765 - Parole Agent I </v>
          </cell>
        </row>
        <row r="4189">
          <cell r="G4189" t="str">
            <v xml:space="preserve">9766 - Special Agent </v>
          </cell>
        </row>
        <row r="4190">
          <cell r="G4190" t="str">
            <v xml:space="preserve">9767 - Sr Special Agent </v>
          </cell>
        </row>
        <row r="4191">
          <cell r="G4191" t="str">
            <v>9768 - Muslim Chaplain</v>
          </cell>
        </row>
        <row r="4192">
          <cell r="G4192" t="str">
            <v>9769 - Muslim Chaplain (Intermittent)</v>
          </cell>
        </row>
        <row r="4193">
          <cell r="G4193" t="str">
            <v>9772 - Asst Legal Cousel</v>
          </cell>
        </row>
        <row r="4194">
          <cell r="G4194" t="str">
            <v xml:space="preserve">9774 - Chief Psychiatrist </v>
          </cell>
        </row>
        <row r="4195">
          <cell r="G4195" t="str">
            <v>9776 - Parole Svc Assoc</v>
          </cell>
        </row>
        <row r="4196">
          <cell r="G4196" t="str">
            <v>9777 - Pension Program Rep</v>
          </cell>
        </row>
        <row r="4197">
          <cell r="G4197" t="str">
            <v>9778 - Sr Pension Program Rep</v>
          </cell>
        </row>
        <row r="4198">
          <cell r="G4198" t="str">
            <v>9779 - Communications Assoc</v>
          </cell>
        </row>
        <row r="4199">
          <cell r="G4199" t="str">
            <v>9781 - Prin Educ Policy Consultant</v>
          </cell>
        </row>
        <row r="4200">
          <cell r="G4200" t="str">
            <v>9783 - Rehab Supvr</v>
          </cell>
        </row>
        <row r="4201">
          <cell r="G4201" t="str">
            <v xml:space="preserve">9786 - Coord Svcs to the Deaf </v>
          </cell>
        </row>
        <row r="4202">
          <cell r="G4202" t="str">
            <v>9788 - Rehab Administrator I (Supvr)</v>
          </cell>
        </row>
        <row r="4203">
          <cell r="G4203" t="str">
            <v>9789 - Rehab Adminstrator II</v>
          </cell>
        </row>
        <row r="4204">
          <cell r="G4204" t="str">
            <v>9791 - Program Mgr</v>
          </cell>
        </row>
        <row r="4205">
          <cell r="G4205" t="str">
            <v>9792 - SNF Administrator - Veterans Home</v>
          </cell>
        </row>
        <row r="4206">
          <cell r="G4206" t="str">
            <v>9794 - Rehab Spec</v>
          </cell>
        </row>
        <row r="4207">
          <cell r="G4207" t="str">
            <v>9796 - Rehab Administrator I (Spec)</v>
          </cell>
        </row>
        <row r="4208">
          <cell r="G4208" t="str">
            <v>9797 - Community Resources Develmt Spec</v>
          </cell>
        </row>
        <row r="4209">
          <cell r="G4209" t="str">
            <v>9798 - Program Mgr</v>
          </cell>
        </row>
        <row r="4210">
          <cell r="G4210" t="str">
            <v>9806 - Sr Vocational Rehab Counselor</v>
          </cell>
        </row>
        <row r="4211">
          <cell r="G4211" t="str">
            <v xml:space="preserve">9807 - Safety Spec </v>
          </cell>
        </row>
        <row r="4212">
          <cell r="G4212" t="str">
            <v xml:space="preserve">9808 - Sr Safety Spec </v>
          </cell>
        </row>
        <row r="4213">
          <cell r="G4213" t="str">
            <v>9813 - Vocational Rehab Counselor - Blind</v>
          </cell>
        </row>
        <row r="4214">
          <cell r="G4214" t="str">
            <v>9815 - Sr Vocational Rehab Counselor (Safety)</v>
          </cell>
        </row>
        <row r="4215">
          <cell r="G4215" t="str">
            <v>9817 - Small Bus Ombudsperson</v>
          </cell>
        </row>
        <row r="4216">
          <cell r="G4216" t="str">
            <v>9818 - Sr Vocational Rehab Counselor</v>
          </cell>
        </row>
        <row r="4217">
          <cell r="G4217" t="str">
            <v>9820 - Support Svcs Asst (Interpreter)</v>
          </cell>
        </row>
        <row r="4218">
          <cell r="G4218" t="str">
            <v>9822 - Northern California Regional Director</v>
          </cell>
        </row>
        <row r="4219">
          <cell r="G4219" t="str">
            <v>9823 - Behavior Spec I</v>
          </cell>
        </row>
        <row r="4220">
          <cell r="G4220" t="str">
            <v>9824 - Behavior Spec II</v>
          </cell>
        </row>
        <row r="4221">
          <cell r="G4221" t="str">
            <v>9825 - Supvr - Vocational Svcs</v>
          </cell>
        </row>
        <row r="4222">
          <cell r="G4222" t="str">
            <v>9826 - Supvr - Vocational Svcs (Safety)</v>
          </cell>
        </row>
        <row r="4223">
          <cell r="G4223" t="str">
            <v>9828 - Sr Asst to the Director</v>
          </cell>
        </row>
        <row r="4224">
          <cell r="G4224" t="str">
            <v>9831 - Sr Psychologist (Hlth Facility) (Supvr)</v>
          </cell>
        </row>
        <row r="4225">
          <cell r="G4225" t="str">
            <v>9833 - Psychologist (Hlth Facility-Experimental)</v>
          </cell>
        </row>
        <row r="4226">
          <cell r="G4226" t="str">
            <v>9834 - Psychologist (Hlth Facility-Experimental-Safety)</v>
          </cell>
        </row>
        <row r="4227">
          <cell r="G4227" t="str">
            <v>9835 - Psychologist (Educal)</v>
          </cell>
        </row>
        <row r="4228">
          <cell r="G4228" t="str">
            <v>9838 - Psychologist (Hlth Facility-Counseling)</v>
          </cell>
        </row>
        <row r="4229">
          <cell r="G4229" t="str">
            <v>9839 - Sr Psychologist (Hlth Facility) (Spec)</v>
          </cell>
        </row>
        <row r="4230">
          <cell r="G4230" t="str">
            <v>9840 - Sr Psychologist</v>
          </cell>
        </row>
        <row r="4231">
          <cell r="G4231" t="str">
            <v>9841 - Psychologist (Hlth Facility-Educal)</v>
          </cell>
        </row>
        <row r="4232">
          <cell r="G4232" t="str">
            <v>9842 - Psychology Internship Director</v>
          </cell>
        </row>
        <row r="4233">
          <cell r="G4233" t="str">
            <v>9843 - Psychologist (Hlth Facility-Counseling-Safety)</v>
          </cell>
        </row>
        <row r="4234">
          <cell r="G4234" t="str">
            <v>9844 - Psychologist (Hlth Facility-Educal-Safety)</v>
          </cell>
        </row>
        <row r="4235">
          <cell r="G4235" t="str">
            <v>9846 - Legislative Aide</v>
          </cell>
        </row>
        <row r="4236">
          <cell r="G4236" t="str">
            <v>9847 - Staff Psychologist -Clinical-</v>
          </cell>
        </row>
        <row r="4237">
          <cell r="G4237" t="str">
            <v>9849 - Psychologist (Clinical)</v>
          </cell>
        </row>
        <row r="4238">
          <cell r="G4238" t="str">
            <v>9850 - Psychology Assoc</v>
          </cell>
        </row>
        <row r="4239">
          <cell r="G4239" t="str">
            <v>9851 - Clinical Psychology Intern</v>
          </cell>
        </row>
        <row r="4240">
          <cell r="G4240" t="str">
            <v>9852 - Vocational Testing &amp; Counseling Spec - Corr Program</v>
          </cell>
        </row>
        <row r="4241">
          <cell r="G4241" t="str">
            <v>9853 - Vocational Psychologist</v>
          </cell>
        </row>
        <row r="4242">
          <cell r="G4242" t="str">
            <v>9854 - School Psychologist</v>
          </cell>
        </row>
        <row r="4243">
          <cell r="G4243" t="str">
            <v>9855 - Psychometrist</v>
          </cell>
        </row>
        <row r="4244">
          <cell r="G4244" t="str">
            <v>9858 - Psychologist (Hlth Facility-Soc)</v>
          </cell>
        </row>
        <row r="4245">
          <cell r="G4245" t="str">
            <v>9859 - Chief Psychologist - CF</v>
          </cell>
        </row>
        <row r="4246">
          <cell r="G4246" t="str">
            <v>9860 - Psychologist (Hlth Facility-Clinical)</v>
          </cell>
        </row>
        <row r="4247">
          <cell r="G4247" t="str">
            <v>9864 - Psychologist (Hlth Facility-Soc-Safety)</v>
          </cell>
        </row>
        <row r="4248">
          <cell r="G4248" t="str">
            <v>9867 - Supvng Psych Soc Worker I</v>
          </cell>
        </row>
        <row r="4249">
          <cell r="G4249" t="str">
            <v>9870 - Psych Soc Worker</v>
          </cell>
        </row>
        <row r="4250">
          <cell r="G4250" t="str">
            <v>9871 - Social Work Assoc</v>
          </cell>
        </row>
        <row r="4251">
          <cell r="G4251" t="str">
            <v>9872 - Clinical Soc Worker (Hlth/CF)-Safety</v>
          </cell>
        </row>
        <row r="4252">
          <cell r="G4252" t="str">
            <v>9873 - Psychologist (Hlth Facility-Clinical-Safety)</v>
          </cell>
        </row>
        <row r="4253">
          <cell r="G4253" t="str">
            <v>9874 - Social Work Assoc (Safety)</v>
          </cell>
        </row>
        <row r="4254">
          <cell r="G4254" t="str">
            <v>9877 - Clinical Soc Worker (Hlth Facility)</v>
          </cell>
        </row>
        <row r="4255">
          <cell r="G4255" t="str">
            <v>9878 - Psychologist (Hlth Facility-Clinical)</v>
          </cell>
        </row>
        <row r="4256">
          <cell r="G4256" t="str">
            <v>9880 - Public Hlth Soc Work Consultant III</v>
          </cell>
        </row>
        <row r="4257">
          <cell r="G4257" t="str">
            <v>9881 - Public Hlth Soc Work Consultant II</v>
          </cell>
        </row>
        <row r="4258">
          <cell r="G4258" t="str">
            <v>9882 - Public Hlth Soc Work Consultant I</v>
          </cell>
        </row>
        <row r="4259">
          <cell r="G4259" t="str">
            <v>9885 - Bus Develmt Program Mgr</v>
          </cell>
        </row>
        <row r="4260">
          <cell r="G4260" t="str">
            <v>9890 - Individual Program Coord</v>
          </cell>
        </row>
        <row r="4261">
          <cell r="G4261" t="str">
            <v>9897 - Individual Program Coord (Safety)</v>
          </cell>
        </row>
        <row r="4262">
          <cell r="G4262" t="str">
            <v>9901 - Corr Counselor II (Spec)</v>
          </cell>
        </row>
        <row r="4263">
          <cell r="G4263" t="str">
            <v>9902 - Corr Counselor III</v>
          </cell>
        </row>
        <row r="4264">
          <cell r="G4264" t="str">
            <v>9903 - Corr Counselor II (Supvr)</v>
          </cell>
        </row>
        <row r="4265">
          <cell r="G4265" t="str">
            <v>9904 - Corr Counselor I</v>
          </cell>
        </row>
        <row r="4266">
          <cell r="G4266" t="str">
            <v xml:space="preserve">9908 - Supvng Casework Spec II </v>
          </cell>
        </row>
        <row r="4267">
          <cell r="G4267" t="str">
            <v xml:space="preserve">9910 - Supvng Casework Spec I </v>
          </cell>
        </row>
        <row r="4268">
          <cell r="G4268" t="str">
            <v>9911 - Casework Spec - Youth Authority</v>
          </cell>
        </row>
        <row r="4269">
          <cell r="G4269" t="str">
            <v>9912 - Native American Spiritual Leader</v>
          </cell>
        </row>
        <row r="4270">
          <cell r="G4270" t="str">
            <v>9913 - Native American Spiritual Leader (Intermittent)</v>
          </cell>
        </row>
        <row r="4271">
          <cell r="G4271" t="str">
            <v>9914 - Regional Mgr - Claims Adjudication</v>
          </cell>
        </row>
        <row r="4272">
          <cell r="G4272" t="str">
            <v xml:space="preserve">9915 - Chief Dep Insp Gen </v>
          </cell>
        </row>
        <row r="4273">
          <cell r="G4273" t="str">
            <v>9916 - Catholic Chaplain</v>
          </cell>
        </row>
        <row r="4274">
          <cell r="G4274" t="str">
            <v>9917 - Catholic Chaplain - Intermittent</v>
          </cell>
        </row>
        <row r="4275">
          <cell r="G4275" t="str">
            <v>9918 - Park Maint Chief III</v>
          </cell>
        </row>
        <row r="4276">
          <cell r="G4276" t="str">
            <v>9919 - Jewish Chaplain</v>
          </cell>
        </row>
        <row r="4277">
          <cell r="G4277" t="str">
            <v>9920 - Jewish Chaplain - Intermittent</v>
          </cell>
        </row>
        <row r="4278">
          <cell r="G4278" t="str">
            <v>9921 - Chief of Fed Policy &amp; Liaison</v>
          </cell>
        </row>
        <row r="4279">
          <cell r="G4279" t="str">
            <v>9922 - Protestant Chaplain</v>
          </cell>
        </row>
        <row r="4280">
          <cell r="G4280" t="str">
            <v>9923 - Protestant Chaplain - Intermittent</v>
          </cell>
        </row>
        <row r="4281">
          <cell r="G4281" t="str">
            <v>9924 - Supvng Program Techn I</v>
          </cell>
        </row>
        <row r="4282">
          <cell r="G4282" t="str">
            <v>9925 - Supvng Program Techn II</v>
          </cell>
        </row>
        <row r="4283">
          <cell r="G4283" t="str">
            <v>9926 - Supvng Program Techn III</v>
          </cell>
        </row>
        <row r="4284">
          <cell r="G4284" t="str">
            <v>9927 - Program Techn</v>
          </cell>
        </row>
        <row r="4285">
          <cell r="G4285" t="str">
            <v>9928 - Program Techn II</v>
          </cell>
        </row>
        <row r="4286">
          <cell r="G4286" t="str">
            <v>9929 - Program Techn III</v>
          </cell>
        </row>
        <row r="4287">
          <cell r="G4287" t="str">
            <v>9931 - Chief of Financial Operations</v>
          </cell>
        </row>
        <row r="4288">
          <cell r="G4288" t="str">
            <v xml:space="preserve">9933 - Alcohol Treatment Counselor </v>
          </cell>
        </row>
        <row r="4289">
          <cell r="G4289" t="str">
            <v>9939 - Social Svc Asst II -Mental Hlth</v>
          </cell>
        </row>
        <row r="4290">
          <cell r="G4290" t="str">
            <v>9940 - Social Svc Asst I -Mental Hlth</v>
          </cell>
        </row>
        <row r="4291">
          <cell r="G4291" t="str">
            <v>9941 - Air Quality Engr I</v>
          </cell>
        </row>
        <row r="4292">
          <cell r="G4292" t="str">
            <v xml:space="preserve">9942 - Air Quality Engr II </v>
          </cell>
        </row>
        <row r="4293">
          <cell r="G4293" t="str">
            <v xml:space="preserve">9943 - Sr Air Quality Engr </v>
          </cell>
        </row>
        <row r="4294">
          <cell r="G4294" t="str">
            <v xml:space="preserve">9944 - Supvng Air Quality Engr </v>
          </cell>
        </row>
        <row r="4295">
          <cell r="G4295" t="str">
            <v xml:space="preserve">9964 - Chiropractic Consultant </v>
          </cell>
        </row>
        <row r="4296">
          <cell r="G4296" t="str">
            <v>9965 - Veterans Claims Rep III</v>
          </cell>
        </row>
        <row r="4297">
          <cell r="G4297" t="str">
            <v>9967 - Veterans Claims Rep II</v>
          </cell>
        </row>
        <row r="4298">
          <cell r="G4298" t="str">
            <v>9968 - Asst Deputy Secretary</v>
          </cell>
        </row>
        <row r="4299">
          <cell r="G4299" t="str">
            <v xml:space="preserve">9971 - Educ/Outreach Coord </v>
          </cell>
        </row>
        <row r="4300">
          <cell r="G4300" t="str">
            <v>9973 - Veterans Claims Rep I</v>
          </cell>
        </row>
        <row r="4301">
          <cell r="G4301" t="str">
            <v>9977 - Asst to the Director</v>
          </cell>
        </row>
        <row r="4302">
          <cell r="G4302" t="str">
            <v>9979 - Chief Communications Officer</v>
          </cell>
        </row>
        <row r="4303">
          <cell r="G4303" t="str">
            <v xml:space="preserve">9980 - Mbr Helper III </v>
          </cell>
        </row>
        <row r="4304">
          <cell r="G4304" t="str">
            <v>9983 - Deputy Secty</v>
          </cell>
        </row>
        <row r="4305">
          <cell r="G4305" t="str">
            <v>9985 - Asst Gen Counsel</v>
          </cell>
        </row>
        <row r="4306">
          <cell r="G4306" t="str">
            <v>9991 - Clerical Asst/Opr</v>
          </cell>
        </row>
        <row r="4307">
          <cell r="G4307" t="str">
            <v>9992 - Maint &amp; Svc Occ Trainee</v>
          </cell>
        </row>
        <row r="4308">
          <cell r="G4308" t="str">
            <v>9993 - Mech &amp; Tech Occupational Trainee</v>
          </cell>
        </row>
        <row r="4309">
          <cell r="G4309" t="str">
            <v>9994 - Svc Asst (Maint)</v>
          </cell>
        </row>
        <row r="4310">
          <cell r="G4310" t="str">
            <v>9995 - Svc Asst (Maint &amp; Operations)</v>
          </cell>
        </row>
        <row r="4311">
          <cell r="G4311" t="str">
            <v>9996 - Dep Asst Secretary</v>
          </cell>
        </row>
        <row r="4312">
          <cell r="G4312" t="str">
            <v xml:space="preserve">9999 - Judge </v>
          </cell>
        </row>
        <row r="4313">
          <cell r="G4313" t="str">
            <v>OT00 - Overtime</v>
          </cell>
        </row>
        <row r="4314">
          <cell r="G4314" t="str">
            <v>TH00 - Temporary Help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C9A4-6C0D-412D-A45A-CDD96BF5B2B1}">
  <sheetPr codeName="Sheet1">
    <pageSetUpPr fitToPage="1"/>
  </sheetPr>
  <dimension ref="A1:O82"/>
  <sheetViews>
    <sheetView showGridLines="0" tabSelected="1" zoomScale="110" zoomScaleNormal="110" zoomScaleSheetLayoutView="85" workbookViewId="0">
      <selection activeCell="B65" activeCellId="3" sqref="B28 B39 B48 B65"/>
    </sheetView>
  </sheetViews>
  <sheetFormatPr defaultColWidth="9.1796875" defaultRowHeight="14" x14ac:dyDescent="0.3"/>
  <cols>
    <col min="1" max="1" width="7" style="160" customWidth="1"/>
    <col min="2" max="2" width="13.26953125" style="160" customWidth="1"/>
    <col min="3" max="3" width="38.7265625" style="160" customWidth="1"/>
    <col min="4" max="4" width="17.26953125" style="160" customWidth="1"/>
    <col min="5" max="5" width="17.81640625" style="160" customWidth="1"/>
    <col min="6" max="6" width="13.26953125" style="160" customWidth="1"/>
    <col min="7" max="7" width="36.81640625" style="160" customWidth="1"/>
    <col min="8" max="8" width="14.1796875" style="160" customWidth="1"/>
    <col min="9" max="9" width="9.1796875" style="160"/>
    <col min="10" max="10" width="10.1796875" style="160" customWidth="1"/>
    <col min="11" max="11" width="22.81640625" style="160" customWidth="1"/>
    <col min="12" max="16384" width="9.1796875" style="160"/>
  </cols>
  <sheetData>
    <row r="1" spans="1:15" x14ac:dyDescent="0.3">
      <c r="K1" s="161"/>
    </row>
    <row r="2" spans="1:15" ht="18" customHeight="1" x14ac:dyDescent="0.3">
      <c r="A2" s="109"/>
      <c r="B2" s="109"/>
      <c r="C2" s="109"/>
      <c r="D2" s="109" t="s">
        <v>0</v>
      </c>
      <c r="E2" s="109"/>
      <c r="F2" s="109"/>
      <c r="G2" s="109"/>
      <c r="H2" s="109"/>
      <c r="I2" s="109"/>
      <c r="J2" s="109"/>
      <c r="K2" s="109"/>
    </row>
    <row r="3" spans="1:15" ht="18" customHeigh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5" s="167" customFormat="1" ht="24" customHeight="1" x14ac:dyDescent="0.35">
      <c r="A4" s="163" t="s">
        <v>1</v>
      </c>
      <c r="B4" s="163"/>
      <c r="C4" s="163"/>
      <c r="D4" s="163"/>
      <c r="E4" s="163"/>
      <c r="F4" s="164"/>
      <c r="G4" s="164"/>
      <c r="H4" s="165"/>
      <c r="I4" s="166"/>
      <c r="J4" s="166"/>
      <c r="K4" s="90"/>
    </row>
    <row r="5" spans="1:15" s="167" customFormat="1" ht="18" customHeight="1" x14ac:dyDescent="0.35">
      <c r="A5" s="168" t="s">
        <v>2</v>
      </c>
      <c r="B5" s="2"/>
      <c r="C5" s="90"/>
      <c r="D5" s="90"/>
      <c r="E5" s="90"/>
      <c r="F5" s="90"/>
      <c r="G5" s="90"/>
      <c r="H5" s="165"/>
      <c r="I5" s="90"/>
      <c r="J5" s="90"/>
      <c r="K5" s="90"/>
      <c r="M5" s="17"/>
    </row>
    <row r="6" spans="1:15" s="167" customFormat="1" ht="19.5" customHeight="1" x14ac:dyDescent="0.35">
      <c r="A6" s="169">
        <v>0</v>
      </c>
      <c r="B6" s="170"/>
      <c r="C6" s="170"/>
      <c r="D6" s="170"/>
      <c r="E6" s="170"/>
      <c r="F6" s="90"/>
      <c r="G6" s="90"/>
      <c r="H6" s="165"/>
      <c r="I6" s="166"/>
      <c r="J6" s="171"/>
      <c r="K6" s="90"/>
    </row>
    <row r="7" spans="1:15" s="167" customFormat="1" ht="14.25" customHeight="1" x14ac:dyDescent="0.35">
      <c r="A7" s="172" t="s">
        <v>3</v>
      </c>
      <c r="B7" s="172"/>
      <c r="C7" s="90"/>
      <c r="D7" s="90"/>
      <c r="E7" s="90"/>
      <c r="F7" s="90"/>
      <c r="G7" s="90"/>
      <c r="H7" s="165"/>
      <c r="I7" s="166"/>
      <c r="J7" s="171"/>
      <c r="K7" s="90"/>
    </row>
    <row r="8" spans="1:15" s="167" customFormat="1" ht="14.25" customHeight="1" x14ac:dyDescent="0.35">
      <c r="A8" s="173"/>
      <c r="B8" s="90"/>
      <c r="C8" s="90"/>
      <c r="D8" s="90"/>
      <c r="E8" s="90"/>
      <c r="F8" s="90"/>
      <c r="G8" s="90"/>
      <c r="H8" s="165"/>
      <c r="I8" s="166"/>
      <c r="J8" s="171"/>
      <c r="K8" s="90"/>
    </row>
    <row r="9" spans="1:15" ht="14.5" thickBot="1" x14ac:dyDescent="0.35">
      <c r="A9" s="174" t="s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5" ht="14.5" thickTop="1" x14ac:dyDescent="0.3">
      <c r="A10" s="176"/>
      <c r="B10" s="160" t="s">
        <v>5</v>
      </c>
    </row>
    <row r="11" spans="1:15" x14ac:dyDescent="0.3">
      <c r="A11" s="178"/>
      <c r="B11" s="160" t="s">
        <v>6</v>
      </c>
    </row>
    <row r="12" spans="1:15" x14ac:dyDescent="0.3">
      <c r="A12" s="178"/>
      <c r="B12" s="160" t="s">
        <v>7</v>
      </c>
    </row>
    <row r="13" spans="1:15" x14ac:dyDescent="0.3">
      <c r="A13" s="178"/>
      <c r="B13" s="160" t="s">
        <v>8</v>
      </c>
      <c r="L13" s="179"/>
      <c r="M13" s="179"/>
      <c r="N13" s="179"/>
      <c r="O13" s="179"/>
    </row>
    <row r="14" spans="1:15" x14ac:dyDescent="0.3">
      <c r="A14" s="178"/>
      <c r="B14" s="160" t="s">
        <v>9</v>
      </c>
      <c r="L14" s="179"/>
      <c r="M14" s="179"/>
      <c r="N14" s="179"/>
      <c r="O14" s="179"/>
    </row>
    <row r="15" spans="1:15" x14ac:dyDescent="0.3">
      <c r="L15" s="47"/>
      <c r="M15" s="47"/>
      <c r="N15" s="47"/>
      <c r="O15" s="47"/>
    </row>
    <row r="16" spans="1:15" ht="14.5" thickBot="1" x14ac:dyDescent="0.35">
      <c r="A16" s="174" t="s">
        <v>10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5" ht="14.5" thickTop="1" x14ac:dyDescent="0.3">
      <c r="A17" s="176"/>
      <c r="B17" s="160" t="s">
        <v>3600</v>
      </c>
    </row>
    <row r="18" spans="1:15" x14ac:dyDescent="0.3">
      <c r="A18" s="178"/>
      <c r="B18" s="160" t="s">
        <v>11</v>
      </c>
    </row>
    <row r="19" spans="1:15" x14ac:dyDescent="0.3">
      <c r="A19" s="178"/>
      <c r="B19" s="160" t="s">
        <v>12</v>
      </c>
    </row>
    <row r="20" spans="1:15" x14ac:dyDescent="0.3">
      <c r="A20" s="178"/>
      <c r="B20" s="160" t="s">
        <v>13</v>
      </c>
      <c r="L20" s="179"/>
      <c r="M20" s="179"/>
      <c r="N20" s="179"/>
      <c r="O20" s="179"/>
    </row>
    <row r="21" spans="1:15" x14ac:dyDescent="0.3">
      <c r="A21" s="178"/>
      <c r="B21" s="160" t="s">
        <v>9</v>
      </c>
    </row>
    <row r="22" spans="1:15" x14ac:dyDescent="0.3">
      <c r="A22" s="214"/>
    </row>
    <row r="23" spans="1:15" ht="14.5" thickBot="1" x14ac:dyDescent="0.35">
      <c r="A23" s="174" t="s">
        <v>14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</row>
    <row r="24" spans="1:15" ht="14.5" thickTop="1" x14ac:dyDescent="0.3">
      <c r="A24" s="176"/>
      <c r="B24" s="160" t="s">
        <v>15</v>
      </c>
    </row>
    <row r="25" spans="1:15" x14ac:dyDescent="0.3">
      <c r="A25" s="178"/>
      <c r="B25" s="160" t="s">
        <v>16</v>
      </c>
    </row>
    <row r="26" spans="1:15" x14ac:dyDescent="0.3">
      <c r="A26" s="178"/>
      <c r="B26" s="160" t="s">
        <v>17</v>
      </c>
      <c r="L26" s="179"/>
      <c r="M26" s="179"/>
      <c r="N26" s="179"/>
      <c r="O26" s="179"/>
    </row>
    <row r="27" spans="1:15" x14ac:dyDescent="0.3">
      <c r="A27" s="178"/>
      <c r="B27" s="160" t="s">
        <v>18</v>
      </c>
    </row>
    <row r="28" spans="1:15" x14ac:dyDescent="0.3">
      <c r="A28" s="178"/>
      <c r="B28" s="274" t="s">
        <v>19</v>
      </c>
    </row>
    <row r="30" spans="1:15" ht="14.5" thickBot="1" x14ac:dyDescent="0.35">
      <c r="A30" s="174" t="s">
        <v>20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</row>
    <row r="31" spans="1:15" ht="14.5" thickTop="1" x14ac:dyDescent="0.3">
      <c r="A31" s="176"/>
      <c r="B31" s="160" t="s">
        <v>15</v>
      </c>
    </row>
    <row r="32" spans="1:15" x14ac:dyDescent="0.3">
      <c r="A32" s="178"/>
      <c r="B32" s="160" t="s">
        <v>21</v>
      </c>
    </row>
    <row r="33" spans="1:11" x14ac:dyDescent="0.3">
      <c r="A33" s="180"/>
      <c r="B33" s="160" t="s">
        <v>22</v>
      </c>
    </row>
    <row r="34" spans="1:11" x14ac:dyDescent="0.3">
      <c r="A34" s="180"/>
      <c r="B34" s="160" t="s">
        <v>23</v>
      </c>
    </row>
    <row r="35" spans="1:11" x14ac:dyDescent="0.3">
      <c r="A35" s="180"/>
      <c r="B35" s="160" t="s">
        <v>24</v>
      </c>
    </row>
    <row r="36" spans="1:11" x14ac:dyDescent="0.3">
      <c r="A36" s="180"/>
      <c r="B36" s="160" t="s">
        <v>25</v>
      </c>
    </row>
    <row r="37" spans="1:11" x14ac:dyDescent="0.3">
      <c r="A37" s="178"/>
      <c r="B37" s="160" t="s">
        <v>26</v>
      </c>
    </row>
    <row r="38" spans="1:11" x14ac:dyDescent="0.3">
      <c r="A38" s="181"/>
      <c r="B38" s="177" t="s">
        <v>27</v>
      </c>
    </row>
    <row r="39" spans="1:11" x14ac:dyDescent="0.3">
      <c r="A39" s="178"/>
      <c r="B39" s="274" t="s">
        <v>28</v>
      </c>
    </row>
    <row r="41" spans="1:11" ht="14.5" thickBot="1" x14ac:dyDescent="0.35">
      <c r="A41" s="174" t="s">
        <v>29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ht="14.5" thickTop="1" x14ac:dyDescent="0.3">
      <c r="A42" s="176"/>
      <c r="B42" s="160" t="s">
        <v>15</v>
      </c>
    </row>
    <row r="43" spans="1:11" x14ac:dyDescent="0.3">
      <c r="A43" s="178"/>
      <c r="B43" s="160" t="s">
        <v>30</v>
      </c>
    </row>
    <row r="44" spans="1:11" x14ac:dyDescent="0.3">
      <c r="A44" s="180"/>
      <c r="B44" s="160" t="s">
        <v>31</v>
      </c>
    </row>
    <row r="45" spans="1:11" x14ac:dyDescent="0.3">
      <c r="A45" s="180"/>
      <c r="B45" s="160" t="s">
        <v>32</v>
      </c>
    </row>
    <row r="46" spans="1:11" x14ac:dyDescent="0.3">
      <c r="A46" s="178"/>
      <c r="B46" s="160" t="s">
        <v>33</v>
      </c>
    </row>
    <row r="47" spans="1:11" x14ac:dyDescent="0.3">
      <c r="A47" s="181"/>
      <c r="B47" s="177" t="s">
        <v>27</v>
      </c>
    </row>
    <row r="48" spans="1:11" x14ac:dyDescent="0.3">
      <c r="A48" s="178"/>
      <c r="B48" s="274" t="s">
        <v>34</v>
      </c>
    </row>
    <row r="50" spans="1:11" ht="14.5" thickBot="1" x14ac:dyDescent="0.35">
      <c r="A50" s="174" t="s">
        <v>35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 ht="14.5" thickTop="1" x14ac:dyDescent="0.3">
      <c r="A51" s="176"/>
      <c r="B51" s="160" t="s">
        <v>36</v>
      </c>
    </row>
    <row r="52" spans="1:11" x14ac:dyDescent="0.3">
      <c r="A52" s="214"/>
    </row>
    <row r="53" spans="1:11" ht="14.5" thickBot="1" x14ac:dyDescent="0.35">
      <c r="A53" s="174" t="s">
        <v>37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 x14ac:dyDescent="0.3">
      <c r="A54" s="176"/>
      <c r="B54" s="272" t="s">
        <v>38</v>
      </c>
    </row>
    <row r="55" spans="1:11" x14ac:dyDescent="0.3">
      <c r="A55" s="180"/>
      <c r="B55" s="160" t="s">
        <v>3601</v>
      </c>
    </row>
    <row r="56" spans="1:11" x14ac:dyDescent="0.3">
      <c r="A56" s="178"/>
      <c r="B56" s="160" t="s">
        <v>39</v>
      </c>
    </row>
    <row r="57" spans="1:11" x14ac:dyDescent="0.3">
      <c r="A57" s="178"/>
      <c r="B57" s="160" t="s">
        <v>40</v>
      </c>
    </row>
    <row r="58" spans="1:11" x14ac:dyDescent="0.3">
      <c r="A58" s="178"/>
      <c r="B58" s="160" t="s">
        <v>9</v>
      </c>
    </row>
    <row r="59" spans="1:11" x14ac:dyDescent="0.3">
      <c r="A59" s="178"/>
      <c r="B59" s="160" t="s">
        <v>41</v>
      </c>
    </row>
    <row r="60" spans="1:11" x14ac:dyDescent="0.3">
      <c r="A60" s="178"/>
      <c r="B60" s="160" t="s">
        <v>42</v>
      </c>
    </row>
    <row r="61" spans="1:11" x14ac:dyDescent="0.3">
      <c r="A61" s="178"/>
      <c r="B61" s="160" t="s">
        <v>43</v>
      </c>
    </row>
    <row r="62" spans="1:11" x14ac:dyDescent="0.3">
      <c r="A62" s="180"/>
      <c r="B62" s="160" t="s">
        <v>44</v>
      </c>
    </row>
    <row r="63" spans="1:11" x14ac:dyDescent="0.3">
      <c r="A63" s="178"/>
      <c r="B63" s="160" t="s">
        <v>3604</v>
      </c>
    </row>
    <row r="64" spans="1:11" x14ac:dyDescent="0.3">
      <c r="A64" s="181"/>
      <c r="B64" s="177" t="s">
        <v>3605</v>
      </c>
    </row>
    <row r="65" spans="1:11" x14ac:dyDescent="0.3">
      <c r="A65" s="178"/>
      <c r="B65" s="274" t="s">
        <v>45</v>
      </c>
    </row>
    <row r="66" spans="1:11" x14ac:dyDescent="0.3">
      <c r="A66" s="214"/>
      <c r="B66" s="182"/>
    </row>
    <row r="67" spans="1:11" ht="14.5" thickBot="1" x14ac:dyDescent="0.35">
      <c r="A67" s="174" t="s">
        <v>3602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5"/>
    </row>
    <row r="68" spans="1:11" ht="14.5" thickTop="1" x14ac:dyDescent="0.3">
      <c r="A68" s="176"/>
      <c r="B68" s="160" t="s">
        <v>3603</v>
      </c>
    </row>
    <row r="69" spans="1:11" ht="15" customHeight="1" x14ac:dyDescent="0.3"/>
    <row r="70" spans="1:11" s="47" customFormat="1" ht="12.75" customHeight="1" thickBot="1" x14ac:dyDescent="0.35">
      <c r="A70" s="183"/>
      <c r="B70" s="183"/>
      <c r="C70" s="183"/>
      <c r="D70" s="183" t="str">
        <f>'Worksheet Summary'!A36</f>
        <v>Due to Finance Budget Analyst no later than COB August 16, 2024.</v>
      </c>
      <c r="E70" s="183"/>
      <c r="F70" s="183"/>
      <c r="G70" s="183"/>
      <c r="H70" s="183"/>
      <c r="I70" s="183"/>
      <c r="J70" s="183"/>
      <c r="K70" s="183"/>
    </row>
    <row r="71" spans="1:11" s="47" customFormat="1" ht="12.75" customHeight="1" thickTop="1" x14ac:dyDescent="0.25">
      <c r="A71" s="184"/>
      <c r="B71" s="185"/>
      <c r="C71" s="185"/>
      <c r="D71" s="185"/>
      <c r="E71" s="185"/>
      <c r="F71" s="185"/>
      <c r="G71" s="185"/>
      <c r="H71" s="185"/>
      <c r="I71" s="185"/>
      <c r="J71" s="185"/>
      <c r="K71" s="186"/>
    </row>
    <row r="72" spans="1:11" s="47" customFormat="1" ht="12.75" customHeight="1" x14ac:dyDescent="0.25">
      <c r="A72" s="187"/>
      <c r="B72" s="188"/>
      <c r="C72" s="188"/>
      <c r="D72" s="188"/>
      <c r="E72" s="188" t="s">
        <v>46</v>
      </c>
      <c r="F72" s="188"/>
      <c r="G72" s="188"/>
      <c r="H72" s="188"/>
      <c r="I72" s="188"/>
      <c r="J72" s="188"/>
      <c r="K72" s="189"/>
    </row>
    <row r="73" spans="1:11" s="47" customFormat="1" ht="12.75" customHeight="1" x14ac:dyDescent="0.25">
      <c r="A73" s="190"/>
      <c r="B73" s="191"/>
      <c r="C73" s="191"/>
      <c r="D73" s="191"/>
      <c r="E73" s="191"/>
      <c r="F73" s="191"/>
      <c r="G73" s="191"/>
      <c r="H73" s="191"/>
      <c r="I73" s="191"/>
      <c r="J73" s="191"/>
      <c r="K73" s="93"/>
    </row>
    <row r="74" spans="1:11" s="47" customFormat="1" ht="12.75" customHeight="1" x14ac:dyDescent="0.25">
      <c r="A74" s="192"/>
      <c r="B74" s="193"/>
      <c r="C74" s="193"/>
      <c r="D74" s="193"/>
      <c r="E74" s="193"/>
      <c r="F74" s="193"/>
      <c r="G74" s="193"/>
      <c r="H74" s="193"/>
      <c r="I74" s="193"/>
      <c r="J74" s="193"/>
      <c r="K74" s="194"/>
    </row>
    <row r="75" spans="1:11" s="47" customFormat="1" ht="12.75" customHeight="1" x14ac:dyDescent="0.25">
      <c r="A75" s="195" t="s">
        <v>47</v>
      </c>
      <c r="B75" s="196"/>
      <c r="C75" s="196"/>
      <c r="D75" s="197" t="s">
        <v>48</v>
      </c>
      <c r="E75" s="196"/>
      <c r="F75" s="198" t="s">
        <v>49</v>
      </c>
      <c r="G75" s="196"/>
      <c r="H75" s="197" t="s">
        <v>48</v>
      </c>
      <c r="I75" s="196"/>
      <c r="J75" s="196"/>
      <c r="K75" s="194"/>
    </row>
    <row r="76" spans="1:11" s="47" customFormat="1" ht="12.75" customHeight="1" x14ac:dyDescent="0.25">
      <c r="A76" s="199"/>
      <c r="B76" s="200" t="s">
        <v>50</v>
      </c>
      <c r="C76" s="201" t="s">
        <v>50</v>
      </c>
      <c r="D76" s="196"/>
      <c r="E76" s="196"/>
      <c r="F76" s="196"/>
      <c r="G76" s="202"/>
      <c r="H76" s="200"/>
      <c r="I76" s="196"/>
      <c r="J76" s="196"/>
      <c r="K76" s="194"/>
    </row>
    <row r="77" spans="1:11" s="10" customFormat="1" ht="12.75" customHeight="1" x14ac:dyDescent="0.25">
      <c r="A77" s="199"/>
      <c r="B77" s="200"/>
      <c r="C77" s="196"/>
      <c r="D77" s="196"/>
      <c r="E77" s="196"/>
      <c r="F77" s="196"/>
      <c r="G77" s="198"/>
      <c r="H77" s="198"/>
      <c r="I77" s="196"/>
      <c r="J77" s="196"/>
      <c r="K77" s="194"/>
    </row>
    <row r="78" spans="1:11" s="10" customFormat="1" ht="12.75" customHeight="1" x14ac:dyDescent="0.25">
      <c r="A78" s="199"/>
      <c r="E78" s="213" t="s">
        <v>51</v>
      </c>
      <c r="F78" s="203"/>
      <c r="G78" s="204"/>
      <c r="H78" s="205"/>
      <c r="I78" s="196"/>
      <c r="J78" s="196"/>
      <c r="K78" s="194"/>
    </row>
    <row r="79" spans="1:11" s="10" customFormat="1" ht="12.75" customHeight="1" x14ac:dyDescent="0.25">
      <c r="A79" s="199"/>
      <c r="E79" s="207" t="s">
        <v>52</v>
      </c>
      <c r="F79" s="206"/>
      <c r="G79" s="206"/>
      <c r="H79" s="207"/>
      <c r="I79" s="208"/>
      <c r="K79" s="93"/>
    </row>
    <row r="80" spans="1:11" s="10" customFormat="1" ht="12.75" customHeight="1" x14ac:dyDescent="0.25">
      <c r="A80" s="199"/>
      <c r="E80" s="207" t="s">
        <v>53</v>
      </c>
      <c r="F80" s="206"/>
      <c r="G80" s="206"/>
      <c r="H80" s="207"/>
      <c r="I80" s="208"/>
      <c r="K80" s="93"/>
    </row>
    <row r="81" spans="1:11" ht="14.5" thickBot="1" x14ac:dyDescent="0.35">
      <c r="A81" s="209"/>
      <c r="B81" s="210"/>
      <c r="C81" s="210"/>
      <c r="D81" s="211"/>
      <c r="E81" s="210"/>
      <c r="F81" s="210"/>
      <c r="G81" s="210"/>
      <c r="H81" s="211"/>
      <c r="I81" s="210"/>
      <c r="J81" s="210"/>
      <c r="K81" s="212"/>
    </row>
    <row r="82" spans="1:11" ht="14.5" thickTop="1" x14ac:dyDescent="0.3"/>
  </sheetData>
  <dataValidations count="1">
    <dataValidation operator="equal" allowBlank="1" showInputMessage="1" showErrorMessage="1" errorTitle="Locked" error="This is a protected cell, please contact the employee compensation unit at (916) 445-3274 if you have any questions.  " sqref="A81:J81 H79:I80 B71:K71 I75:J76 D73:J74 E75:G75 K73:K81 H77:J78 E72 L70:GO71 L77:GO77 L72:GM76 L78:GP80 A71:A77 B73:C77 E78:G80 D76:G77" xr:uid="{050C76E1-E896-4AF6-A413-7E4F2E1F82C0}"/>
  </dataValidations>
  <printOptions horizontalCentered="1"/>
  <pageMargins left="0.5" right="0.5" top="0.4" bottom="0.4" header="0.3" footer="0.3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92D050"/>
  </sheetPr>
  <dimension ref="A1:B32"/>
  <sheetViews>
    <sheetView topLeftCell="A22" zoomScale="130" zoomScaleNormal="130" zoomScaleSheetLayoutView="115" workbookViewId="0">
      <selection activeCell="A30" sqref="A30"/>
    </sheetView>
  </sheetViews>
  <sheetFormatPr defaultRowHeight="14.5" x14ac:dyDescent="0.35"/>
  <cols>
    <col min="1" max="1" width="90" customWidth="1"/>
    <col min="2" max="2" width="26" customWidth="1"/>
  </cols>
  <sheetData>
    <row r="1" spans="1:2" x14ac:dyDescent="0.35">
      <c r="A1" t="s">
        <v>3572</v>
      </c>
    </row>
    <row r="2" spans="1:2" x14ac:dyDescent="0.35">
      <c r="A2" s="98" t="s">
        <v>132</v>
      </c>
      <c r="B2" s="295">
        <v>510</v>
      </c>
    </row>
    <row r="3" spans="1:2" x14ac:dyDescent="0.35">
      <c r="A3" s="98" t="s">
        <v>3573</v>
      </c>
      <c r="B3" s="296"/>
    </row>
    <row r="4" spans="1:2" x14ac:dyDescent="0.35">
      <c r="A4" s="98" t="s">
        <v>3574</v>
      </c>
      <c r="B4" s="296"/>
    </row>
    <row r="5" spans="1:2" x14ac:dyDescent="0.35">
      <c r="A5" s="98" t="s">
        <v>3575</v>
      </c>
      <c r="B5" s="296"/>
    </row>
    <row r="6" spans="1:2" x14ac:dyDescent="0.35">
      <c r="A6" s="98" t="s">
        <v>3576</v>
      </c>
      <c r="B6" s="297"/>
    </row>
    <row r="7" spans="1:2" x14ac:dyDescent="0.35">
      <c r="A7" s="98" t="s">
        <v>3577</v>
      </c>
      <c r="B7" s="295">
        <v>515</v>
      </c>
    </row>
    <row r="8" spans="1:2" x14ac:dyDescent="0.35">
      <c r="A8" s="98" t="s">
        <v>3578</v>
      </c>
      <c r="B8" s="296"/>
    </row>
    <row r="9" spans="1:2" x14ac:dyDescent="0.35">
      <c r="A9" s="98" t="s">
        <v>3579</v>
      </c>
      <c r="B9" s="296"/>
    </row>
    <row r="10" spans="1:2" x14ac:dyDescent="0.35">
      <c r="A10" s="98" t="s">
        <v>3580</v>
      </c>
      <c r="B10" s="296"/>
    </row>
    <row r="11" spans="1:2" x14ac:dyDescent="0.35">
      <c r="A11" s="98" t="s">
        <v>3581</v>
      </c>
      <c r="B11" s="296"/>
    </row>
    <row r="12" spans="1:2" x14ac:dyDescent="0.35">
      <c r="A12" s="98" t="s">
        <v>3582</v>
      </c>
      <c r="B12" s="296"/>
    </row>
    <row r="13" spans="1:2" x14ac:dyDescent="0.35">
      <c r="A13" s="98" t="s">
        <v>3583</v>
      </c>
      <c r="B13" s="296"/>
    </row>
    <row r="14" spans="1:2" x14ac:dyDescent="0.35">
      <c r="A14" s="98" t="s">
        <v>3584</v>
      </c>
      <c r="B14" s="296"/>
    </row>
    <row r="15" spans="1:2" x14ac:dyDescent="0.35">
      <c r="A15" s="98" t="s">
        <v>3585</v>
      </c>
      <c r="B15" s="296"/>
    </row>
    <row r="16" spans="1:2" x14ac:dyDescent="0.35">
      <c r="A16" s="98" t="s">
        <v>3586</v>
      </c>
      <c r="B16" s="296"/>
    </row>
    <row r="17" spans="1:2" x14ac:dyDescent="0.35">
      <c r="A17" s="98" t="s">
        <v>3587</v>
      </c>
      <c r="B17" s="296"/>
    </row>
    <row r="18" spans="1:2" x14ac:dyDescent="0.35">
      <c r="A18" s="98" t="s">
        <v>3588</v>
      </c>
      <c r="B18" s="296"/>
    </row>
    <row r="19" spans="1:2" x14ac:dyDescent="0.35">
      <c r="A19" s="98" t="s">
        <v>3589</v>
      </c>
      <c r="B19" s="296"/>
    </row>
    <row r="20" spans="1:2" x14ac:dyDescent="0.35">
      <c r="A20" s="98" t="s">
        <v>3590</v>
      </c>
      <c r="B20" s="296"/>
    </row>
    <row r="21" spans="1:2" x14ac:dyDescent="0.35">
      <c r="A21" s="98" t="s">
        <v>3591</v>
      </c>
      <c r="B21" s="296"/>
    </row>
    <row r="22" spans="1:2" x14ac:dyDescent="0.35">
      <c r="A22" s="98" t="s">
        <v>3592</v>
      </c>
      <c r="B22" s="296"/>
    </row>
    <row r="23" spans="1:2" x14ac:dyDescent="0.35">
      <c r="A23" s="98" t="s">
        <v>3593</v>
      </c>
      <c r="B23" s="296"/>
    </row>
    <row r="24" spans="1:2" x14ac:dyDescent="0.35">
      <c r="A24" s="98" t="s">
        <v>3594</v>
      </c>
      <c r="B24" s="297"/>
    </row>
    <row r="25" spans="1:2" x14ac:dyDescent="0.35">
      <c r="A25" s="98" t="s">
        <v>3595</v>
      </c>
      <c r="B25" s="77" t="s">
        <v>3596</v>
      </c>
    </row>
    <row r="30" spans="1:2" x14ac:dyDescent="0.35">
      <c r="A30" t="s">
        <v>3597</v>
      </c>
    </row>
    <row r="31" spans="1:2" x14ac:dyDescent="0.35">
      <c r="A31" t="s">
        <v>3598</v>
      </c>
    </row>
    <row r="32" spans="1:2" x14ac:dyDescent="0.35">
      <c r="A32" t="s">
        <v>3599</v>
      </c>
    </row>
  </sheetData>
  <mergeCells count="2">
    <mergeCell ref="B2:B6"/>
    <mergeCell ref="B7:B24"/>
  </mergeCells>
  <pageMargins left="0.7" right="0.7" top="0.75" bottom="0.75" header="0.3" footer="0.3"/>
  <pageSetup scale="91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ategory" prompt="Select Category" xr:uid="{00000000-0002-0000-0C00-000000000000}">
          <x14:formula1>
            <xm:f>'http://www.dof.ca.gov/budget/resources_for_departments/budget_forms/documents/[BBA_Template_Blank.xlsm]Dimension Lookup'!#REF!</xm:f>
          </x14:formula1>
          <xm:sqref>A2:A22 A24:A25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tabColor rgb="FFCCFFCC"/>
    <pageSetUpPr fitToPage="1"/>
  </sheetPr>
  <dimension ref="A1:M38"/>
  <sheetViews>
    <sheetView showGridLines="0" topLeftCell="A4" zoomScale="110" zoomScaleNormal="110" zoomScaleSheetLayoutView="130" workbookViewId="0">
      <selection activeCell="I20" sqref="I20"/>
    </sheetView>
  </sheetViews>
  <sheetFormatPr defaultColWidth="9.1796875" defaultRowHeight="12.5" x14ac:dyDescent="0.25"/>
  <cols>
    <col min="1" max="1" width="4.7265625" style="1" customWidth="1"/>
    <col min="2" max="2" width="43" style="1" customWidth="1"/>
    <col min="3" max="3" width="2.7265625" style="1" customWidth="1"/>
    <col min="4" max="4" width="15.7265625" style="1" customWidth="1"/>
    <col min="5" max="5" width="16.453125" style="1" customWidth="1"/>
    <col min="6" max="6" width="2.26953125" style="1" customWidth="1"/>
    <col min="7" max="7" width="16" style="1" customWidth="1"/>
    <col min="8" max="8" width="16.1796875" style="1" customWidth="1"/>
    <col min="9" max="9" width="2.26953125" style="1" customWidth="1"/>
    <col min="10" max="10" width="30.7265625" style="1" customWidth="1"/>
    <col min="11" max="11" width="4.81640625" style="1" customWidth="1"/>
    <col min="12" max="12" width="47.54296875" style="1" bestFit="1" customWidth="1"/>
    <col min="13" max="13" width="2.7265625" style="1" customWidth="1"/>
    <col min="14" max="16384" width="9.1796875" style="1"/>
  </cols>
  <sheetData>
    <row r="1" spans="1:13" ht="13" x14ac:dyDescent="0.3">
      <c r="A1" s="13"/>
      <c r="B1" s="13"/>
      <c r="C1" s="10"/>
      <c r="D1" s="10"/>
      <c r="E1" s="10"/>
      <c r="F1" s="10"/>
      <c r="G1" s="10"/>
      <c r="H1" s="10"/>
      <c r="I1" s="10"/>
      <c r="J1" s="10"/>
      <c r="K1" s="10"/>
      <c r="L1" s="10"/>
      <c r="M1" s="49"/>
    </row>
    <row r="2" spans="1:13" ht="13" x14ac:dyDescent="0.3">
      <c r="A2" s="13"/>
      <c r="B2" s="13"/>
      <c r="C2" s="10"/>
      <c r="D2" s="10"/>
      <c r="E2" s="10"/>
      <c r="F2" s="10"/>
      <c r="G2" s="10"/>
      <c r="H2" s="10"/>
      <c r="I2" s="10"/>
      <c r="J2" s="10"/>
      <c r="K2" s="10"/>
      <c r="L2" s="10"/>
      <c r="M2" s="49"/>
    </row>
    <row r="3" spans="1:13" s="13" customFormat="1" ht="18" x14ac:dyDescent="0.4">
      <c r="A3" s="69"/>
      <c r="B3" s="110"/>
      <c r="C3" s="69"/>
      <c r="D3" s="69" t="s">
        <v>54</v>
      </c>
      <c r="E3" s="110"/>
      <c r="F3" s="110"/>
      <c r="G3" s="110"/>
      <c r="H3" s="110"/>
      <c r="I3" s="110"/>
      <c r="J3" s="110"/>
      <c r="K3" s="110"/>
      <c r="L3" s="110"/>
      <c r="M3" s="110"/>
    </row>
    <row r="4" spans="1:13" s="13" customFormat="1" ht="18" x14ac:dyDescent="0.4">
      <c r="A4" s="69"/>
      <c r="B4" s="110"/>
      <c r="C4" s="69"/>
      <c r="D4" s="69"/>
      <c r="E4" s="268" t="s">
        <v>55</v>
      </c>
      <c r="F4" s="110"/>
      <c r="G4" s="110"/>
      <c r="H4" s="110"/>
      <c r="I4" s="110"/>
      <c r="J4" s="110"/>
      <c r="K4" s="110"/>
      <c r="L4" s="110"/>
      <c r="M4" s="110"/>
    </row>
    <row r="5" spans="1:13" s="13" customFormat="1" ht="18" x14ac:dyDescent="0.4">
      <c r="A5" s="69"/>
      <c r="B5" s="110"/>
      <c r="C5" s="69"/>
      <c r="E5" s="267" t="s">
        <v>56</v>
      </c>
      <c r="F5" s="110"/>
      <c r="G5" s="110"/>
      <c r="H5" s="110"/>
      <c r="I5" s="110"/>
      <c r="J5" s="110"/>
      <c r="K5" s="110"/>
      <c r="L5" s="110"/>
      <c r="M5" s="110"/>
    </row>
    <row r="6" spans="1:13" s="13" customFormat="1" ht="9" customHeight="1" x14ac:dyDescent="0.4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s="13" customFormat="1" ht="13" x14ac:dyDescent="0.3">
      <c r="A7" s="111" t="str">
        <f>Checklist!A4</f>
        <v>0000</v>
      </c>
      <c r="B7" s="111"/>
      <c r="C7" s="111"/>
      <c r="D7" s="111"/>
      <c r="E7" s="111"/>
      <c r="F7" s="66"/>
    </row>
    <row r="8" spans="1:13" s="13" customFormat="1" ht="13" x14ac:dyDescent="0.3">
      <c r="A8" s="4" t="s">
        <v>2</v>
      </c>
      <c r="B8" s="14"/>
      <c r="C8" s="14"/>
      <c r="D8" s="14"/>
      <c r="E8" s="14"/>
      <c r="F8" s="14"/>
    </row>
    <row r="9" spans="1:13" s="13" customFormat="1" ht="5.25" customHeight="1" x14ac:dyDescent="0.3">
      <c r="A9" s="4"/>
      <c r="B9" s="14"/>
      <c r="C9" s="14"/>
      <c r="D9" s="14"/>
      <c r="E9" s="14"/>
      <c r="F9" s="14"/>
    </row>
    <row r="10" spans="1:13" s="13" customFormat="1" ht="13" x14ac:dyDescent="0.3">
      <c r="A10" s="112">
        <f>Checklist!A6</f>
        <v>0</v>
      </c>
      <c r="B10" s="112"/>
      <c r="C10" s="112"/>
      <c r="D10" s="112"/>
      <c r="E10" s="112"/>
      <c r="F10" s="66"/>
    </row>
    <row r="11" spans="1:13" s="13" customFormat="1" ht="13" x14ac:dyDescent="0.3">
      <c r="A11" s="4" t="s">
        <v>3</v>
      </c>
      <c r="B11" s="14"/>
      <c r="C11" s="14"/>
      <c r="D11" s="14"/>
      <c r="E11" s="14"/>
      <c r="F11" s="14"/>
    </row>
    <row r="12" spans="1:13" s="13" customFormat="1" ht="6" customHeight="1" thickBo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3" s="13" customFormat="1" ht="14" thickTop="1" thickBot="1" x14ac:dyDescent="0.3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5"/>
    </row>
    <row r="14" spans="1:13" ht="16" thickBot="1" x14ac:dyDescent="0.4">
      <c r="A14" s="16"/>
      <c r="B14" s="17" t="s">
        <v>57</v>
      </c>
      <c r="C14" s="17"/>
      <c r="D14" s="275" t="s">
        <v>58</v>
      </c>
      <c r="E14" s="276"/>
      <c r="F14" s="276"/>
      <c r="G14" s="276"/>
      <c r="H14" s="276"/>
      <c r="I14" s="276"/>
      <c r="J14" s="277"/>
      <c r="K14" s="236"/>
      <c r="L14" s="271" t="s">
        <v>59</v>
      </c>
      <c r="M14" s="93"/>
    </row>
    <row r="15" spans="1:13" x14ac:dyDescent="0.25">
      <c r="A15" s="18"/>
      <c r="B15" s="19"/>
      <c r="C15" s="19"/>
      <c r="D15" s="114" t="s">
        <v>60</v>
      </c>
      <c r="E15" s="115"/>
      <c r="F15" s="106"/>
      <c r="G15" s="115" t="s">
        <v>61</v>
      </c>
      <c r="H15" s="106"/>
      <c r="I15" s="106"/>
      <c r="J15" s="20" t="s">
        <v>62</v>
      </c>
      <c r="K15" s="22"/>
      <c r="L15" s="238" t="s">
        <v>63</v>
      </c>
      <c r="M15" s="93"/>
    </row>
    <row r="16" spans="1:13" x14ac:dyDescent="0.25">
      <c r="A16" s="18"/>
      <c r="B16" s="19"/>
      <c r="C16" s="19"/>
      <c r="D16" s="21"/>
      <c r="E16" s="22"/>
      <c r="F16" s="22"/>
      <c r="G16" s="22"/>
      <c r="H16" s="22"/>
      <c r="I16" s="22"/>
      <c r="J16" s="23" t="s">
        <v>64</v>
      </c>
      <c r="K16" s="22"/>
      <c r="L16" s="239"/>
      <c r="M16" s="93"/>
    </row>
    <row r="17" spans="1:13" ht="13" x14ac:dyDescent="0.3">
      <c r="A17" s="139"/>
      <c r="B17" s="140" t="s">
        <v>57</v>
      </c>
      <c r="C17" s="51"/>
      <c r="D17" s="278" t="s">
        <v>65</v>
      </c>
      <c r="E17" s="279"/>
      <c r="F17" s="267"/>
      <c r="G17" s="279" t="s">
        <v>66</v>
      </c>
      <c r="H17" s="279"/>
      <c r="I17" s="13"/>
      <c r="J17" s="117" t="s">
        <v>67</v>
      </c>
      <c r="K17" s="237"/>
      <c r="L17" s="240" t="s">
        <v>68</v>
      </c>
      <c r="M17" s="93"/>
    </row>
    <row r="18" spans="1:13" s="27" customFormat="1" ht="13.5" thickBot="1" x14ac:dyDescent="0.35">
      <c r="A18" s="139"/>
      <c r="B18" s="267" t="s">
        <v>69</v>
      </c>
      <c r="C18" s="24"/>
      <c r="D18" s="113"/>
      <c r="E18" s="25"/>
      <c r="F18" s="107"/>
      <c r="G18" s="25"/>
      <c r="H18" s="25"/>
      <c r="I18" s="25"/>
      <c r="J18" s="116"/>
      <c r="K18" s="35"/>
      <c r="L18" s="241"/>
      <c r="M18" s="26"/>
    </row>
    <row r="19" spans="1:13" ht="13" thickBot="1" x14ac:dyDescent="0.3">
      <c r="A19" s="141"/>
      <c r="B19" s="24"/>
      <c r="C19" s="24"/>
      <c r="D19" s="51"/>
      <c r="E19" s="51"/>
      <c r="F19" s="51"/>
      <c r="G19" s="51"/>
      <c r="H19" s="51"/>
      <c r="I19" s="51"/>
      <c r="J19" s="51"/>
      <c r="K19" s="51"/>
      <c r="L19" s="51"/>
      <c r="M19" s="93"/>
    </row>
    <row r="20" spans="1:13" ht="13.5" thickBot="1" x14ac:dyDescent="0.35">
      <c r="A20" s="85" t="s">
        <v>70</v>
      </c>
      <c r="B20" s="79" t="s">
        <v>71</v>
      </c>
      <c r="C20" s="28"/>
      <c r="D20" s="281">
        <f>'1. Fund Allocation'!D517</f>
        <v>0</v>
      </c>
      <c r="E20" s="281"/>
      <c r="F20" s="156"/>
      <c r="G20" s="281">
        <f>'2. Exclusions'!D516</f>
        <v>0</v>
      </c>
      <c r="H20" s="281"/>
      <c r="I20" s="50"/>
      <c r="J20" s="144">
        <f>D20+G20</f>
        <v>0</v>
      </c>
      <c r="K20" s="35"/>
      <c r="L20" s="247">
        <f>'5. FTE Adjustments'!I1067</f>
        <v>0</v>
      </c>
      <c r="M20" s="93"/>
    </row>
    <row r="21" spans="1:13" ht="13.5" thickBot="1" x14ac:dyDescent="0.35">
      <c r="A21" s="85"/>
      <c r="B21" s="142"/>
      <c r="C21" s="28"/>
      <c r="D21" s="156"/>
      <c r="E21" s="156"/>
      <c r="F21" s="156"/>
      <c r="G21" s="157"/>
      <c r="H21" s="50"/>
      <c r="I21" s="50"/>
      <c r="J21" s="156"/>
      <c r="K21" s="35"/>
      <c r="L21" s="248"/>
      <c r="M21" s="93"/>
    </row>
    <row r="22" spans="1:13" ht="15.75" customHeight="1" thickBot="1" x14ac:dyDescent="0.35">
      <c r="A22" s="85" t="s">
        <v>72</v>
      </c>
      <c r="B22" s="79" t="s">
        <v>73</v>
      </c>
      <c r="C22" s="28"/>
      <c r="D22" s="281">
        <f>'1. Fund Allocation'!D518</f>
        <v>0</v>
      </c>
      <c r="E22" s="281"/>
      <c r="F22" s="158"/>
      <c r="G22" s="281">
        <f>'2. Exclusions'!D517</f>
        <v>0</v>
      </c>
      <c r="H22" s="281"/>
      <c r="I22" s="158"/>
      <c r="J22" s="144">
        <f>D22+G22</f>
        <v>0</v>
      </c>
      <c r="K22" s="35"/>
      <c r="L22" s="247">
        <f>'5. FTE Adjustments'!I1068</f>
        <v>0</v>
      </c>
      <c r="M22" s="93"/>
    </row>
    <row r="23" spans="1:13" ht="13.5" thickBot="1" x14ac:dyDescent="0.35">
      <c r="A23" s="85"/>
      <c r="B23" s="142"/>
      <c r="C23" s="28"/>
      <c r="D23" s="158"/>
      <c r="E23" s="158"/>
      <c r="F23" s="158"/>
      <c r="G23" s="159"/>
      <c r="H23" s="10"/>
      <c r="I23" s="10"/>
      <c r="J23" s="158"/>
      <c r="K23" s="35"/>
      <c r="L23" s="248"/>
      <c r="M23" s="93"/>
    </row>
    <row r="24" spans="1:13" ht="13.5" thickBot="1" x14ac:dyDescent="0.35">
      <c r="A24" s="85" t="s">
        <v>74</v>
      </c>
      <c r="B24" s="79" t="s">
        <v>75</v>
      </c>
      <c r="C24" s="28"/>
      <c r="D24" s="281">
        <f>'1. Fund Allocation'!D519</f>
        <v>0</v>
      </c>
      <c r="E24" s="281"/>
      <c r="F24" s="156"/>
      <c r="G24" s="281">
        <f>'2. Exclusions'!D518</f>
        <v>0</v>
      </c>
      <c r="H24" s="281"/>
      <c r="I24" s="50"/>
      <c r="J24" s="144">
        <f>D24+G24</f>
        <v>0</v>
      </c>
      <c r="K24" s="35"/>
      <c r="L24" s="247">
        <f>'5. FTE Adjustments'!I1069</f>
        <v>0</v>
      </c>
      <c r="M24" s="93"/>
    </row>
    <row r="25" spans="1:13" ht="13.5" thickBot="1" x14ac:dyDescent="0.35">
      <c r="A25" s="85"/>
      <c r="B25" s="142"/>
      <c r="C25" s="28"/>
      <c r="D25" s="158"/>
      <c r="E25" s="158"/>
      <c r="F25" s="158"/>
      <c r="G25" s="159"/>
      <c r="H25" s="10"/>
      <c r="I25" s="10"/>
      <c r="J25" s="158"/>
      <c r="K25" s="35"/>
      <c r="L25" s="248"/>
      <c r="M25" s="93"/>
    </row>
    <row r="26" spans="1:13" ht="13.5" thickBot="1" x14ac:dyDescent="0.35">
      <c r="A26" s="85" t="s">
        <v>76</v>
      </c>
      <c r="B26" s="79" t="s">
        <v>77</v>
      </c>
      <c r="C26" s="28"/>
      <c r="D26" s="281">
        <f>'1. Fund Allocation'!D520</f>
        <v>0</v>
      </c>
      <c r="E26" s="281"/>
      <c r="F26" s="156"/>
      <c r="G26" s="281">
        <f>'2. Exclusions'!D519</f>
        <v>0</v>
      </c>
      <c r="H26" s="281"/>
      <c r="I26" s="50"/>
      <c r="J26" s="144">
        <f>D26+G26</f>
        <v>0</v>
      </c>
      <c r="K26" s="35"/>
      <c r="L26" s="247">
        <f>'5. FTE Adjustments'!I1070</f>
        <v>0</v>
      </c>
      <c r="M26" s="93"/>
    </row>
    <row r="27" spans="1:13" ht="13.5" thickBot="1" x14ac:dyDescent="0.35">
      <c r="A27" s="85"/>
      <c r="B27" s="142"/>
      <c r="C27" s="28"/>
      <c r="D27" s="156"/>
      <c r="E27" s="156"/>
      <c r="F27" s="156"/>
      <c r="G27" s="156"/>
      <c r="H27" s="156"/>
      <c r="I27" s="50"/>
      <c r="J27" s="156"/>
      <c r="K27" s="35"/>
      <c r="L27" s="248"/>
      <c r="M27" s="93"/>
    </row>
    <row r="28" spans="1:13" ht="15.75" customHeight="1" thickBot="1" x14ac:dyDescent="0.35">
      <c r="A28" s="85"/>
      <c r="B28" s="29" t="s">
        <v>78</v>
      </c>
      <c r="C28" s="28"/>
      <c r="D28" s="281">
        <f>D20+D22+D24+D26</f>
        <v>0</v>
      </c>
      <c r="E28" s="281"/>
      <c r="F28" s="50"/>
      <c r="G28" s="281">
        <f>G20+G22+G24+G26</f>
        <v>0</v>
      </c>
      <c r="H28" s="281"/>
      <c r="I28" s="50"/>
      <c r="J28" s="144">
        <f>D28+G28</f>
        <v>0</v>
      </c>
      <c r="K28" s="35"/>
      <c r="L28" s="247">
        <f>SUM(L20+L22+L24+L26)</f>
        <v>0</v>
      </c>
      <c r="M28" s="93"/>
    </row>
    <row r="29" spans="1:13" ht="13.5" customHeight="1" thickBot="1" x14ac:dyDescent="0.35">
      <c r="A29" s="85"/>
      <c r="B29" s="30"/>
      <c r="C29" s="31"/>
      <c r="D29" s="32"/>
      <c r="E29" s="32"/>
      <c r="F29" s="32"/>
      <c r="G29" s="33"/>
      <c r="H29" s="32"/>
      <c r="I29" s="32"/>
      <c r="J29" s="32"/>
      <c r="K29" s="35"/>
      <c r="L29" s="249"/>
      <c r="M29" s="93"/>
    </row>
    <row r="30" spans="1:13" s="37" customFormat="1" ht="13.5" thickBot="1" x14ac:dyDescent="0.35">
      <c r="A30" s="143"/>
      <c r="B30" s="34" t="s">
        <v>79</v>
      </c>
      <c r="C30" s="10"/>
      <c r="D30" s="50"/>
      <c r="E30" s="50"/>
      <c r="F30" s="50"/>
      <c r="G30" s="35"/>
      <c r="H30" s="50"/>
      <c r="I30" s="50"/>
      <c r="J30" s="144">
        <f>ROUND(J28,0)</f>
        <v>0</v>
      </c>
      <c r="K30" s="35"/>
      <c r="L30" s="247">
        <f>L28</f>
        <v>0</v>
      </c>
      <c r="M30" s="36"/>
    </row>
    <row r="31" spans="1:13" s="37" customFormat="1" ht="12.75" customHeight="1" x14ac:dyDescent="0.3">
      <c r="A31" s="38"/>
      <c r="B31" s="10"/>
      <c r="C31" s="13"/>
      <c r="D31" s="35"/>
      <c r="E31" s="35"/>
      <c r="F31" s="35"/>
      <c r="G31" s="105"/>
      <c r="H31" s="35"/>
      <c r="I31" s="35"/>
      <c r="M31" s="36"/>
    </row>
    <row r="32" spans="1:13" s="13" customFormat="1" ht="13.5" thickBot="1" x14ac:dyDescent="0.35">
      <c r="A32" s="39"/>
      <c r="B32" s="11"/>
      <c r="C32" s="11"/>
      <c r="D32" s="40"/>
      <c r="E32" s="40"/>
      <c r="F32" s="40"/>
      <c r="G32" s="40"/>
      <c r="H32" s="41"/>
      <c r="I32" s="41"/>
      <c r="J32" s="40"/>
      <c r="K32" s="40"/>
      <c r="L32" s="40"/>
      <c r="M32" s="42"/>
    </row>
    <row r="33" spans="1:13" s="13" customFormat="1" ht="13.5" customHeight="1" thickTop="1" x14ac:dyDescent="0.3">
      <c r="A33" s="43"/>
      <c r="D33" s="44"/>
      <c r="E33" s="44"/>
      <c r="F33" s="44"/>
      <c r="G33" s="44"/>
      <c r="H33" s="45"/>
      <c r="I33" s="45"/>
      <c r="J33" s="44"/>
      <c r="K33" s="44"/>
      <c r="L33" s="44"/>
    </row>
    <row r="34" spans="1:13" s="13" customFormat="1" ht="14.5" customHeight="1" x14ac:dyDescent="0.3">
      <c r="A34" s="282" t="s">
        <v>80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118"/>
    </row>
    <row r="35" spans="1:13" s="13" customFormat="1" ht="9" customHeight="1" x14ac:dyDescent="0.3">
      <c r="A35" s="46"/>
      <c r="B35" s="47"/>
      <c r="C35" s="47"/>
      <c r="D35" s="47"/>
      <c r="E35" s="47"/>
      <c r="F35" s="47"/>
      <c r="G35" s="47"/>
      <c r="H35" s="47"/>
      <c r="I35" s="47"/>
      <c r="J35" s="48"/>
      <c r="K35" s="48"/>
      <c r="L35" s="48"/>
    </row>
    <row r="36" spans="1:13" s="13" customFormat="1" ht="12.75" customHeight="1" x14ac:dyDescent="0.3">
      <c r="A36" s="280" t="s">
        <v>81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</row>
    <row r="37" spans="1:13" s="13" customFormat="1" ht="12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1:13" s="13" customFormat="1" ht="13" x14ac:dyDescent="0.3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49"/>
    </row>
  </sheetData>
  <mergeCells count="15">
    <mergeCell ref="D14:J14"/>
    <mergeCell ref="D17:E17"/>
    <mergeCell ref="G17:H17"/>
    <mergeCell ref="A36:M36"/>
    <mergeCell ref="D22:E22"/>
    <mergeCell ref="D20:E20"/>
    <mergeCell ref="D24:E24"/>
    <mergeCell ref="D26:E26"/>
    <mergeCell ref="G20:H20"/>
    <mergeCell ref="G22:H22"/>
    <mergeCell ref="G24:H24"/>
    <mergeCell ref="G26:H26"/>
    <mergeCell ref="D28:E28"/>
    <mergeCell ref="G28:H28"/>
    <mergeCell ref="A34:L34"/>
  </mergeCells>
  <dataValidations count="1">
    <dataValidation operator="equal" allowBlank="1" showInputMessage="1" showErrorMessage="1" errorTitle="Locked" error="This is a protected cell, please contact the employee compensation unit at (916) 445-3274 if you have any questions.  " sqref="M37:M38 N38:HO38 D17 G17 J17:L17 B12:L13 A8:F9 A1:B2 C2:H2 M1:M2 C14 M31:HQ31 D32:L33 M33:HO33 M32:HT32 M14:HP14 N2:HN2 C15:HP16 M7:M13 A38:B38 N3:HT13 N34:HT37 C17:C23 B14:B23 M17:HP23 I17:I23 D39:L65481 B35:M35 M39:HT65501 A39:C65501 G20 D19:E19 E25 H25 G29:H31 D29:E31 H23 I30:HM30 F17:F30 G21:H21 G22:G28 E21 E23 D20:D28 G19:H19 I24:HP29 J19:L23 A11:A37 B24:C33" xr:uid="{00000000-0002-0000-0100-000000000000}"/>
  </dataValidations>
  <printOptions horizontalCentered="1"/>
  <pageMargins left="0.25" right="0.25" top="0.5" bottom="0.25" header="0.25" footer="0.25"/>
  <pageSetup scale="87" fitToHeight="0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664D-D42C-4AC3-9DEF-8DB3E9BC15BC}">
  <sheetPr codeName="Sheet2"/>
  <dimension ref="A1:X542"/>
  <sheetViews>
    <sheetView showGridLines="0" topLeftCell="A5" zoomScale="110" zoomScaleNormal="110" zoomScaleSheetLayoutView="70" workbookViewId="0">
      <selection activeCell="B15" sqref="B15:B16"/>
    </sheetView>
  </sheetViews>
  <sheetFormatPr defaultColWidth="9.1796875" defaultRowHeight="14" x14ac:dyDescent="0.3"/>
  <cols>
    <col min="1" max="1" width="6.26953125" style="7" customWidth="1"/>
    <col min="2" max="2" width="8.7265625" style="2" customWidth="1"/>
    <col min="3" max="3" width="18.1796875" style="2" customWidth="1"/>
    <col min="4" max="4" width="21.7265625" style="2" customWidth="1"/>
    <col min="5" max="5" width="19.26953125" style="2" customWidth="1"/>
    <col min="6" max="6" width="29.453125" style="2" bestFit="1" customWidth="1"/>
    <col min="7" max="7" width="24.54296875" style="2" customWidth="1"/>
    <col min="8" max="8" width="9.1796875" style="2"/>
    <col min="9" max="9" width="11.26953125" style="2" bestFit="1" customWidth="1"/>
    <col min="10" max="11" width="13.453125" style="2" customWidth="1"/>
    <col min="12" max="16384" width="9.1796875" style="2"/>
  </cols>
  <sheetData>
    <row r="1" spans="1:11" ht="18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4">
      <c r="A2" s="285" t="s">
        <v>82</v>
      </c>
      <c r="B2" s="285"/>
      <c r="C2" s="285"/>
      <c r="D2" s="285"/>
      <c r="E2" s="285"/>
      <c r="F2" s="285"/>
      <c r="G2" s="119"/>
      <c r="H2" s="119"/>
      <c r="I2" s="119"/>
      <c r="J2" s="119"/>
      <c r="K2" s="119"/>
    </row>
    <row r="3" spans="1:11" ht="18" customHeight="1" x14ac:dyDescent="0.4">
      <c r="A3" s="285" t="s">
        <v>83</v>
      </c>
      <c r="B3" s="285"/>
      <c r="C3" s="285"/>
      <c r="D3" s="285"/>
      <c r="E3" s="285"/>
      <c r="F3" s="285"/>
      <c r="G3" s="119"/>
      <c r="H3" s="119"/>
      <c r="I3" s="119"/>
    </row>
    <row r="4" spans="1:11" ht="18" customHeight="1" x14ac:dyDescent="0.3">
      <c r="A4" s="119"/>
      <c r="B4" s="119"/>
      <c r="C4" s="120" t="s">
        <v>84</v>
      </c>
      <c r="D4" s="119"/>
      <c r="G4" s="119"/>
      <c r="H4" s="119"/>
      <c r="I4" s="119"/>
      <c r="J4" s="119"/>
      <c r="K4" s="119"/>
    </row>
    <row r="5" spans="1:11" ht="18" customHeight="1" x14ac:dyDescent="0.3">
      <c r="A5" s="119"/>
      <c r="B5" s="119"/>
      <c r="C5" s="120"/>
      <c r="D5" s="119"/>
      <c r="G5" s="119"/>
      <c r="H5" s="119"/>
      <c r="I5" s="119"/>
      <c r="J5" s="119"/>
      <c r="K5" s="119"/>
    </row>
    <row r="6" spans="1:11" ht="20.25" customHeight="1" x14ac:dyDescent="0.3">
      <c r="A6" s="67"/>
      <c r="B6" s="67"/>
      <c r="C6" s="67"/>
      <c r="D6" s="67"/>
      <c r="E6" s="221"/>
      <c r="F6" s="222" t="s">
        <v>85</v>
      </c>
      <c r="G6" s="67"/>
      <c r="H6" s="67"/>
      <c r="I6" s="67"/>
      <c r="J6" s="67"/>
      <c r="K6" s="67"/>
    </row>
    <row r="7" spans="1:11" ht="18.75" customHeight="1" x14ac:dyDescent="0.3">
      <c r="A7" s="286" t="str">
        <f>Checklist!A4</f>
        <v>0000</v>
      </c>
      <c r="B7" s="286"/>
      <c r="C7" s="286"/>
      <c r="D7" s="61"/>
      <c r="E7" s="223" t="s">
        <v>71</v>
      </c>
      <c r="F7" s="264"/>
      <c r="G7" s="61"/>
    </row>
    <row r="8" spans="1:11" ht="14.25" customHeight="1" x14ac:dyDescent="0.3">
      <c r="A8" s="145" t="s">
        <v>2</v>
      </c>
      <c r="B8" s="128"/>
      <c r="E8" s="224" t="s">
        <v>86</v>
      </c>
      <c r="F8" s="264"/>
    </row>
    <row r="9" spans="1:11" ht="7.5" customHeight="1" x14ac:dyDescent="0.3">
      <c r="A9" s="62"/>
      <c r="B9" s="62"/>
      <c r="E9" s="225"/>
      <c r="F9" s="265"/>
    </row>
    <row r="10" spans="1:11" ht="19.5" customHeight="1" x14ac:dyDescent="0.3">
      <c r="A10" s="286">
        <f>Checklist!A6</f>
        <v>0</v>
      </c>
      <c r="B10" s="286"/>
      <c r="C10" s="286"/>
      <c r="E10" s="226" t="s">
        <v>87</v>
      </c>
      <c r="F10" s="266">
        <f>SUM(F7:F8)</f>
        <v>0</v>
      </c>
    </row>
    <row r="11" spans="1:11" x14ac:dyDescent="0.3">
      <c r="A11" s="63" t="s">
        <v>3</v>
      </c>
      <c r="B11" s="63"/>
    </row>
    <row r="12" spans="1:11" ht="25.5" customHeight="1" thickBot="1" x14ac:dyDescent="0.35">
      <c r="A12" s="86"/>
    </row>
    <row r="13" spans="1:11" ht="45.75" customHeight="1" thickBot="1" x14ac:dyDescent="0.35">
      <c r="A13" s="99"/>
      <c r="B13" s="101" t="s">
        <v>88</v>
      </c>
      <c r="C13" s="104" t="s">
        <v>89</v>
      </c>
      <c r="D13" s="104" t="s">
        <v>90</v>
      </c>
    </row>
    <row r="14" spans="1:11" ht="23.15" customHeight="1" x14ac:dyDescent="0.3">
      <c r="A14" s="87">
        <v>1</v>
      </c>
      <c r="B14" s="260" t="s">
        <v>91</v>
      </c>
      <c r="C14" s="64" t="str">
        <f>IF(B14="","N/A",VLOOKUP(B14,'UCM 7-21-23'!$A$2:$B$1709,2,FALSE))</f>
        <v>GF</v>
      </c>
      <c r="D14" s="261">
        <f>F7</f>
        <v>0</v>
      </c>
    </row>
    <row r="15" spans="1:11" ht="23.15" customHeight="1" x14ac:dyDescent="0.3">
      <c r="A15" s="88">
        <v>2</v>
      </c>
      <c r="B15" s="97"/>
      <c r="C15" s="64" t="str">
        <f>IF(B15="","N/A",VLOOKUP(B15,'UCM 7-21-23'!$A$2:$B$1709,2,FALSE))</f>
        <v>N/A</v>
      </c>
      <c r="D15" s="147"/>
      <c r="F15" s="5"/>
    </row>
    <row r="16" spans="1:11" ht="23.15" customHeight="1" x14ac:dyDescent="0.3">
      <c r="A16" s="87">
        <v>3</v>
      </c>
      <c r="B16" s="97"/>
      <c r="C16" s="64" t="str">
        <f>IF(B16="","N/A",VLOOKUP(B16,'UCM 7-21-23'!$A$2:$B$1709,2,FALSE))</f>
        <v>N/A</v>
      </c>
      <c r="D16" s="147"/>
      <c r="E16" s="12"/>
    </row>
    <row r="17" spans="1:6" ht="23.15" customHeight="1" x14ac:dyDescent="0.3">
      <c r="A17" s="88">
        <v>4</v>
      </c>
      <c r="B17" s="97"/>
      <c r="C17" s="64" t="str">
        <f>IF(B17="","N/A",VLOOKUP(B17,'UCM 7-21-23'!$A$2:$B$1709,2,FALSE))</f>
        <v>N/A</v>
      </c>
      <c r="D17" s="147"/>
    </row>
    <row r="18" spans="1:6" ht="23.15" customHeight="1" x14ac:dyDescent="0.3">
      <c r="A18" s="87">
        <v>5</v>
      </c>
      <c r="B18" s="97"/>
      <c r="C18" s="64" t="str">
        <f>IF(B18="","N/A",VLOOKUP(B18,'UCM 7-21-23'!$A$2:$B$1709,2,FALSE))</f>
        <v>N/A</v>
      </c>
      <c r="D18" s="147"/>
    </row>
    <row r="19" spans="1:6" ht="23.25" customHeight="1" x14ac:dyDescent="0.3">
      <c r="A19" s="88">
        <v>6</v>
      </c>
      <c r="B19" s="97"/>
      <c r="C19" s="64" t="str">
        <f>IF(B19="","N/A",VLOOKUP(B19,'UCM 7-21-23'!$A$2:$B$1709,2,FALSE))</f>
        <v>N/A</v>
      </c>
      <c r="D19" s="147"/>
    </row>
    <row r="20" spans="1:6" ht="23.15" customHeight="1" x14ac:dyDescent="0.3">
      <c r="A20" s="87">
        <v>7</v>
      </c>
      <c r="B20" s="97"/>
      <c r="C20" s="64" t="str">
        <f>IF(B20="","N/A",VLOOKUP(B20,'UCM 7-21-23'!$A$2:$B$1709,2,FALSE))</f>
        <v>N/A</v>
      </c>
      <c r="D20" s="147"/>
    </row>
    <row r="21" spans="1:6" ht="23.15" customHeight="1" x14ac:dyDescent="0.3">
      <c r="A21" s="88">
        <v>8</v>
      </c>
      <c r="B21" s="97"/>
      <c r="C21" s="64" t="str">
        <f>IF(B21="","N/A",VLOOKUP(B21,'UCM 7-21-23'!$A$2:$B$1709,2,FALSE))</f>
        <v>N/A</v>
      </c>
      <c r="D21" s="147"/>
      <c r="F21" s="7"/>
    </row>
    <row r="22" spans="1:6" ht="23.15" customHeight="1" x14ac:dyDescent="0.3">
      <c r="A22" s="87">
        <v>9</v>
      </c>
      <c r="B22" s="97"/>
      <c r="C22" s="64" t="str">
        <f>IF(B22="","N/A",VLOOKUP(B22,'UCM 7-21-23'!$A$2:$B$1709,2,FALSE))</f>
        <v>N/A</v>
      </c>
      <c r="D22" s="147"/>
    </row>
    <row r="23" spans="1:6" ht="23.15" customHeight="1" x14ac:dyDescent="0.3">
      <c r="A23" s="88">
        <v>10</v>
      </c>
      <c r="B23" s="97"/>
      <c r="C23" s="64" t="str">
        <f>IF(B23="","N/A",VLOOKUP(B23,'UCM 7-21-23'!$A$2:$B$1709,2,FALSE))</f>
        <v>N/A</v>
      </c>
      <c r="D23" s="147"/>
    </row>
    <row r="24" spans="1:6" ht="23.15" customHeight="1" x14ac:dyDescent="0.3">
      <c r="A24" s="87">
        <v>11</v>
      </c>
      <c r="B24" s="97"/>
      <c r="C24" s="64" t="str">
        <f>IF(B24="","N/A",VLOOKUP(B24,'UCM 7-21-23'!$A$2:$B$1709,2,FALSE))</f>
        <v>N/A</v>
      </c>
      <c r="D24" s="147"/>
    </row>
    <row r="25" spans="1:6" ht="23.15" customHeight="1" x14ac:dyDescent="0.3">
      <c r="A25" s="88">
        <v>12</v>
      </c>
      <c r="B25" s="97"/>
      <c r="C25" s="64" t="str">
        <f>IF(B25="","N/A",VLOOKUP(B25,'UCM 7-21-23'!$A$2:$B$1709,2,FALSE))</f>
        <v>N/A</v>
      </c>
      <c r="D25" s="147"/>
    </row>
    <row r="26" spans="1:6" ht="23.15" customHeight="1" x14ac:dyDescent="0.3">
      <c r="A26" s="87">
        <v>13</v>
      </c>
      <c r="B26" s="97"/>
      <c r="C26" s="64" t="str">
        <f>IF(B26="","N/A",VLOOKUP(B26,'UCM 7-21-23'!$A$2:$B$1709,2,FALSE))</f>
        <v>N/A</v>
      </c>
      <c r="D26" s="147"/>
    </row>
    <row r="27" spans="1:6" ht="23.15" customHeight="1" x14ac:dyDescent="0.3">
      <c r="A27" s="88">
        <v>14</v>
      </c>
      <c r="B27" s="97"/>
      <c r="C27" s="64" t="str">
        <f>IF(B27="","N/A",VLOOKUP(B27,'UCM 7-21-23'!$A$2:$B$1709,2,FALSE))</f>
        <v>N/A</v>
      </c>
      <c r="D27" s="147"/>
    </row>
    <row r="28" spans="1:6" ht="23.15" customHeight="1" x14ac:dyDescent="0.3">
      <c r="A28" s="87">
        <v>15</v>
      </c>
      <c r="B28" s="97"/>
      <c r="C28" s="64" t="str">
        <f>IF(B28="","N/A",VLOOKUP(B28,'UCM 7-21-23'!$A$2:$B$1709,2,FALSE))</f>
        <v>N/A</v>
      </c>
      <c r="D28" s="147"/>
    </row>
    <row r="29" spans="1:6" ht="23.15" customHeight="1" x14ac:dyDescent="0.3">
      <c r="A29" s="88">
        <v>16</v>
      </c>
      <c r="B29" s="97"/>
      <c r="C29" s="64" t="str">
        <f>IF(B29="","N/A",VLOOKUP(B29,'UCM 7-21-23'!$A$2:$B$1709,2,FALSE))</f>
        <v>N/A</v>
      </c>
      <c r="D29" s="147"/>
    </row>
    <row r="30" spans="1:6" ht="22.5" customHeight="1" x14ac:dyDescent="0.3">
      <c r="A30" s="87">
        <v>17</v>
      </c>
      <c r="B30" s="97"/>
      <c r="C30" s="64" t="str">
        <f>IF(B30="","N/A",VLOOKUP(B30,'UCM 7-21-23'!$A$2:$B$1709,2,FALSE))</f>
        <v>N/A</v>
      </c>
      <c r="D30" s="147"/>
    </row>
    <row r="31" spans="1:6" ht="23.15" customHeight="1" x14ac:dyDescent="0.3">
      <c r="A31" s="88">
        <v>18</v>
      </c>
      <c r="B31" s="97"/>
      <c r="C31" s="64" t="str">
        <f>IF(B31="","N/A",VLOOKUP(B31,'UCM 7-21-23'!$A$2:$B$1709,2,FALSE))</f>
        <v>N/A</v>
      </c>
      <c r="D31" s="147"/>
    </row>
    <row r="32" spans="1:6" ht="23.15" customHeight="1" x14ac:dyDescent="0.3">
      <c r="A32" s="87">
        <v>19</v>
      </c>
      <c r="B32" s="97"/>
      <c r="C32" s="64" t="str">
        <f>IF(B32="","N/A",VLOOKUP(B32,'UCM 7-21-23'!$A$2:$B$1709,2,FALSE))</f>
        <v>N/A</v>
      </c>
      <c r="D32" s="147"/>
    </row>
    <row r="33" spans="1:4" ht="23.15" customHeight="1" x14ac:dyDescent="0.3">
      <c r="A33" s="88">
        <v>20</v>
      </c>
      <c r="B33" s="97"/>
      <c r="C33" s="64" t="str">
        <f>IF(B33="","N/A",VLOOKUP(B33,'UCM 7-21-23'!$A$2:$B$1709,2,FALSE))</f>
        <v>N/A</v>
      </c>
      <c r="D33" s="147"/>
    </row>
    <row r="34" spans="1:4" ht="23.15" customHeight="1" x14ac:dyDescent="0.3">
      <c r="A34" s="87">
        <v>21</v>
      </c>
      <c r="B34" s="97"/>
      <c r="C34" s="64" t="str">
        <f>IF(B34="","N/A",VLOOKUP(B34,'UCM 7-21-23'!$A$2:$B$1709,2,FALSE))</f>
        <v>N/A</v>
      </c>
      <c r="D34" s="147"/>
    </row>
    <row r="35" spans="1:4" ht="23.15" customHeight="1" x14ac:dyDescent="0.3">
      <c r="A35" s="88">
        <v>22</v>
      </c>
      <c r="B35" s="97"/>
      <c r="C35" s="64" t="str">
        <f>IF(B35="","N/A",VLOOKUP(B35,'UCM 7-21-23'!$A$2:$B$1709,2,FALSE))</f>
        <v>N/A</v>
      </c>
      <c r="D35" s="147"/>
    </row>
    <row r="36" spans="1:4" ht="23.15" customHeight="1" x14ac:dyDescent="0.3">
      <c r="A36" s="87">
        <v>23</v>
      </c>
      <c r="B36" s="97"/>
      <c r="C36" s="64" t="str">
        <f>IF(B36="","N/A",VLOOKUP(B36,'UCM 7-21-23'!$A$2:$B$1709,2,FALSE))</f>
        <v>N/A</v>
      </c>
      <c r="D36" s="147"/>
    </row>
    <row r="37" spans="1:4" ht="23.15" customHeight="1" x14ac:dyDescent="0.3">
      <c r="A37" s="88">
        <v>24</v>
      </c>
      <c r="B37" s="97"/>
      <c r="C37" s="64" t="str">
        <f>IF(B37="","N/A",VLOOKUP(B37,'UCM 7-21-23'!$A$2:$B$1709,2,FALSE))</f>
        <v>N/A</v>
      </c>
      <c r="D37" s="147"/>
    </row>
    <row r="38" spans="1:4" ht="23.15" customHeight="1" x14ac:dyDescent="0.3">
      <c r="A38" s="87">
        <v>25</v>
      </c>
      <c r="B38" s="97"/>
      <c r="C38" s="64" t="str">
        <f>IF(B38="","N/A",VLOOKUP(B38,'UCM 7-21-23'!$A$2:$B$1709,2,FALSE))</f>
        <v>N/A</v>
      </c>
      <c r="D38" s="147"/>
    </row>
    <row r="39" spans="1:4" ht="23.15" customHeight="1" x14ac:dyDescent="0.3">
      <c r="A39" s="88">
        <v>26</v>
      </c>
      <c r="B39" s="97"/>
      <c r="C39" s="64" t="str">
        <f>IF(B39="","N/A",VLOOKUP(B39,'UCM 7-21-23'!$A$2:$B$1709,2,FALSE))</f>
        <v>N/A</v>
      </c>
      <c r="D39" s="147"/>
    </row>
    <row r="40" spans="1:4" ht="23.15" customHeight="1" x14ac:dyDescent="0.3">
      <c r="A40" s="87">
        <v>27</v>
      </c>
      <c r="B40" s="97"/>
      <c r="C40" s="64" t="str">
        <f>IF(B40="","N/A",VLOOKUP(B40,'UCM 7-21-23'!$A$2:$B$1709,2,FALSE))</f>
        <v>N/A</v>
      </c>
      <c r="D40" s="147"/>
    </row>
    <row r="41" spans="1:4" ht="23.15" customHeight="1" x14ac:dyDescent="0.3">
      <c r="A41" s="88">
        <v>28</v>
      </c>
      <c r="B41" s="97"/>
      <c r="C41" s="64" t="str">
        <f>IF(B41="","N/A",VLOOKUP(B41,'UCM 7-21-23'!$A$2:$B$1709,2,FALSE))</f>
        <v>N/A</v>
      </c>
      <c r="D41" s="147"/>
    </row>
    <row r="42" spans="1:4" ht="23.15" customHeight="1" x14ac:dyDescent="0.3">
      <c r="A42" s="87">
        <v>29</v>
      </c>
      <c r="B42" s="97"/>
      <c r="C42" s="64" t="str">
        <f>IF(B42="","N/A",VLOOKUP(B42,'UCM 7-21-23'!$A$2:$B$1709,2,FALSE))</f>
        <v>N/A</v>
      </c>
      <c r="D42" s="147"/>
    </row>
    <row r="43" spans="1:4" ht="23.15" customHeight="1" x14ac:dyDescent="0.3">
      <c r="A43" s="88">
        <v>30</v>
      </c>
      <c r="B43" s="97"/>
      <c r="C43" s="64" t="str">
        <f>IF(B43="","N/A",VLOOKUP(B43,'UCM 7-21-23'!$A$2:$B$1709,2,FALSE))</f>
        <v>N/A</v>
      </c>
      <c r="D43" s="147"/>
    </row>
    <row r="44" spans="1:4" ht="23.15" customHeight="1" x14ac:dyDescent="0.3">
      <c r="A44" s="87">
        <v>31</v>
      </c>
      <c r="B44" s="97"/>
      <c r="C44" s="64" t="str">
        <f>IF(B44="","N/A",VLOOKUP(B44,'UCM 7-21-23'!$A$2:$B$1709,2,FALSE))</f>
        <v>N/A</v>
      </c>
      <c r="D44" s="147"/>
    </row>
    <row r="45" spans="1:4" ht="23.15" customHeight="1" x14ac:dyDescent="0.3">
      <c r="A45" s="88">
        <v>32</v>
      </c>
      <c r="B45" s="97"/>
      <c r="C45" s="64" t="str">
        <f>IF(B45="","N/A",VLOOKUP(B45,'UCM 7-21-23'!$A$2:$B$1709,2,FALSE))</f>
        <v>N/A</v>
      </c>
      <c r="D45" s="147"/>
    </row>
    <row r="46" spans="1:4" ht="23.15" customHeight="1" x14ac:dyDescent="0.3">
      <c r="A46" s="87">
        <v>33</v>
      </c>
      <c r="B46" s="97"/>
      <c r="C46" s="64" t="str">
        <f>IF(B46="","N/A",VLOOKUP(B46,'UCM 7-21-23'!$A$2:$B$1709,2,FALSE))</f>
        <v>N/A</v>
      </c>
      <c r="D46" s="147"/>
    </row>
    <row r="47" spans="1:4" ht="23.15" customHeight="1" x14ac:dyDescent="0.3">
      <c r="A47" s="88">
        <v>34</v>
      </c>
      <c r="B47" s="97"/>
      <c r="C47" s="64" t="str">
        <f>IF(B47="","N/A",VLOOKUP(B47,'UCM 7-21-23'!$A$2:$B$1709,2,FALSE))</f>
        <v>N/A</v>
      </c>
      <c r="D47" s="147"/>
    </row>
    <row r="48" spans="1:4" ht="23.15" customHeight="1" x14ac:dyDescent="0.3">
      <c r="A48" s="87">
        <v>35</v>
      </c>
      <c r="B48" s="97"/>
      <c r="C48" s="64" t="str">
        <f>IF(B48="","N/A",VLOOKUP(B48,'UCM 7-21-23'!$A$2:$B$1709,2,FALSE))</f>
        <v>N/A</v>
      </c>
      <c r="D48" s="147"/>
    </row>
    <row r="49" spans="1:4" ht="23.15" customHeight="1" x14ac:dyDescent="0.3">
      <c r="A49" s="88">
        <v>36</v>
      </c>
      <c r="B49" s="97"/>
      <c r="C49" s="64" t="str">
        <f>IF(B49="","N/A",VLOOKUP(B49,'UCM 7-21-23'!$A$2:$B$1709,2,FALSE))</f>
        <v>N/A</v>
      </c>
      <c r="D49" s="147"/>
    </row>
    <row r="50" spans="1:4" ht="23.15" customHeight="1" x14ac:dyDescent="0.3">
      <c r="A50" s="87">
        <v>37</v>
      </c>
      <c r="B50" s="97"/>
      <c r="C50" s="64" t="str">
        <f>IF(B50="","N/A",VLOOKUP(B50,'UCM 7-21-23'!$A$2:$B$1709,2,FALSE))</f>
        <v>N/A</v>
      </c>
      <c r="D50" s="147"/>
    </row>
    <row r="51" spans="1:4" ht="23.15" customHeight="1" x14ac:dyDescent="0.3">
      <c r="A51" s="88">
        <v>38</v>
      </c>
      <c r="B51" s="97"/>
      <c r="C51" s="64" t="str">
        <f>IF(B51="","N/A",VLOOKUP(B51,'UCM 7-21-23'!$A$2:$B$1709,2,FALSE))</f>
        <v>N/A</v>
      </c>
      <c r="D51" s="147"/>
    </row>
    <row r="52" spans="1:4" ht="23.15" customHeight="1" x14ac:dyDescent="0.3">
      <c r="A52" s="87">
        <v>39</v>
      </c>
      <c r="B52" s="97"/>
      <c r="C52" s="64" t="str">
        <f>IF(B52="","N/A",VLOOKUP(B52,'UCM 7-21-23'!$A$2:$B$1709,2,FALSE))</f>
        <v>N/A</v>
      </c>
      <c r="D52" s="147"/>
    </row>
    <row r="53" spans="1:4" ht="23.15" customHeight="1" x14ac:dyDescent="0.3">
      <c r="A53" s="88">
        <v>40</v>
      </c>
      <c r="B53" s="97"/>
      <c r="C53" s="64" t="str">
        <f>IF(B53="","N/A",VLOOKUP(B53,'UCM 7-21-23'!$A$2:$B$1709,2,FALSE))</f>
        <v>N/A</v>
      </c>
      <c r="D53" s="147"/>
    </row>
    <row r="54" spans="1:4" ht="23.15" customHeight="1" x14ac:dyDescent="0.3">
      <c r="A54" s="87">
        <v>41</v>
      </c>
      <c r="B54" s="97"/>
      <c r="C54" s="64" t="str">
        <f>IF(B54="","N/A",VLOOKUP(B54,'UCM 7-21-23'!$A$2:$B$1709,2,FALSE))</f>
        <v>N/A</v>
      </c>
      <c r="D54" s="147"/>
    </row>
    <row r="55" spans="1:4" ht="23.15" customHeight="1" x14ac:dyDescent="0.3">
      <c r="A55" s="88">
        <v>42</v>
      </c>
      <c r="B55" s="97"/>
      <c r="C55" s="64" t="str">
        <f>IF(B55="","N/A",VLOOKUP(B55,'UCM 7-21-23'!$A$2:$B$1709,2,FALSE))</f>
        <v>N/A</v>
      </c>
      <c r="D55" s="147"/>
    </row>
    <row r="56" spans="1:4" ht="23.15" customHeight="1" x14ac:dyDescent="0.3">
      <c r="A56" s="87">
        <v>43</v>
      </c>
      <c r="B56" s="97"/>
      <c r="C56" s="64" t="str">
        <f>IF(B56="","N/A",VLOOKUP(B56,'UCM 7-21-23'!$A$2:$B$1709,2,FALSE))</f>
        <v>N/A</v>
      </c>
      <c r="D56" s="147"/>
    </row>
    <row r="57" spans="1:4" ht="23.15" customHeight="1" x14ac:dyDescent="0.3">
      <c r="A57" s="88">
        <v>44</v>
      </c>
      <c r="B57" s="97"/>
      <c r="C57" s="64" t="str">
        <f>IF(B57="","N/A",VLOOKUP(B57,'UCM 7-21-23'!$A$2:$B$1709,2,FALSE))</f>
        <v>N/A</v>
      </c>
      <c r="D57" s="147"/>
    </row>
    <row r="58" spans="1:4" ht="23.15" customHeight="1" x14ac:dyDescent="0.3">
      <c r="A58" s="87">
        <v>45</v>
      </c>
      <c r="B58" s="97"/>
      <c r="C58" s="64" t="str">
        <f>IF(B58="","N/A",VLOOKUP(B58,'UCM 7-21-23'!$A$2:$B$1709,2,FALSE))</f>
        <v>N/A</v>
      </c>
      <c r="D58" s="147"/>
    </row>
    <row r="59" spans="1:4" ht="23.15" customHeight="1" x14ac:dyDescent="0.3">
      <c r="A59" s="88">
        <v>46</v>
      </c>
      <c r="B59" s="97"/>
      <c r="C59" s="64" t="str">
        <f>IF(B59="","N/A",VLOOKUP(B59,'UCM 7-21-23'!$A$2:$B$1709,2,FALSE))</f>
        <v>N/A</v>
      </c>
      <c r="D59" s="147"/>
    </row>
    <row r="60" spans="1:4" ht="23.15" customHeight="1" x14ac:dyDescent="0.3">
      <c r="A60" s="87">
        <v>47</v>
      </c>
      <c r="B60" s="97"/>
      <c r="C60" s="64" t="str">
        <f>IF(B60="","N/A",VLOOKUP(B60,'UCM 7-21-23'!$A$2:$B$1709,2,FALSE))</f>
        <v>N/A</v>
      </c>
      <c r="D60" s="147"/>
    </row>
    <row r="61" spans="1:4" ht="22.5" customHeight="1" x14ac:dyDescent="0.3">
      <c r="A61" s="88">
        <v>48</v>
      </c>
      <c r="B61" s="97"/>
      <c r="C61" s="64" t="str">
        <f>IF(B61="","N/A",VLOOKUP(B61,'UCM 7-21-23'!$A$2:$B$1709,2,FALSE))</f>
        <v>N/A</v>
      </c>
      <c r="D61" s="147"/>
    </row>
    <row r="62" spans="1:4" ht="23.15" customHeight="1" x14ac:dyDescent="0.3">
      <c r="A62" s="87">
        <v>49</v>
      </c>
      <c r="B62" s="97"/>
      <c r="C62" s="64" t="str">
        <f>IF(B62="","N/A",VLOOKUP(B62,'UCM 7-21-23'!$A$2:$B$1709,2,FALSE))</f>
        <v>N/A</v>
      </c>
      <c r="D62" s="147"/>
    </row>
    <row r="63" spans="1:4" ht="23.15" customHeight="1" x14ac:dyDescent="0.3">
      <c r="A63" s="88">
        <v>50</v>
      </c>
      <c r="B63" s="97"/>
      <c r="C63" s="64" t="str">
        <f>IF(B63="","N/A",VLOOKUP(B63,'UCM 7-21-23'!$A$2:$B$1709,2,FALSE))</f>
        <v>N/A</v>
      </c>
      <c r="D63" s="147"/>
    </row>
    <row r="64" spans="1:4" ht="23.15" hidden="1" customHeight="1" x14ac:dyDescent="0.3">
      <c r="A64" s="87">
        <v>51</v>
      </c>
      <c r="B64" s="97"/>
      <c r="C64" s="64" t="str">
        <f>IF(B64="","N/A",VLOOKUP(B64,'UCM 7-21-23'!$A$2:$B$1709,2,FALSE))</f>
        <v>N/A</v>
      </c>
      <c r="D64" s="147"/>
    </row>
    <row r="65" spans="1:4" ht="23.15" hidden="1" customHeight="1" x14ac:dyDescent="0.3">
      <c r="A65" s="88">
        <v>52</v>
      </c>
      <c r="B65" s="97"/>
      <c r="C65" s="64" t="str">
        <f>IF(B65="","N/A",VLOOKUP(B65,'UCM 7-21-23'!$A$2:$B$1709,2,FALSE))</f>
        <v>N/A</v>
      </c>
      <c r="D65" s="147"/>
    </row>
    <row r="66" spans="1:4" ht="23.15" hidden="1" customHeight="1" x14ac:dyDescent="0.3">
      <c r="A66" s="87">
        <v>53</v>
      </c>
      <c r="B66" s="97"/>
      <c r="C66" s="64" t="str">
        <f>IF(B66="","N/A",VLOOKUP(B66,'UCM 7-21-23'!$A$2:$B$1709,2,FALSE))</f>
        <v>N/A</v>
      </c>
      <c r="D66" s="147"/>
    </row>
    <row r="67" spans="1:4" ht="23.15" hidden="1" customHeight="1" x14ac:dyDescent="0.3">
      <c r="A67" s="88">
        <v>54</v>
      </c>
      <c r="B67" s="97"/>
      <c r="C67" s="64" t="str">
        <f>IF(B67="","N/A",VLOOKUP(B67,'UCM 7-21-23'!$A$2:$B$1709,2,FALSE))</f>
        <v>N/A</v>
      </c>
      <c r="D67" s="147"/>
    </row>
    <row r="68" spans="1:4" ht="23.15" hidden="1" customHeight="1" x14ac:dyDescent="0.3">
      <c r="A68" s="87">
        <v>55</v>
      </c>
      <c r="B68" s="97"/>
      <c r="C68" s="64" t="str">
        <f>IF(B68="","N/A",VLOOKUP(B68,'UCM 7-21-23'!$A$2:$B$1709,2,FALSE))</f>
        <v>N/A</v>
      </c>
      <c r="D68" s="147"/>
    </row>
    <row r="69" spans="1:4" ht="23.15" hidden="1" customHeight="1" x14ac:dyDescent="0.3">
      <c r="A69" s="88">
        <v>56</v>
      </c>
      <c r="B69" s="97"/>
      <c r="C69" s="64" t="str">
        <f>IF(B69="","N/A",VLOOKUP(B69,'UCM 7-21-23'!$A$2:$B$1709,2,FALSE))</f>
        <v>N/A</v>
      </c>
      <c r="D69" s="147"/>
    </row>
    <row r="70" spans="1:4" ht="23.15" hidden="1" customHeight="1" x14ac:dyDescent="0.3">
      <c r="A70" s="87">
        <v>57</v>
      </c>
      <c r="B70" s="97"/>
      <c r="C70" s="64" t="str">
        <f>IF(B70="","N/A",VLOOKUP(B70,'UCM 7-21-23'!$A$2:$B$1709,2,FALSE))</f>
        <v>N/A</v>
      </c>
      <c r="D70" s="147"/>
    </row>
    <row r="71" spans="1:4" ht="23.15" hidden="1" customHeight="1" x14ac:dyDescent="0.3">
      <c r="A71" s="88">
        <v>58</v>
      </c>
      <c r="B71" s="97"/>
      <c r="C71" s="64" t="str">
        <f>IF(B71="","N/A",VLOOKUP(B71,'UCM 7-21-23'!$A$2:$B$1709,2,FALSE))</f>
        <v>N/A</v>
      </c>
      <c r="D71" s="147"/>
    </row>
    <row r="72" spans="1:4" ht="23.15" hidden="1" customHeight="1" x14ac:dyDescent="0.3">
      <c r="A72" s="87">
        <v>59</v>
      </c>
      <c r="B72" s="97"/>
      <c r="C72" s="64" t="str">
        <f>IF(B72="","N/A",VLOOKUP(B72,'UCM 7-21-23'!$A$2:$B$1709,2,FALSE))</f>
        <v>N/A</v>
      </c>
      <c r="D72" s="147"/>
    </row>
    <row r="73" spans="1:4" ht="23.15" hidden="1" customHeight="1" x14ac:dyDescent="0.3">
      <c r="A73" s="88">
        <v>60</v>
      </c>
      <c r="B73" s="97"/>
      <c r="C73" s="64" t="str">
        <f>IF(B73="","N/A",VLOOKUP(B73,'UCM 7-21-23'!$A$2:$B$1709,2,FALSE))</f>
        <v>N/A</v>
      </c>
      <c r="D73" s="147"/>
    </row>
    <row r="74" spans="1:4" ht="23.15" hidden="1" customHeight="1" x14ac:dyDescent="0.3">
      <c r="A74" s="87">
        <v>61</v>
      </c>
      <c r="B74" s="97"/>
      <c r="C74" s="64" t="str">
        <f>IF(B74="","N/A",VLOOKUP(B74,'UCM 7-21-23'!$A$2:$B$1709,2,FALSE))</f>
        <v>N/A</v>
      </c>
      <c r="D74" s="147"/>
    </row>
    <row r="75" spans="1:4" ht="23.15" hidden="1" customHeight="1" x14ac:dyDescent="0.3">
      <c r="A75" s="88">
        <v>62</v>
      </c>
      <c r="B75" s="97"/>
      <c r="C75" s="64" t="str">
        <f>IF(B75="","N/A",VLOOKUP(B75,'UCM 7-21-23'!$A$2:$B$1709,2,FALSE))</f>
        <v>N/A</v>
      </c>
      <c r="D75" s="147"/>
    </row>
    <row r="76" spans="1:4" ht="23.15" hidden="1" customHeight="1" x14ac:dyDescent="0.3">
      <c r="A76" s="87">
        <v>63</v>
      </c>
      <c r="B76" s="97"/>
      <c r="C76" s="64" t="str">
        <f>IF(B76="","N/A",VLOOKUP(B76,'UCM 7-21-23'!$A$2:$B$1709,2,FALSE))</f>
        <v>N/A</v>
      </c>
      <c r="D76" s="147"/>
    </row>
    <row r="77" spans="1:4" ht="23.15" hidden="1" customHeight="1" x14ac:dyDescent="0.3">
      <c r="A77" s="88">
        <v>64</v>
      </c>
      <c r="B77" s="97"/>
      <c r="C77" s="64" t="str">
        <f>IF(B77="","N/A",VLOOKUP(B77,'UCM 7-21-23'!$A$2:$B$1709,2,FALSE))</f>
        <v>N/A</v>
      </c>
      <c r="D77" s="147"/>
    </row>
    <row r="78" spans="1:4" ht="23.15" hidden="1" customHeight="1" x14ac:dyDescent="0.3">
      <c r="A78" s="87">
        <v>65</v>
      </c>
      <c r="B78" s="97"/>
      <c r="C78" s="64" t="str">
        <f>IF(B78="","N/A",VLOOKUP(B78,'UCM 7-21-23'!$A$2:$B$1709,2,FALSE))</f>
        <v>N/A</v>
      </c>
      <c r="D78" s="147"/>
    </row>
    <row r="79" spans="1:4" ht="23.15" hidden="1" customHeight="1" x14ac:dyDescent="0.3">
      <c r="A79" s="88">
        <v>66</v>
      </c>
      <c r="B79" s="97"/>
      <c r="C79" s="64" t="str">
        <f>IF(B79="","N/A",VLOOKUP(B79,'UCM 7-21-23'!$A$2:$B$1709,2,FALSE))</f>
        <v>N/A</v>
      </c>
      <c r="D79" s="147"/>
    </row>
    <row r="80" spans="1:4" ht="23.15" hidden="1" customHeight="1" x14ac:dyDescent="0.3">
      <c r="A80" s="87">
        <v>67</v>
      </c>
      <c r="B80" s="97"/>
      <c r="C80" s="64" t="str">
        <f>IF(B80="","N/A",VLOOKUP(B80,'UCM 7-21-23'!$A$2:$B$1709,2,FALSE))</f>
        <v>N/A</v>
      </c>
      <c r="D80" s="147"/>
    </row>
    <row r="81" spans="1:4" ht="23.15" hidden="1" customHeight="1" x14ac:dyDescent="0.3">
      <c r="A81" s="88">
        <v>68</v>
      </c>
      <c r="B81" s="97"/>
      <c r="C81" s="64" t="str">
        <f>IF(B81="","N/A",VLOOKUP(B81,'UCM 7-21-23'!$A$2:$B$1709,2,FALSE))</f>
        <v>N/A</v>
      </c>
      <c r="D81" s="147"/>
    </row>
    <row r="82" spans="1:4" ht="23.15" hidden="1" customHeight="1" x14ac:dyDescent="0.3">
      <c r="A82" s="87">
        <v>69</v>
      </c>
      <c r="B82" s="97"/>
      <c r="C82" s="64" t="str">
        <f>IF(B82="","N/A",VLOOKUP(B82,'UCM 7-21-23'!$A$2:$B$1709,2,FALSE))</f>
        <v>N/A</v>
      </c>
      <c r="D82" s="147"/>
    </row>
    <row r="83" spans="1:4" ht="23.15" hidden="1" customHeight="1" x14ac:dyDescent="0.3">
      <c r="A83" s="88">
        <v>70</v>
      </c>
      <c r="B83" s="97"/>
      <c r="C83" s="64" t="str">
        <f>IF(B83="","N/A",VLOOKUP(B83,'UCM 7-21-23'!$A$2:$B$1709,2,FALSE))</f>
        <v>N/A</v>
      </c>
      <c r="D83" s="147"/>
    </row>
    <row r="84" spans="1:4" ht="23.15" hidden="1" customHeight="1" x14ac:dyDescent="0.3">
      <c r="A84" s="87">
        <v>71</v>
      </c>
      <c r="B84" s="97"/>
      <c r="C84" s="64" t="str">
        <f>IF(B84="","N/A",VLOOKUP(B84,'UCM 7-21-23'!$A$2:$B$1709,2,FALSE))</f>
        <v>N/A</v>
      </c>
      <c r="D84" s="147"/>
    </row>
    <row r="85" spans="1:4" ht="23.15" hidden="1" customHeight="1" x14ac:dyDescent="0.3">
      <c r="A85" s="88">
        <v>72</v>
      </c>
      <c r="B85" s="97"/>
      <c r="C85" s="64" t="str">
        <f>IF(B85="","N/A",VLOOKUP(B85,'UCM 7-21-23'!$A$2:$B$1709,2,FALSE))</f>
        <v>N/A</v>
      </c>
      <c r="D85" s="147"/>
    </row>
    <row r="86" spans="1:4" ht="23.15" hidden="1" customHeight="1" x14ac:dyDescent="0.3">
      <c r="A86" s="87">
        <v>73</v>
      </c>
      <c r="B86" s="97"/>
      <c r="C86" s="64" t="str">
        <f>IF(B86="","N/A",VLOOKUP(B86,'UCM 7-21-23'!$A$2:$B$1709,2,FALSE))</f>
        <v>N/A</v>
      </c>
      <c r="D86" s="147"/>
    </row>
    <row r="87" spans="1:4" ht="23.15" hidden="1" customHeight="1" x14ac:dyDescent="0.3">
      <c r="A87" s="88">
        <v>74</v>
      </c>
      <c r="B87" s="97"/>
      <c r="C87" s="64" t="str">
        <f>IF(B87="","N/A",VLOOKUP(B87,'UCM 7-21-23'!$A$2:$B$1709,2,FALSE))</f>
        <v>N/A</v>
      </c>
      <c r="D87" s="147"/>
    </row>
    <row r="88" spans="1:4" ht="23.15" hidden="1" customHeight="1" x14ac:dyDescent="0.3">
      <c r="A88" s="87">
        <v>75</v>
      </c>
      <c r="B88" s="97"/>
      <c r="C88" s="64" t="str">
        <f>IF(B88="","N/A",VLOOKUP(B88,'UCM 7-21-23'!$A$2:$B$1709,2,FALSE))</f>
        <v>N/A</v>
      </c>
      <c r="D88" s="147"/>
    </row>
    <row r="89" spans="1:4" ht="23.15" hidden="1" customHeight="1" x14ac:dyDescent="0.3">
      <c r="A89" s="88">
        <v>76</v>
      </c>
      <c r="B89" s="97"/>
      <c r="C89" s="64" t="str">
        <f>IF(B89="","N/A",VLOOKUP(B89,'UCM 7-21-23'!$A$2:$B$1709,2,FALSE))</f>
        <v>N/A</v>
      </c>
      <c r="D89" s="147"/>
    </row>
    <row r="90" spans="1:4" ht="23.15" hidden="1" customHeight="1" x14ac:dyDescent="0.3">
      <c r="A90" s="87">
        <v>77</v>
      </c>
      <c r="B90" s="97"/>
      <c r="C90" s="64" t="str">
        <f>IF(B90="","N/A",VLOOKUP(B90,'UCM 7-21-23'!$A$2:$B$1709,2,FALSE))</f>
        <v>N/A</v>
      </c>
      <c r="D90" s="147"/>
    </row>
    <row r="91" spans="1:4" ht="23.15" hidden="1" customHeight="1" x14ac:dyDescent="0.3">
      <c r="A91" s="88">
        <v>78</v>
      </c>
      <c r="B91" s="97"/>
      <c r="C91" s="64" t="str">
        <f>IF(B91="","N/A",VLOOKUP(B91,'UCM 7-21-23'!$A$2:$B$1709,2,FALSE))</f>
        <v>N/A</v>
      </c>
      <c r="D91" s="147"/>
    </row>
    <row r="92" spans="1:4" ht="22.5" hidden="1" customHeight="1" x14ac:dyDescent="0.3">
      <c r="A92" s="87">
        <v>79</v>
      </c>
      <c r="B92" s="97"/>
      <c r="C92" s="64" t="str">
        <f>IF(B92="","N/A",VLOOKUP(B92,'UCM 7-21-23'!$A$2:$B$1709,2,FALSE))</f>
        <v>N/A</v>
      </c>
      <c r="D92" s="147"/>
    </row>
    <row r="93" spans="1:4" ht="23.15" hidden="1" customHeight="1" x14ac:dyDescent="0.3">
      <c r="A93" s="88">
        <v>80</v>
      </c>
      <c r="B93" s="97"/>
      <c r="C93" s="64" t="str">
        <f>IF(B93="","N/A",VLOOKUP(B93,'UCM 7-21-23'!$A$2:$B$1709,2,FALSE))</f>
        <v>N/A</v>
      </c>
      <c r="D93" s="147"/>
    </row>
    <row r="94" spans="1:4" ht="23.15" hidden="1" customHeight="1" x14ac:dyDescent="0.3">
      <c r="A94" s="87">
        <v>81</v>
      </c>
      <c r="B94" s="97"/>
      <c r="C94" s="64" t="str">
        <f>IF(B94="","N/A",VLOOKUP(B94,'UCM 7-21-23'!$A$2:$B$1709,2,FALSE))</f>
        <v>N/A</v>
      </c>
      <c r="D94" s="147"/>
    </row>
    <row r="95" spans="1:4" ht="23.15" hidden="1" customHeight="1" x14ac:dyDescent="0.3">
      <c r="A95" s="88">
        <v>82</v>
      </c>
      <c r="B95" s="97"/>
      <c r="C95" s="64" t="str">
        <f>IF(B95="","N/A",VLOOKUP(B95,'UCM 7-21-23'!$A$2:$B$1709,2,FALSE))</f>
        <v>N/A</v>
      </c>
      <c r="D95" s="147"/>
    </row>
    <row r="96" spans="1:4" ht="23.15" hidden="1" customHeight="1" x14ac:dyDescent="0.3">
      <c r="A96" s="87">
        <v>83</v>
      </c>
      <c r="B96" s="97"/>
      <c r="C96" s="64" t="str">
        <f>IF(B96="","N/A",VLOOKUP(B96,'UCM 7-21-23'!$A$2:$B$1709,2,FALSE))</f>
        <v>N/A</v>
      </c>
      <c r="D96" s="147"/>
    </row>
    <row r="97" spans="1:4" ht="23.15" hidden="1" customHeight="1" x14ac:dyDescent="0.3">
      <c r="A97" s="88">
        <v>84</v>
      </c>
      <c r="B97" s="97"/>
      <c r="C97" s="64" t="str">
        <f>IF(B97="","N/A",VLOOKUP(B97,'UCM 7-21-23'!$A$2:$B$1709,2,FALSE))</f>
        <v>N/A</v>
      </c>
      <c r="D97" s="147"/>
    </row>
    <row r="98" spans="1:4" ht="23.15" hidden="1" customHeight="1" x14ac:dyDescent="0.3">
      <c r="A98" s="87">
        <v>85</v>
      </c>
      <c r="B98" s="97"/>
      <c r="C98" s="64" t="str">
        <f>IF(B98="","N/A",VLOOKUP(B98,'UCM 7-21-23'!$A$2:$B$1709,2,FALSE))</f>
        <v>N/A</v>
      </c>
      <c r="D98" s="147"/>
    </row>
    <row r="99" spans="1:4" ht="23.15" hidden="1" customHeight="1" x14ac:dyDescent="0.3">
      <c r="A99" s="88">
        <v>86</v>
      </c>
      <c r="B99" s="97"/>
      <c r="C99" s="64" t="str">
        <f>IF(B99="","N/A",VLOOKUP(B99,'UCM 7-21-23'!$A$2:$B$1709,2,FALSE))</f>
        <v>N/A</v>
      </c>
      <c r="D99" s="147"/>
    </row>
    <row r="100" spans="1:4" ht="23.15" hidden="1" customHeight="1" x14ac:dyDescent="0.3">
      <c r="A100" s="87">
        <v>87</v>
      </c>
      <c r="B100" s="97"/>
      <c r="C100" s="64" t="str">
        <f>IF(B100="","N/A",VLOOKUP(B100,'UCM 7-21-23'!$A$2:$B$1709,2,FALSE))</f>
        <v>N/A</v>
      </c>
      <c r="D100" s="147"/>
    </row>
    <row r="101" spans="1:4" ht="23.15" hidden="1" customHeight="1" x14ac:dyDescent="0.3">
      <c r="A101" s="88">
        <v>88</v>
      </c>
      <c r="B101" s="97"/>
      <c r="C101" s="64" t="str">
        <f>IF(B101="","N/A",VLOOKUP(B101,'UCM 7-21-23'!$A$2:$B$1709,2,FALSE))</f>
        <v>N/A</v>
      </c>
      <c r="D101" s="147"/>
    </row>
    <row r="102" spans="1:4" ht="23.15" hidden="1" customHeight="1" x14ac:dyDescent="0.3">
      <c r="A102" s="87">
        <v>89</v>
      </c>
      <c r="B102" s="97"/>
      <c r="C102" s="64" t="str">
        <f>IF(B102="","N/A",VLOOKUP(B102,'UCM 7-21-23'!$A$2:$B$1709,2,FALSE))</f>
        <v>N/A</v>
      </c>
      <c r="D102" s="147"/>
    </row>
    <row r="103" spans="1:4" ht="23.15" hidden="1" customHeight="1" x14ac:dyDescent="0.3">
      <c r="A103" s="88">
        <v>90</v>
      </c>
      <c r="B103" s="97"/>
      <c r="C103" s="64" t="str">
        <f>IF(B103="","N/A",VLOOKUP(B103,'UCM 7-21-23'!$A$2:$B$1709,2,FALSE))</f>
        <v>N/A</v>
      </c>
      <c r="D103" s="147"/>
    </row>
    <row r="104" spans="1:4" ht="23.15" hidden="1" customHeight="1" x14ac:dyDescent="0.3">
      <c r="A104" s="87">
        <v>91</v>
      </c>
      <c r="B104" s="97"/>
      <c r="C104" s="64" t="str">
        <f>IF(B104="","N/A",VLOOKUP(B104,'UCM 7-21-23'!$A$2:$B$1709,2,FALSE))</f>
        <v>N/A</v>
      </c>
      <c r="D104" s="147"/>
    </row>
    <row r="105" spans="1:4" ht="23.15" hidden="1" customHeight="1" x14ac:dyDescent="0.3">
      <c r="A105" s="88">
        <v>92</v>
      </c>
      <c r="B105" s="97"/>
      <c r="C105" s="64" t="str">
        <f>IF(B105="","N/A",VLOOKUP(B105,'UCM 7-21-23'!$A$2:$B$1709,2,FALSE))</f>
        <v>N/A</v>
      </c>
      <c r="D105" s="147"/>
    </row>
    <row r="106" spans="1:4" ht="23.15" hidden="1" customHeight="1" x14ac:dyDescent="0.3">
      <c r="A106" s="87">
        <v>93</v>
      </c>
      <c r="B106" s="97"/>
      <c r="C106" s="64" t="str">
        <f>IF(B106="","N/A",VLOOKUP(B106,'UCM 7-21-23'!$A$2:$B$1709,2,FALSE))</f>
        <v>N/A</v>
      </c>
      <c r="D106" s="147"/>
    </row>
    <row r="107" spans="1:4" ht="23.15" hidden="1" customHeight="1" x14ac:dyDescent="0.3">
      <c r="A107" s="88">
        <v>94</v>
      </c>
      <c r="B107" s="97"/>
      <c r="C107" s="64" t="str">
        <f>IF(B107="","N/A",VLOOKUP(B107,'UCM 7-21-23'!$A$2:$B$1709,2,FALSE))</f>
        <v>N/A</v>
      </c>
      <c r="D107" s="147"/>
    </row>
    <row r="108" spans="1:4" ht="23.15" hidden="1" customHeight="1" x14ac:dyDescent="0.3">
      <c r="A108" s="87">
        <v>95</v>
      </c>
      <c r="B108" s="97"/>
      <c r="C108" s="64" t="str">
        <f>IF(B108="","N/A",VLOOKUP(B108,'UCM 7-21-23'!$A$2:$B$1709,2,FALSE))</f>
        <v>N/A</v>
      </c>
      <c r="D108" s="147"/>
    </row>
    <row r="109" spans="1:4" ht="23.15" hidden="1" customHeight="1" x14ac:dyDescent="0.3">
      <c r="A109" s="88">
        <v>96</v>
      </c>
      <c r="B109" s="97"/>
      <c r="C109" s="64" t="str">
        <f>IF(B109="","N/A",VLOOKUP(B109,'UCM 7-21-23'!$A$2:$B$1709,2,FALSE))</f>
        <v>N/A</v>
      </c>
      <c r="D109" s="147"/>
    </row>
    <row r="110" spans="1:4" ht="23.15" hidden="1" customHeight="1" x14ac:dyDescent="0.3">
      <c r="A110" s="87">
        <v>97</v>
      </c>
      <c r="B110" s="97"/>
      <c r="C110" s="64" t="str">
        <f>IF(B110="","N/A",VLOOKUP(B110,'UCM 7-21-23'!$A$2:$B$1709,2,FALSE))</f>
        <v>N/A</v>
      </c>
      <c r="D110" s="147"/>
    </row>
    <row r="111" spans="1:4" ht="23.15" hidden="1" customHeight="1" x14ac:dyDescent="0.3">
      <c r="A111" s="88">
        <v>98</v>
      </c>
      <c r="B111" s="97"/>
      <c r="C111" s="64" t="str">
        <f>IF(B111="","N/A",VLOOKUP(B111,'UCM 7-21-23'!$A$2:$B$1709,2,FALSE))</f>
        <v>N/A</v>
      </c>
      <c r="D111" s="147"/>
    </row>
    <row r="112" spans="1:4" ht="23.15" hidden="1" customHeight="1" x14ac:dyDescent="0.3">
      <c r="A112" s="87">
        <v>99</v>
      </c>
      <c r="B112" s="97"/>
      <c r="C112" s="64" t="str">
        <f>IF(B112="","N/A",VLOOKUP(B112,'UCM 7-21-23'!$A$2:$B$1709,2,FALSE))</f>
        <v>N/A</v>
      </c>
      <c r="D112" s="147"/>
    </row>
    <row r="113" spans="1:4" ht="23.15" hidden="1" customHeight="1" x14ac:dyDescent="0.3">
      <c r="A113" s="88">
        <v>100</v>
      </c>
      <c r="B113" s="97"/>
      <c r="C113" s="64" t="str">
        <f>IF(B113="","N/A",VLOOKUP(B113,'UCM 7-21-23'!$A$2:$B$1709,2,FALSE))</f>
        <v>N/A</v>
      </c>
      <c r="D113" s="147"/>
    </row>
    <row r="114" spans="1:4" ht="23.15" hidden="1" customHeight="1" x14ac:dyDescent="0.3">
      <c r="A114" s="87">
        <v>101</v>
      </c>
      <c r="B114" s="97"/>
      <c r="C114" s="64" t="str">
        <f>IF(B114="","N/A",VLOOKUP(B114,'UCM 7-21-23'!$A$2:$B$1709,2,FALSE))</f>
        <v>N/A</v>
      </c>
      <c r="D114" s="147"/>
    </row>
    <row r="115" spans="1:4" ht="23.15" hidden="1" customHeight="1" x14ac:dyDescent="0.3">
      <c r="A115" s="87">
        <v>102</v>
      </c>
      <c r="B115" s="97"/>
      <c r="C115" s="64" t="str">
        <f>IF(B115="","N/A",VLOOKUP(B115,'UCM 7-21-23'!$A$2:$B$1709,2,FALSE))</f>
        <v>N/A</v>
      </c>
      <c r="D115" s="147"/>
    </row>
    <row r="116" spans="1:4" ht="23.15" hidden="1" customHeight="1" x14ac:dyDescent="0.3">
      <c r="A116" s="88">
        <v>103</v>
      </c>
      <c r="B116" s="97"/>
      <c r="C116" s="64" t="str">
        <f>IF(B116="","N/A",VLOOKUP(B116,'UCM 7-21-23'!$A$2:$B$1709,2,FALSE))</f>
        <v>N/A</v>
      </c>
      <c r="D116" s="147"/>
    </row>
    <row r="117" spans="1:4" ht="23.15" hidden="1" customHeight="1" x14ac:dyDescent="0.3">
      <c r="A117" s="87">
        <v>104</v>
      </c>
      <c r="B117" s="97"/>
      <c r="C117" s="64" t="str">
        <f>IF(B117="","N/A",VLOOKUP(B117,'UCM 7-21-23'!$A$2:$B$1709,2,FALSE))</f>
        <v>N/A</v>
      </c>
      <c r="D117" s="147"/>
    </row>
    <row r="118" spans="1:4" ht="23.15" hidden="1" customHeight="1" x14ac:dyDescent="0.3">
      <c r="A118" s="87">
        <v>105</v>
      </c>
      <c r="B118" s="97"/>
      <c r="C118" s="64" t="str">
        <f>IF(B118="","N/A",VLOOKUP(B118,'UCM 7-21-23'!$A$2:$B$1709,2,FALSE))</f>
        <v>N/A</v>
      </c>
      <c r="D118" s="147"/>
    </row>
    <row r="119" spans="1:4" ht="23.15" hidden="1" customHeight="1" x14ac:dyDescent="0.3">
      <c r="A119" s="88">
        <v>106</v>
      </c>
      <c r="B119" s="97"/>
      <c r="C119" s="64" t="str">
        <f>IF(B119="","N/A",VLOOKUP(B119,'UCM 7-21-23'!$A$2:$B$1709,2,FALSE))</f>
        <v>N/A</v>
      </c>
      <c r="D119" s="147"/>
    </row>
    <row r="120" spans="1:4" ht="23.15" hidden="1" customHeight="1" x14ac:dyDescent="0.3">
      <c r="A120" s="87">
        <v>107</v>
      </c>
      <c r="B120" s="97"/>
      <c r="C120" s="64" t="str">
        <f>IF(B120="","N/A",VLOOKUP(B120,'UCM 7-21-23'!$A$2:$B$1709,2,FALSE))</f>
        <v>N/A</v>
      </c>
      <c r="D120" s="147"/>
    </row>
    <row r="121" spans="1:4" ht="23.15" hidden="1" customHeight="1" x14ac:dyDescent="0.3">
      <c r="A121" s="87">
        <v>108</v>
      </c>
      <c r="B121" s="97"/>
      <c r="C121" s="64" t="str">
        <f>IF(B121="","N/A",VLOOKUP(B121,'UCM 7-21-23'!$A$2:$B$1709,2,FALSE))</f>
        <v>N/A</v>
      </c>
      <c r="D121" s="147"/>
    </row>
    <row r="122" spans="1:4" ht="23.15" hidden="1" customHeight="1" x14ac:dyDescent="0.3">
      <c r="A122" s="88">
        <v>109</v>
      </c>
      <c r="B122" s="97"/>
      <c r="C122" s="64" t="str">
        <f>IF(B122="","N/A",VLOOKUP(B122,'UCM 7-21-23'!$A$2:$B$1709,2,FALSE))</f>
        <v>N/A</v>
      </c>
      <c r="D122" s="147"/>
    </row>
    <row r="123" spans="1:4" ht="23.15" hidden="1" customHeight="1" x14ac:dyDescent="0.3">
      <c r="A123" s="87">
        <v>110</v>
      </c>
      <c r="B123" s="97"/>
      <c r="C123" s="64" t="str">
        <f>IF(B123="","N/A",VLOOKUP(B123,'UCM 7-21-23'!$A$2:$B$1709,2,FALSE))</f>
        <v>N/A</v>
      </c>
      <c r="D123" s="147"/>
    </row>
    <row r="124" spans="1:4" ht="23.15" hidden="1" customHeight="1" x14ac:dyDescent="0.3">
      <c r="A124" s="87">
        <v>111</v>
      </c>
      <c r="B124" s="97"/>
      <c r="C124" s="64" t="str">
        <f>IF(B124="","N/A",VLOOKUP(B124,'UCM 7-21-23'!$A$2:$B$1709,2,FALSE))</f>
        <v>N/A</v>
      </c>
      <c r="D124" s="147"/>
    </row>
    <row r="125" spans="1:4" ht="23.15" hidden="1" customHeight="1" x14ac:dyDescent="0.3">
      <c r="A125" s="88">
        <v>112</v>
      </c>
      <c r="B125" s="97"/>
      <c r="C125" s="64" t="str">
        <f>IF(B125="","N/A",VLOOKUP(B125,'UCM 7-21-23'!$A$2:$B$1709,2,FALSE))</f>
        <v>N/A</v>
      </c>
      <c r="D125" s="147"/>
    </row>
    <row r="126" spans="1:4" ht="23.15" hidden="1" customHeight="1" x14ac:dyDescent="0.3">
      <c r="A126" s="87">
        <v>113</v>
      </c>
      <c r="B126" s="97"/>
      <c r="C126" s="64" t="str">
        <f>IF(B126="","N/A",VLOOKUP(B126,'UCM 7-21-23'!$A$2:$B$1709,2,FALSE))</f>
        <v>N/A</v>
      </c>
      <c r="D126" s="147"/>
    </row>
    <row r="127" spans="1:4" ht="23.15" hidden="1" customHeight="1" x14ac:dyDescent="0.3">
      <c r="A127" s="87">
        <v>114</v>
      </c>
      <c r="B127" s="97"/>
      <c r="C127" s="64" t="str">
        <f>IF(B127="","N/A",VLOOKUP(B127,'UCM 7-21-23'!$A$2:$B$1709,2,FALSE))</f>
        <v>N/A</v>
      </c>
      <c r="D127" s="147"/>
    </row>
    <row r="128" spans="1:4" ht="23.15" hidden="1" customHeight="1" x14ac:dyDescent="0.3">
      <c r="A128" s="88">
        <v>115</v>
      </c>
      <c r="B128" s="97"/>
      <c r="C128" s="64" t="str">
        <f>IF(B128="","N/A",VLOOKUP(B128,'UCM 7-21-23'!$A$2:$B$1709,2,FALSE))</f>
        <v>N/A</v>
      </c>
      <c r="D128" s="147"/>
    </row>
    <row r="129" spans="1:4" ht="23.15" hidden="1" customHeight="1" x14ac:dyDescent="0.3">
      <c r="A129" s="87">
        <v>116</v>
      </c>
      <c r="B129" s="97"/>
      <c r="C129" s="64" t="str">
        <f>IF(B129="","N/A",VLOOKUP(B129,'UCM 7-21-23'!$A$2:$B$1709,2,FALSE))</f>
        <v>N/A</v>
      </c>
      <c r="D129" s="147"/>
    </row>
    <row r="130" spans="1:4" ht="23.15" hidden="1" customHeight="1" x14ac:dyDescent="0.3">
      <c r="A130" s="87">
        <v>117</v>
      </c>
      <c r="B130" s="97"/>
      <c r="C130" s="64" t="str">
        <f>IF(B130="","N/A",VLOOKUP(B130,'UCM 7-21-23'!$A$2:$B$1709,2,FALSE))</f>
        <v>N/A</v>
      </c>
      <c r="D130" s="147"/>
    </row>
    <row r="131" spans="1:4" ht="23.15" hidden="1" customHeight="1" x14ac:dyDescent="0.3">
      <c r="A131" s="88">
        <v>118</v>
      </c>
      <c r="B131" s="97"/>
      <c r="C131" s="64" t="str">
        <f>IF(B131="","N/A",VLOOKUP(B131,'UCM 7-21-23'!$A$2:$B$1709,2,FALSE))</f>
        <v>N/A</v>
      </c>
      <c r="D131" s="147"/>
    </row>
    <row r="132" spans="1:4" ht="23.15" hidden="1" customHeight="1" x14ac:dyDescent="0.3">
      <c r="A132" s="87">
        <v>119</v>
      </c>
      <c r="B132" s="97"/>
      <c r="C132" s="64" t="str">
        <f>IF(B132="","N/A",VLOOKUP(B132,'UCM 7-21-23'!$A$2:$B$1709,2,FALSE))</f>
        <v>N/A</v>
      </c>
      <c r="D132" s="147"/>
    </row>
    <row r="133" spans="1:4" ht="23.15" hidden="1" customHeight="1" x14ac:dyDescent="0.3">
      <c r="A133" s="87">
        <v>120</v>
      </c>
      <c r="B133" s="97"/>
      <c r="C133" s="64" t="str">
        <f>IF(B133="","N/A",VLOOKUP(B133,'UCM 7-21-23'!$A$2:$B$1709,2,FALSE))</f>
        <v>N/A</v>
      </c>
      <c r="D133" s="147"/>
    </row>
    <row r="134" spans="1:4" ht="23.15" hidden="1" customHeight="1" x14ac:dyDescent="0.3">
      <c r="A134" s="88">
        <v>121</v>
      </c>
      <c r="B134" s="97"/>
      <c r="C134" s="64" t="str">
        <f>IF(B134="","N/A",VLOOKUP(B134,'UCM 7-21-23'!$A$2:$B$1709,2,FALSE))</f>
        <v>N/A</v>
      </c>
      <c r="D134" s="147"/>
    </row>
    <row r="135" spans="1:4" ht="23.15" hidden="1" customHeight="1" x14ac:dyDescent="0.3">
      <c r="A135" s="87">
        <v>122</v>
      </c>
      <c r="B135" s="97"/>
      <c r="C135" s="64" t="str">
        <f>IF(B135="","N/A",VLOOKUP(B135,'UCM 7-21-23'!$A$2:$B$1709,2,FALSE))</f>
        <v>N/A</v>
      </c>
      <c r="D135" s="147"/>
    </row>
    <row r="136" spans="1:4" ht="23.15" hidden="1" customHeight="1" x14ac:dyDescent="0.3">
      <c r="A136" s="87">
        <v>123</v>
      </c>
      <c r="B136" s="97"/>
      <c r="C136" s="64" t="str">
        <f>IF(B136="","N/A",VLOOKUP(B136,'UCM 7-21-23'!$A$2:$B$1709,2,FALSE))</f>
        <v>N/A</v>
      </c>
      <c r="D136" s="147"/>
    </row>
    <row r="137" spans="1:4" ht="23.15" hidden="1" customHeight="1" x14ac:dyDescent="0.3">
      <c r="A137" s="88">
        <v>124</v>
      </c>
      <c r="B137" s="97"/>
      <c r="C137" s="64" t="str">
        <f>IF(B137="","N/A",VLOOKUP(B137,'UCM 7-21-23'!$A$2:$B$1709,2,FALSE))</f>
        <v>N/A</v>
      </c>
      <c r="D137" s="147"/>
    </row>
    <row r="138" spans="1:4" ht="23.15" hidden="1" customHeight="1" x14ac:dyDescent="0.3">
      <c r="A138" s="87">
        <v>125</v>
      </c>
      <c r="B138" s="97"/>
      <c r="C138" s="64" t="str">
        <f>IF(B138="","N/A",VLOOKUP(B138,'UCM 7-21-23'!$A$2:$B$1709,2,FALSE))</f>
        <v>N/A</v>
      </c>
      <c r="D138" s="147"/>
    </row>
    <row r="139" spans="1:4" ht="23.15" hidden="1" customHeight="1" x14ac:dyDescent="0.3">
      <c r="A139" s="87">
        <v>126</v>
      </c>
      <c r="B139" s="97"/>
      <c r="C139" s="64" t="str">
        <f>IF(B139="","N/A",VLOOKUP(B139,'UCM 7-21-23'!$A$2:$B$1709,2,FALSE))</f>
        <v>N/A</v>
      </c>
      <c r="D139" s="147"/>
    </row>
    <row r="140" spans="1:4" ht="23.15" hidden="1" customHeight="1" x14ac:dyDescent="0.3">
      <c r="A140" s="88">
        <v>127</v>
      </c>
      <c r="B140" s="97"/>
      <c r="C140" s="64" t="str">
        <f>IF(B140="","N/A",VLOOKUP(B140,'UCM 7-21-23'!$A$2:$B$1709,2,FALSE))</f>
        <v>N/A</v>
      </c>
      <c r="D140" s="147"/>
    </row>
    <row r="141" spans="1:4" ht="23.15" hidden="1" customHeight="1" x14ac:dyDescent="0.3">
      <c r="A141" s="87">
        <v>128</v>
      </c>
      <c r="B141" s="97"/>
      <c r="C141" s="64" t="str">
        <f>IF(B141="","N/A",VLOOKUP(B141,'UCM 7-21-23'!$A$2:$B$1709,2,FALSE))</f>
        <v>N/A</v>
      </c>
      <c r="D141" s="147"/>
    </row>
    <row r="142" spans="1:4" ht="23.15" hidden="1" customHeight="1" x14ac:dyDescent="0.3">
      <c r="A142" s="87">
        <v>129</v>
      </c>
      <c r="B142" s="97"/>
      <c r="C142" s="64" t="str">
        <f>IF(B142="","N/A",VLOOKUP(B142,'UCM 7-21-23'!$A$2:$B$1709,2,FALSE))</f>
        <v>N/A</v>
      </c>
      <c r="D142" s="147"/>
    </row>
    <row r="143" spans="1:4" ht="23.15" hidden="1" customHeight="1" x14ac:dyDescent="0.3">
      <c r="A143" s="88">
        <v>130</v>
      </c>
      <c r="B143" s="97"/>
      <c r="C143" s="64" t="str">
        <f>IF(B143="","N/A",VLOOKUP(B143,'UCM 7-21-23'!$A$2:$B$1709,2,FALSE))</f>
        <v>N/A</v>
      </c>
      <c r="D143" s="147"/>
    </row>
    <row r="144" spans="1:4" ht="23.15" hidden="1" customHeight="1" x14ac:dyDescent="0.3">
      <c r="A144" s="87">
        <v>131</v>
      </c>
      <c r="B144" s="97"/>
      <c r="C144" s="64" t="str">
        <f>IF(B144="","N/A",VLOOKUP(B144,'UCM 7-21-23'!$A$2:$B$1709,2,FALSE))</f>
        <v>N/A</v>
      </c>
      <c r="D144" s="147"/>
    </row>
    <row r="145" spans="1:4" ht="23.15" hidden="1" customHeight="1" x14ac:dyDescent="0.3">
      <c r="A145" s="87">
        <v>132</v>
      </c>
      <c r="B145" s="97"/>
      <c r="C145" s="64" t="str">
        <f>IF(B145="","N/A",VLOOKUP(B145,'UCM 7-21-23'!$A$2:$B$1709,2,FALSE))</f>
        <v>N/A</v>
      </c>
      <c r="D145" s="147"/>
    </row>
    <row r="146" spans="1:4" ht="23.15" hidden="1" customHeight="1" x14ac:dyDescent="0.3">
      <c r="A146" s="88">
        <v>133</v>
      </c>
      <c r="B146" s="97"/>
      <c r="C146" s="64" t="str">
        <f>IF(B146="","N/A",VLOOKUP(B146,'UCM 7-21-23'!$A$2:$B$1709,2,FALSE))</f>
        <v>N/A</v>
      </c>
      <c r="D146" s="147"/>
    </row>
    <row r="147" spans="1:4" ht="23.15" hidden="1" customHeight="1" x14ac:dyDescent="0.3">
      <c r="A147" s="87">
        <v>134</v>
      </c>
      <c r="B147" s="97"/>
      <c r="C147" s="64" t="str">
        <f>IF(B147="","N/A",VLOOKUP(B147,'UCM 7-21-23'!$A$2:$B$1709,2,FALSE))</f>
        <v>N/A</v>
      </c>
      <c r="D147" s="147"/>
    </row>
    <row r="148" spans="1:4" ht="23.15" hidden="1" customHeight="1" x14ac:dyDescent="0.3">
      <c r="A148" s="87">
        <v>135</v>
      </c>
      <c r="B148" s="97"/>
      <c r="C148" s="64" t="str">
        <f>IF(B148="","N/A",VLOOKUP(B148,'UCM 7-21-23'!$A$2:$B$1709,2,FALSE))</f>
        <v>N/A</v>
      </c>
      <c r="D148" s="147"/>
    </row>
    <row r="149" spans="1:4" ht="23.15" hidden="1" customHeight="1" x14ac:dyDescent="0.3">
      <c r="A149" s="88">
        <v>136</v>
      </c>
      <c r="B149" s="97"/>
      <c r="C149" s="64" t="str">
        <f>IF(B149="","N/A",VLOOKUP(B149,'UCM 7-21-23'!$A$2:$B$1709,2,FALSE))</f>
        <v>N/A</v>
      </c>
      <c r="D149" s="147"/>
    </row>
    <row r="150" spans="1:4" ht="23.15" hidden="1" customHeight="1" x14ac:dyDescent="0.3">
      <c r="A150" s="87">
        <v>137</v>
      </c>
      <c r="B150" s="97"/>
      <c r="C150" s="64" t="str">
        <f>IF(B150="","N/A",VLOOKUP(B150,'UCM 7-21-23'!$A$2:$B$1709,2,FALSE))</f>
        <v>N/A</v>
      </c>
      <c r="D150" s="147"/>
    </row>
    <row r="151" spans="1:4" ht="23.15" hidden="1" customHeight="1" x14ac:dyDescent="0.3">
      <c r="A151" s="87">
        <v>138</v>
      </c>
      <c r="B151" s="97"/>
      <c r="C151" s="64" t="str">
        <f>IF(B151="","N/A",VLOOKUP(B151,'UCM 7-21-23'!$A$2:$B$1709,2,FALSE))</f>
        <v>N/A</v>
      </c>
      <c r="D151" s="147"/>
    </row>
    <row r="152" spans="1:4" ht="23.15" hidden="1" customHeight="1" x14ac:dyDescent="0.3">
      <c r="A152" s="88">
        <v>139</v>
      </c>
      <c r="B152" s="97"/>
      <c r="C152" s="64" t="str">
        <f>IF(B152="","N/A",VLOOKUP(B152,'UCM 7-21-23'!$A$2:$B$1709,2,FALSE))</f>
        <v>N/A</v>
      </c>
      <c r="D152" s="147"/>
    </row>
    <row r="153" spans="1:4" ht="23.15" hidden="1" customHeight="1" x14ac:dyDescent="0.3">
      <c r="A153" s="87">
        <v>140</v>
      </c>
      <c r="B153" s="97"/>
      <c r="C153" s="64" t="str">
        <f>IF(B153="","N/A",VLOOKUP(B153,'UCM 7-21-23'!$A$2:$B$1709,2,FALSE))</f>
        <v>N/A</v>
      </c>
      <c r="D153" s="147"/>
    </row>
    <row r="154" spans="1:4" ht="23.15" hidden="1" customHeight="1" x14ac:dyDescent="0.3">
      <c r="A154" s="87">
        <v>141</v>
      </c>
      <c r="B154" s="97"/>
      <c r="C154" s="64" t="str">
        <f>IF(B154="","N/A",VLOOKUP(B154,'UCM 7-21-23'!$A$2:$B$1709,2,FALSE))</f>
        <v>N/A</v>
      </c>
      <c r="D154" s="147"/>
    </row>
    <row r="155" spans="1:4" ht="23.15" hidden="1" customHeight="1" x14ac:dyDescent="0.3">
      <c r="A155" s="88">
        <v>142</v>
      </c>
      <c r="B155" s="97"/>
      <c r="C155" s="64" t="str">
        <f>IF(B155="","N/A",VLOOKUP(B155,'UCM 7-21-23'!$A$2:$B$1709,2,FALSE))</f>
        <v>N/A</v>
      </c>
      <c r="D155" s="147"/>
    </row>
    <row r="156" spans="1:4" ht="23.15" hidden="1" customHeight="1" x14ac:dyDescent="0.3">
      <c r="A156" s="87">
        <v>143</v>
      </c>
      <c r="B156" s="97"/>
      <c r="C156" s="64" t="str">
        <f>IF(B156="","N/A",VLOOKUP(B156,'UCM 7-21-23'!$A$2:$B$1709,2,FALSE))</f>
        <v>N/A</v>
      </c>
      <c r="D156" s="147"/>
    </row>
    <row r="157" spans="1:4" ht="23.15" hidden="1" customHeight="1" x14ac:dyDescent="0.3">
      <c r="A157" s="87">
        <v>144</v>
      </c>
      <c r="B157" s="97"/>
      <c r="C157" s="64" t="str">
        <f>IF(B157="","N/A",VLOOKUP(B157,'UCM 7-21-23'!$A$2:$B$1709,2,FALSE))</f>
        <v>N/A</v>
      </c>
      <c r="D157" s="147"/>
    </row>
    <row r="158" spans="1:4" ht="23.15" hidden="1" customHeight="1" x14ac:dyDescent="0.3">
      <c r="A158" s="88">
        <v>145</v>
      </c>
      <c r="B158" s="97"/>
      <c r="C158" s="64" t="str">
        <f>IF(B158="","N/A",VLOOKUP(B158,'UCM 7-21-23'!$A$2:$B$1709,2,FALSE))</f>
        <v>N/A</v>
      </c>
      <c r="D158" s="147"/>
    </row>
    <row r="159" spans="1:4" ht="23.15" hidden="1" customHeight="1" x14ac:dyDescent="0.3">
      <c r="A159" s="87">
        <v>146</v>
      </c>
      <c r="B159" s="97"/>
      <c r="C159" s="64" t="str">
        <f>IF(B159="","N/A",VLOOKUP(B159,'UCM 7-21-23'!$A$2:$B$1709,2,FALSE))</f>
        <v>N/A</v>
      </c>
      <c r="D159" s="147"/>
    </row>
    <row r="160" spans="1:4" ht="23.15" hidden="1" customHeight="1" x14ac:dyDescent="0.3">
      <c r="A160" s="87">
        <v>147</v>
      </c>
      <c r="B160" s="97"/>
      <c r="C160" s="64" t="str">
        <f>IF(B160="","N/A",VLOOKUP(B160,'UCM 7-21-23'!$A$2:$B$1709,2,FALSE))</f>
        <v>N/A</v>
      </c>
      <c r="D160" s="147"/>
    </row>
    <row r="161" spans="1:4" ht="23.15" hidden="1" customHeight="1" x14ac:dyDescent="0.3">
      <c r="A161" s="88">
        <v>148</v>
      </c>
      <c r="B161" s="97"/>
      <c r="C161" s="64" t="str">
        <f>IF(B161="","N/A",VLOOKUP(B161,'UCM 7-21-23'!$A$2:$B$1709,2,FALSE))</f>
        <v>N/A</v>
      </c>
      <c r="D161" s="147"/>
    </row>
    <row r="162" spans="1:4" ht="23.15" hidden="1" customHeight="1" x14ac:dyDescent="0.3">
      <c r="A162" s="87">
        <v>149</v>
      </c>
      <c r="B162" s="97"/>
      <c r="C162" s="64" t="str">
        <f>IF(B162="","N/A",VLOOKUP(B162,'UCM 7-21-23'!$A$2:$B$1709,2,FALSE))</f>
        <v>N/A</v>
      </c>
      <c r="D162" s="147"/>
    </row>
    <row r="163" spans="1:4" ht="23.15" hidden="1" customHeight="1" x14ac:dyDescent="0.3">
      <c r="A163" s="87">
        <v>150</v>
      </c>
      <c r="B163" s="97"/>
      <c r="C163" s="64" t="str">
        <f>IF(B163="","N/A",VLOOKUP(B163,'UCM 7-21-23'!$A$2:$B$1709,2,FALSE))</f>
        <v>N/A</v>
      </c>
      <c r="D163" s="147"/>
    </row>
    <row r="164" spans="1:4" ht="23.15" hidden="1" customHeight="1" x14ac:dyDescent="0.3">
      <c r="A164" s="88">
        <v>151</v>
      </c>
      <c r="B164" s="97"/>
      <c r="C164" s="64" t="str">
        <f>IF(B164="","N/A",VLOOKUP(B164,'UCM 7-21-23'!$A$2:$B$1709,2,FALSE))</f>
        <v>N/A</v>
      </c>
      <c r="D164" s="147"/>
    </row>
    <row r="165" spans="1:4" ht="23.15" hidden="1" customHeight="1" x14ac:dyDescent="0.3">
      <c r="A165" s="87">
        <v>152</v>
      </c>
      <c r="B165" s="97"/>
      <c r="C165" s="64" t="str">
        <f>IF(B165="","N/A",VLOOKUP(B165,'UCM 7-21-23'!$A$2:$B$1709,2,FALSE))</f>
        <v>N/A</v>
      </c>
      <c r="D165" s="147"/>
    </row>
    <row r="166" spans="1:4" ht="23.15" hidden="1" customHeight="1" x14ac:dyDescent="0.3">
      <c r="A166" s="87">
        <v>153</v>
      </c>
      <c r="B166" s="97"/>
      <c r="C166" s="64" t="str">
        <f>IF(B166="","N/A",VLOOKUP(B166,'UCM 7-21-23'!$A$2:$B$1709,2,FALSE))</f>
        <v>N/A</v>
      </c>
      <c r="D166" s="147"/>
    </row>
    <row r="167" spans="1:4" ht="23.15" hidden="1" customHeight="1" x14ac:dyDescent="0.3">
      <c r="A167" s="88">
        <v>154</v>
      </c>
      <c r="B167" s="97"/>
      <c r="C167" s="64" t="str">
        <f>IF(B167="","N/A",VLOOKUP(B167,'UCM 7-21-23'!$A$2:$B$1709,2,FALSE))</f>
        <v>N/A</v>
      </c>
      <c r="D167" s="147"/>
    </row>
    <row r="168" spans="1:4" ht="23.15" hidden="1" customHeight="1" x14ac:dyDescent="0.3">
      <c r="A168" s="87">
        <v>155</v>
      </c>
      <c r="B168" s="97"/>
      <c r="C168" s="64" t="str">
        <f>IF(B168="","N/A",VLOOKUP(B168,'UCM 7-21-23'!$A$2:$B$1709,2,FALSE))</f>
        <v>N/A</v>
      </c>
      <c r="D168" s="147"/>
    </row>
    <row r="169" spans="1:4" ht="23.15" hidden="1" customHeight="1" x14ac:dyDescent="0.3">
      <c r="A169" s="87">
        <v>156</v>
      </c>
      <c r="B169" s="97"/>
      <c r="C169" s="64" t="str">
        <f>IF(B169="","N/A",VLOOKUP(B169,'UCM 7-21-23'!$A$2:$B$1709,2,FALSE))</f>
        <v>N/A</v>
      </c>
      <c r="D169" s="147"/>
    </row>
    <row r="170" spans="1:4" ht="23.15" hidden="1" customHeight="1" x14ac:dyDescent="0.3">
      <c r="A170" s="88">
        <v>157</v>
      </c>
      <c r="B170" s="97"/>
      <c r="C170" s="64" t="str">
        <f>IF(B170="","N/A",VLOOKUP(B170,'UCM 7-21-23'!$A$2:$B$1709,2,FALSE))</f>
        <v>N/A</v>
      </c>
      <c r="D170" s="147"/>
    </row>
    <row r="171" spans="1:4" ht="23.15" hidden="1" customHeight="1" x14ac:dyDescent="0.3">
      <c r="A171" s="87">
        <v>158</v>
      </c>
      <c r="B171" s="97"/>
      <c r="C171" s="64" t="str">
        <f>IF(B171="","N/A",VLOOKUP(B171,'UCM 7-21-23'!$A$2:$B$1709,2,FALSE))</f>
        <v>N/A</v>
      </c>
      <c r="D171" s="147"/>
    </row>
    <row r="172" spans="1:4" ht="23.15" hidden="1" customHeight="1" x14ac:dyDescent="0.3">
      <c r="A172" s="87">
        <v>159</v>
      </c>
      <c r="B172" s="97"/>
      <c r="C172" s="64" t="str">
        <f>IF(B172="","N/A",VLOOKUP(B172,'UCM 7-21-23'!$A$2:$B$1709,2,FALSE))</f>
        <v>N/A</v>
      </c>
      <c r="D172" s="147"/>
    </row>
    <row r="173" spans="1:4" ht="23.15" hidden="1" customHeight="1" x14ac:dyDescent="0.3">
      <c r="A173" s="88">
        <v>160</v>
      </c>
      <c r="B173" s="97"/>
      <c r="C173" s="64" t="str">
        <f>IF(B173="","N/A",VLOOKUP(B173,'UCM 7-21-23'!$A$2:$B$1709,2,FALSE))</f>
        <v>N/A</v>
      </c>
      <c r="D173" s="147"/>
    </row>
    <row r="174" spans="1:4" ht="23.15" hidden="1" customHeight="1" x14ac:dyDescent="0.3">
      <c r="A174" s="87">
        <v>161</v>
      </c>
      <c r="B174" s="97"/>
      <c r="C174" s="64" t="str">
        <f>IF(B174="","N/A",VLOOKUP(B174,'UCM 7-21-23'!$A$2:$B$1709,2,FALSE))</f>
        <v>N/A</v>
      </c>
      <c r="D174" s="147"/>
    </row>
    <row r="175" spans="1:4" ht="23.15" hidden="1" customHeight="1" x14ac:dyDescent="0.3">
      <c r="A175" s="87">
        <v>162</v>
      </c>
      <c r="B175" s="97"/>
      <c r="C175" s="64" t="str">
        <f>IF(B175="","N/A",VLOOKUP(B175,'UCM 7-21-23'!$A$2:$B$1709,2,FALSE))</f>
        <v>N/A</v>
      </c>
      <c r="D175" s="147"/>
    </row>
    <row r="176" spans="1:4" ht="23.15" hidden="1" customHeight="1" x14ac:dyDescent="0.3">
      <c r="A176" s="88">
        <v>163</v>
      </c>
      <c r="B176" s="97"/>
      <c r="C176" s="64" t="str">
        <f>IF(B176="","N/A",VLOOKUP(B176,'UCM 7-21-23'!$A$2:$B$1709,2,FALSE))</f>
        <v>N/A</v>
      </c>
      <c r="D176" s="147"/>
    </row>
    <row r="177" spans="1:4" ht="23.15" hidden="1" customHeight="1" x14ac:dyDescent="0.3">
      <c r="A177" s="87">
        <v>164</v>
      </c>
      <c r="B177" s="97"/>
      <c r="C177" s="64" t="str">
        <f>IF(B177="","N/A",VLOOKUP(B177,'UCM 7-21-23'!$A$2:$B$1709,2,FALSE))</f>
        <v>N/A</v>
      </c>
      <c r="D177" s="147"/>
    </row>
    <row r="178" spans="1:4" ht="23.15" hidden="1" customHeight="1" x14ac:dyDescent="0.3">
      <c r="A178" s="87">
        <v>165</v>
      </c>
      <c r="B178" s="97"/>
      <c r="C178" s="64" t="str">
        <f>IF(B178="","N/A",VLOOKUP(B178,'UCM 7-21-23'!$A$2:$B$1709,2,FALSE))</f>
        <v>N/A</v>
      </c>
      <c r="D178" s="147"/>
    </row>
    <row r="179" spans="1:4" ht="23.15" hidden="1" customHeight="1" x14ac:dyDescent="0.3">
      <c r="A179" s="88">
        <v>166</v>
      </c>
      <c r="B179" s="97"/>
      <c r="C179" s="64" t="str">
        <f>IF(B179="","N/A",VLOOKUP(B179,'UCM 7-21-23'!$A$2:$B$1709,2,FALSE))</f>
        <v>N/A</v>
      </c>
      <c r="D179" s="147"/>
    </row>
    <row r="180" spans="1:4" ht="23.15" hidden="1" customHeight="1" x14ac:dyDescent="0.3">
      <c r="A180" s="87">
        <v>167</v>
      </c>
      <c r="B180" s="97"/>
      <c r="C180" s="64" t="str">
        <f>IF(B180="","N/A",VLOOKUP(B180,'UCM 7-21-23'!$A$2:$B$1709,2,FALSE))</f>
        <v>N/A</v>
      </c>
      <c r="D180" s="147"/>
    </row>
    <row r="181" spans="1:4" ht="23.15" hidden="1" customHeight="1" x14ac:dyDescent="0.3">
      <c r="A181" s="87">
        <v>168</v>
      </c>
      <c r="B181" s="97"/>
      <c r="C181" s="64" t="str">
        <f>IF(B181="","N/A",VLOOKUP(B181,'UCM 7-21-23'!$A$2:$B$1709,2,FALSE))</f>
        <v>N/A</v>
      </c>
      <c r="D181" s="147"/>
    </row>
    <row r="182" spans="1:4" ht="23.15" hidden="1" customHeight="1" x14ac:dyDescent="0.3">
      <c r="A182" s="88">
        <v>169</v>
      </c>
      <c r="B182" s="97"/>
      <c r="C182" s="64" t="str">
        <f>IF(B182="","N/A",VLOOKUP(B182,'UCM 7-21-23'!$A$2:$B$1709,2,FALSE))</f>
        <v>N/A</v>
      </c>
      <c r="D182" s="147"/>
    </row>
    <row r="183" spans="1:4" ht="23.15" hidden="1" customHeight="1" x14ac:dyDescent="0.3">
      <c r="A183" s="87">
        <v>170</v>
      </c>
      <c r="B183" s="97"/>
      <c r="C183" s="64" t="str">
        <f>IF(B183="","N/A",VLOOKUP(B183,'UCM 7-21-23'!$A$2:$B$1709,2,FALSE))</f>
        <v>N/A</v>
      </c>
      <c r="D183" s="147"/>
    </row>
    <row r="184" spans="1:4" ht="23.15" hidden="1" customHeight="1" x14ac:dyDescent="0.3">
      <c r="A184" s="87">
        <v>171</v>
      </c>
      <c r="B184" s="97"/>
      <c r="C184" s="64" t="str">
        <f>IF(B184="","N/A",VLOOKUP(B184,'UCM 7-21-23'!$A$2:$B$1709,2,FALSE))</f>
        <v>N/A</v>
      </c>
      <c r="D184" s="147"/>
    </row>
    <row r="185" spans="1:4" ht="23.15" hidden="1" customHeight="1" x14ac:dyDescent="0.3">
      <c r="A185" s="88">
        <v>172</v>
      </c>
      <c r="B185" s="97"/>
      <c r="C185" s="64" t="str">
        <f>IF(B185="","N/A",VLOOKUP(B185,'UCM 7-21-23'!$A$2:$B$1709,2,FALSE))</f>
        <v>N/A</v>
      </c>
      <c r="D185" s="147"/>
    </row>
    <row r="186" spans="1:4" ht="23.15" hidden="1" customHeight="1" x14ac:dyDescent="0.3">
      <c r="A186" s="87">
        <v>173</v>
      </c>
      <c r="B186" s="97"/>
      <c r="C186" s="64" t="str">
        <f>IF(B186="","N/A",VLOOKUP(B186,'UCM 7-21-23'!$A$2:$B$1709,2,FALSE))</f>
        <v>N/A</v>
      </c>
      <c r="D186" s="147"/>
    </row>
    <row r="187" spans="1:4" ht="23.15" hidden="1" customHeight="1" x14ac:dyDescent="0.3">
      <c r="A187" s="87">
        <v>174</v>
      </c>
      <c r="B187" s="97"/>
      <c r="C187" s="64" t="str">
        <f>IF(B187="","N/A",VLOOKUP(B187,'UCM 7-21-23'!$A$2:$B$1709,2,FALSE))</f>
        <v>N/A</v>
      </c>
      <c r="D187" s="147"/>
    </row>
    <row r="188" spans="1:4" ht="23.15" hidden="1" customHeight="1" x14ac:dyDescent="0.3">
      <c r="A188" s="88">
        <v>175</v>
      </c>
      <c r="B188" s="97"/>
      <c r="C188" s="64" t="str">
        <f>IF(B188="","N/A",VLOOKUP(B188,'UCM 7-21-23'!$A$2:$B$1709,2,FALSE))</f>
        <v>N/A</v>
      </c>
      <c r="D188" s="147"/>
    </row>
    <row r="189" spans="1:4" ht="23.15" hidden="1" customHeight="1" x14ac:dyDescent="0.3">
      <c r="A189" s="87">
        <v>176</v>
      </c>
      <c r="B189" s="97"/>
      <c r="C189" s="64" t="str">
        <f>IF(B189="","N/A",VLOOKUP(B189,'UCM 7-21-23'!$A$2:$B$1709,2,FALSE))</f>
        <v>N/A</v>
      </c>
      <c r="D189" s="147"/>
    </row>
    <row r="190" spans="1:4" ht="23.15" hidden="1" customHeight="1" x14ac:dyDescent="0.3">
      <c r="A190" s="87">
        <v>177</v>
      </c>
      <c r="B190" s="97"/>
      <c r="C190" s="64" t="str">
        <f>IF(B190="","N/A",VLOOKUP(B190,'UCM 7-21-23'!$A$2:$B$1709,2,FALSE))</f>
        <v>N/A</v>
      </c>
      <c r="D190" s="147"/>
    </row>
    <row r="191" spans="1:4" ht="23.15" hidden="1" customHeight="1" x14ac:dyDescent="0.3">
      <c r="A191" s="88">
        <v>178</v>
      </c>
      <c r="B191" s="97"/>
      <c r="C191" s="64" t="str">
        <f>IF(B191="","N/A",VLOOKUP(B191,'UCM 7-21-23'!$A$2:$B$1709,2,FALSE))</f>
        <v>N/A</v>
      </c>
      <c r="D191" s="147"/>
    </row>
    <row r="192" spans="1:4" ht="23.15" hidden="1" customHeight="1" x14ac:dyDescent="0.3">
      <c r="A192" s="87">
        <v>179</v>
      </c>
      <c r="B192" s="97"/>
      <c r="C192" s="64" t="str">
        <f>IF(B192="","N/A",VLOOKUP(B192,'UCM 7-21-23'!$A$2:$B$1709,2,FALSE))</f>
        <v>N/A</v>
      </c>
      <c r="D192" s="147"/>
    </row>
    <row r="193" spans="1:4" ht="23.15" hidden="1" customHeight="1" x14ac:dyDescent="0.3">
      <c r="A193" s="87">
        <v>180</v>
      </c>
      <c r="B193" s="97"/>
      <c r="C193" s="64" t="str">
        <f>IF(B193="","N/A",VLOOKUP(B193,'UCM 7-21-23'!$A$2:$B$1709,2,FALSE))</f>
        <v>N/A</v>
      </c>
      <c r="D193" s="147"/>
    </row>
    <row r="194" spans="1:4" ht="23.15" hidden="1" customHeight="1" x14ac:dyDescent="0.3">
      <c r="A194" s="88">
        <v>181</v>
      </c>
      <c r="B194" s="97"/>
      <c r="C194" s="64" t="str">
        <f>IF(B194="","N/A",VLOOKUP(B194,'UCM 7-21-23'!$A$2:$B$1709,2,FALSE))</f>
        <v>N/A</v>
      </c>
      <c r="D194" s="147"/>
    </row>
    <row r="195" spans="1:4" ht="23.15" hidden="1" customHeight="1" x14ac:dyDescent="0.3">
      <c r="A195" s="87">
        <v>182</v>
      </c>
      <c r="B195" s="97"/>
      <c r="C195" s="64" t="str">
        <f>IF(B195="","N/A",VLOOKUP(B195,'UCM 7-21-23'!$A$2:$B$1709,2,FALSE))</f>
        <v>N/A</v>
      </c>
      <c r="D195" s="147"/>
    </row>
    <row r="196" spans="1:4" ht="23.15" hidden="1" customHeight="1" x14ac:dyDescent="0.3">
      <c r="A196" s="87">
        <v>183</v>
      </c>
      <c r="B196" s="97"/>
      <c r="C196" s="64" t="str">
        <f>IF(B196="","N/A",VLOOKUP(B196,'UCM 7-21-23'!$A$2:$B$1709,2,FALSE))</f>
        <v>N/A</v>
      </c>
      <c r="D196" s="147"/>
    </row>
    <row r="197" spans="1:4" ht="23.15" hidden="1" customHeight="1" x14ac:dyDescent="0.3">
      <c r="A197" s="88">
        <v>184</v>
      </c>
      <c r="B197" s="97"/>
      <c r="C197" s="64" t="str">
        <f>IF(B197="","N/A",VLOOKUP(B197,'UCM 7-21-23'!$A$2:$B$1709,2,FALSE))</f>
        <v>N/A</v>
      </c>
      <c r="D197" s="147"/>
    </row>
    <row r="198" spans="1:4" ht="23.15" hidden="1" customHeight="1" x14ac:dyDescent="0.3">
      <c r="A198" s="87">
        <v>185</v>
      </c>
      <c r="B198" s="97"/>
      <c r="C198" s="64" t="str">
        <f>IF(B198="","N/A",VLOOKUP(B198,'UCM 7-21-23'!$A$2:$B$1709,2,FALSE))</f>
        <v>N/A</v>
      </c>
      <c r="D198" s="147"/>
    </row>
    <row r="199" spans="1:4" ht="23.15" hidden="1" customHeight="1" x14ac:dyDescent="0.3">
      <c r="A199" s="87">
        <v>186</v>
      </c>
      <c r="B199" s="97"/>
      <c r="C199" s="64" t="str">
        <f>IF(B199="","N/A",VLOOKUP(B199,'UCM 7-21-23'!$A$2:$B$1709,2,FALSE))</f>
        <v>N/A</v>
      </c>
      <c r="D199" s="147"/>
    </row>
    <row r="200" spans="1:4" ht="23.15" hidden="1" customHeight="1" x14ac:dyDescent="0.3">
      <c r="A200" s="88">
        <v>187</v>
      </c>
      <c r="B200" s="97"/>
      <c r="C200" s="64" t="str">
        <f>IF(B200="","N/A",VLOOKUP(B200,'UCM 7-21-23'!$A$2:$B$1709,2,FALSE))</f>
        <v>N/A</v>
      </c>
      <c r="D200" s="147"/>
    </row>
    <row r="201" spans="1:4" ht="23.15" hidden="1" customHeight="1" x14ac:dyDescent="0.3">
      <c r="A201" s="87">
        <v>188</v>
      </c>
      <c r="B201" s="97"/>
      <c r="C201" s="64" t="str">
        <f>IF(B201="","N/A",VLOOKUP(B201,'UCM 7-21-23'!$A$2:$B$1709,2,FALSE))</f>
        <v>N/A</v>
      </c>
      <c r="D201" s="147"/>
    </row>
    <row r="202" spans="1:4" ht="23.15" hidden="1" customHeight="1" x14ac:dyDescent="0.3">
      <c r="A202" s="87">
        <v>189</v>
      </c>
      <c r="B202" s="97"/>
      <c r="C202" s="64" t="str">
        <f>IF(B202="","N/A",VLOOKUP(B202,'UCM 7-21-23'!$A$2:$B$1709,2,FALSE))</f>
        <v>N/A</v>
      </c>
      <c r="D202" s="147"/>
    </row>
    <row r="203" spans="1:4" ht="23.15" hidden="1" customHeight="1" x14ac:dyDescent="0.3">
      <c r="A203" s="88">
        <v>190</v>
      </c>
      <c r="B203" s="97"/>
      <c r="C203" s="64" t="str">
        <f>IF(B203="","N/A",VLOOKUP(B203,'UCM 7-21-23'!$A$2:$B$1709,2,FALSE))</f>
        <v>N/A</v>
      </c>
      <c r="D203" s="147"/>
    </row>
    <row r="204" spans="1:4" ht="23.15" hidden="1" customHeight="1" x14ac:dyDescent="0.3">
      <c r="A204" s="87">
        <v>191</v>
      </c>
      <c r="B204" s="97"/>
      <c r="C204" s="64" t="str">
        <f>IF(B204="","N/A",VLOOKUP(B204,'UCM 7-21-23'!$A$2:$B$1709,2,FALSE))</f>
        <v>N/A</v>
      </c>
      <c r="D204" s="147"/>
    </row>
    <row r="205" spans="1:4" ht="23.15" hidden="1" customHeight="1" x14ac:dyDescent="0.3">
      <c r="A205" s="87">
        <v>192</v>
      </c>
      <c r="B205" s="97"/>
      <c r="C205" s="64" t="str">
        <f>IF(B205="","N/A",VLOOKUP(B205,'UCM 7-21-23'!$A$2:$B$1709,2,FALSE))</f>
        <v>N/A</v>
      </c>
      <c r="D205" s="147"/>
    </row>
    <row r="206" spans="1:4" ht="23.15" hidden="1" customHeight="1" x14ac:dyDescent="0.3">
      <c r="A206" s="88">
        <v>193</v>
      </c>
      <c r="B206" s="97"/>
      <c r="C206" s="64" t="str">
        <f>IF(B206="","N/A",VLOOKUP(B206,'UCM 7-21-23'!$A$2:$B$1709,2,FALSE))</f>
        <v>N/A</v>
      </c>
      <c r="D206" s="147"/>
    </row>
    <row r="207" spans="1:4" ht="23.15" hidden="1" customHeight="1" x14ac:dyDescent="0.3">
      <c r="A207" s="87">
        <v>194</v>
      </c>
      <c r="B207" s="97"/>
      <c r="C207" s="64" t="str">
        <f>IF(B207="","N/A",VLOOKUP(B207,'UCM 7-21-23'!$A$2:$B$1709,2,FALSE))</f>
        <v>N/A</v>
      </c>
      <c r="D207" s="147"/>
    </row>
    <row r="208" spans="1:4" ht="23.15" hidden="1" customHeight="1" x14ac:dyDescent="0.3">
      <c r="A208" s="87">
        <v>195</v>
      </c>
      <c r="B208" s="97"/>
      <c r="C208" s="64" t="str">
        <f>IF(B208="","N/A",VLOOKUP(B208,'UCM 7-21-23'!$A$2:$B$1709,2,FALSE))</f>
        <v>N/A</v>
      </c>
      <c r="D208" s="147"/>
    </row>
    <row r="209" spans="1:4" ht="23.15" hidden="1" customHeight="1" x14ac:dyDescent="0.3">
      <c r="A209" s="88">
        <v>196</v>
      </c>
      <c r="B209" s="97"/>
      <c r="C209" s="64" t="str">
        <f>IF(B209="","N/A",VLOOKUP(B209,'UCM 7-21-23'!$A$2:$B$1709,2,FALSE))</f>
        <v>N/A</v>
      </c>
      <c r="D209" s="147"/>
    </row>
    <row r="210" spans="1:4" ht="23.15" hidden="1" customHeight="1" x14ac:dyDescent="0.3">
      <c r="A210" s="87">
        <v>197</v>
      </c>
      <c r="B210" s="97"/>
      <c r="C210" s="64" t="str">
        <f>IF(B210="","N/A",VLOOKUP(B210,'UCM 7-21-23'!$A$2:$B$1709,2,FALSE))</f>
        <v>N/A</v>
      </c>
      <c r="D210" s="147"/>
    </row>
    <row r="211" spans="1:4" ht="23.15" hidden="1" customHeight="1" x14ac:dyDescent="0.3">
      <c r="A211" s="87">
        <v>198</v>
      </c>
      <c r="B211" s="97"/>
      <c r="C211" s="64" t="str">
        <f>IF(B211="","N/A",VLOOKUP(B211,'UCM 7-21-23'!$A$2:$B$1709,2,FALSE))</f>
        <v>N/A</v>
      </c>
      <c r="D211" s="147"/>
    </row>
    <row r="212" spans="1:4" ht="23.15" hidden="1" customHeight="1" x14ac:dyDescent="0.3">
      <c r="A212" s="88">
        <v>199</v>
      </c>
      <c r="B212" s="97"/>
      <c r="C212" s="64" t="str">
        <f>IF(B212="","N/A",VLOOKUP(B212,'UCM 7-21-23'!$A$2:$B$1709,2,FALSE))</f>
        <v>N/A</v>
      </c>
      <c r="D212" s="147"/>
    </row>
    <row r="213" spans="1:4" ht="23.15" hidden="1" customHeight="1" x14ac:dyDescent="0.3">
      <c r="A213" s="87">
        <v>200</v>
      </c>
      <c r="B213" s="97"/>
      <c r="C213" s="64" t="str">
        <f>IF(B213="","N/A",VLOOKUP(B213,'UCM 7-21-23'!$A$2:$B$1709,2,FALSE))</f>
        <v>N/A</v>
      </c>
      <c r="D213" s="147"/>
    </row>
    <row r="214" spans="1:4" ht="23.15" hidden="1" customHeight="1" x14ac:dyDescent="0.3">
      <c r="A214" s="87">
        <v>201</v>
      </c>
      <c r="B214" s="97"/>
      <c r="C214" s="64" t="str">
        <f>IF(B214="","N/A",VLOOKUP(B214,'UCM 7-21-23'!$A$2:$B$1709,2,FALSE))</f>
        <v>N/A</v>
      </c>
      <c r="D214" s="147"/>
    </row>
    <row r="215" spans="1:4" ht="23.15" hidden="1" customHeight="1" x14ac:dyDescent="0.3">
      <c r="A215" s="88">
        <v>202</v>
      </c>
      <c r="B215" s="97"/>
      <c r="C215" s="64" t="str">
        <f>IF(B215="","N/A",VLOOKUP(B215,'UCM 7-21-23'!$A$2:$B$1709,2,FALSE))</f>
        <v>N/A</v>
      </c>
      <c r="D215" s="147"/>
    </row>
    <row r="216" spans="1:4" ht="23.15" hidden="1" customHeight="1" x14ac:dyDescent="0.3">
      <c r="A216" s="87">
        <v>203</v>
      </c>
      <c r="B216" s="97"/>
      <c r="C216" s="64" t="str">
        <f>IF(B216="","N/A",VLOOKUP(B216,'UCM 7-21-23'!$A$2:$B$1709,2,FALSE))</f>
        <v>N/A</v>
      </c>
      <c r="D216" s="147"/>
    </row>
    <row r="217" spans="1:4" ht="23.15" hidden="1" customHeight="1" x14ac:dyDescent="0.3">
      <c r="A217" s="87">
        <v>204</v>
      </c>
      <c r="B217" s="97"/>
      <c r="C217" s="64" t="str">
        <f>IF(B217="","N/A",VLOOKUP(B217,'UCM 7-21-23'!$A$2:$B$1709,2,FALSE))</f>
        <v>N/A</v>
      </c>
      <c r="D217" s="147"/>
    </row>
    <row r="218" spans="1:4" ht="23.15" hidden="1" customHeight="1" x14ac:dyDescent="0.3">
      <c r="A218" s="88">
        <v>205</v>
      </c>
      <c r="B218" s="97"/>
      <c r="C218" s="64" t="str">
        <f>IF(B218="","N/A",VLOOKUP(B218,'UCM 7-21-23'!$A$2:$B$1709,2,FALSE))</f>
        <v>N/A</v>
      </c>
      <c r="D218" s="147"/>
    </row>
    <row r="219" spans="1:4" ht="23.15" hidden="1" customHeight="1" x14ac:dyDescent="0.3">
      <c r="A219" s="87">
        <v>206</v>
      </c>
      <c r="B219" s="97"/>
      <c r="C219" s="64" t="str">
        <f>IF(B219="","N/A",VLOOKUP(B219,'UCM 7-21-23'!$A$2:$B$1709,2,FALSE))</f>
        <v>N/A</v>
      </c>
      <c r="D219" s="147"/>
    </row>
    <row r="220" spans="1:4" ht="23.15" hidden="1" customHeight="1" x14ac:dyDescent="0.3">
      <c r="A220" s="87">
        <v>207</v>
      </c>
      <c r="B220" s="97"/>
      <c r="C220" s="64" t="str">
        <f>IF(B220="","N/A",VLOOKUP(B220,'UCM 7-21-23'!$A$2:$B$1709,2,FALSE))</f>
        <v>N/A</v>
      </c>
      <c r="D220" s="147"/>
    </row>
    <row r="221" spans="1:4" ht="23.15" hidden="1" customHeight="1" x14ac:dyDescent="0.3">
      <c r="A221" s="88">
        <v>208</v>
      </c>
      <c r="B221" s="97"/>
      <c r="C221" s="64" t="str">
        <f>IF(B221="","N/A",VLOOKUP(B221,'UCM 7-21-23'!$A$2:$B$1709,2,FALSE))</f>
        <v>N/A</v>
      </c>
      <c r="D221" s="147"/>
    </row>
    <row r="222" spans="1:4" ht="23.15" hidden="1" customHeight="1" x14ac:dyDescent="0.3">
      <c r="A222" s="87">
        <v>209</v>
      </c>
      <c r="B222" s="97"/>
      <c r="C222" s="64" t="str">
        <f>IF(B222="","N/A",VLOOKUP(B222,'UCM 7-21-23'!$A$2:$B$1709,2,FALSE))</f>
        <v>N/A</v>
      </c>
      <c r="D222" s="147"/>
    </row>
    <row r="223" spans="1:4" ht="23.15" hidden="1" customHeight="1" x14ac:dyDescent="0.3">
      <c r="A223" s="87">
        <v>210</v>
      </c>
      <c r="B223" s="97"/>
      <c r="C223" s="64" t="str">
        <f>IF(B223="","N/A",VLOOKUP(B223,'UCM 7-21-23'!$A$2:$B$1709,2,FALSE))</f>
        <v>N/A</v>
      </c>
      <c r="D223" s="147"/>
    </row>
    <row r="224" spans="1:4" ht="23.15" hidden="1" customHeight="1" x14ac:dyDescent="0.3">
      <c r="A224" s="88">
        <v>211</v>
      </c>
      <c r="B224" s="97"/>
      <c r="C224" s="64" t="str">
        <f>IF(B224="","N/A",VLOOKUP(B224,'UCM 7-21-23'!$A$2:$B$1709,2,FALSE))</f>
        <v>N/A</v>
      </c>
      <c r="D224" s="147"/>
    </row>
    <row r="225" spans="1:4" ht="23.15" hidden="1" customHeight="1" x14ac:dyDescent="0.3">
      <c r="A225" s="87">
        <v>212</v>
      </c>
      <c r="B225" s="97"/>
      <c r="C225" s="64" t="str">
        <f>IF(B225="","N/A",VLOOKUP(B225,'UCM 7-21-23'!$A$2:$B$1709,2,FALSE))</f>
        <v>N/A</v>
      </c>
      <c r="D225" s="147"/>
    </row>
    <row r="226" spans="1:4" ht="23.15" hidden="1" customHeight="1" x14ac:dyDescent="0.3">
      <c r="A226" s="87">
        <v>213</v>
      </c>
      <c r="B226" s="97"/>
      <c r="C226" s="64" t="str">
        <f>IF(B226="","N/A",VLOOKUP(B226,'UCM 7-21-23'!$A$2:$B$1709,2,FALSE))</f>
        <v>N/A</v>
      </c>
      <c r="D226" s="147"/>
    </row>
    <row r="227" spans="1:4" ht="23.15" hidden="1" customHeight="1" x14ac:dyDescent="0.3">
      <c r="A227" s="88">
        <v>214</v>
      </c>
      <c r="B227" s="97"/>
      <c r="C227" s="64" t="str">
        <f>IF(B227="","N/A",VLOOKUP(B227,'UCM 7-21-23'!$A$2:$B$1709,2,FALSE))</f>
        <v>N/A</v>
      </c>
      <c r="D227" s="147"/>
    </row>
    <row r="228" spans="1:4" ht="23.15" hidden="1" customHeight="1" x14ac:dyDescent="0.3">
      <c r="A228" s="87">
        <v>215</v>
      </c>
      <c r="B228" s="97"/>
      <c r="C228" s="64" t="str">
        <f>IF(B228="","N/A",VLOOKUP(B228,'UCM 7-21-23'!$A$2:$B$1709,2,FALSE))</f>
        <v>N/A</v>
      </c>
      <c r="D228" s="147"/>
    </row>
    <row r="229" spans="1:4" ht="23.15" hidden="1" customHeight="1" x14ac:dyDescent="0.3">
      <c r="A229" s="87">
        <v>216</v>
      </c>
      <c r="B229" s="97"/>
      <c r="C229" s="64" t="str">
        <f>IF(B229="","N/A",VLOOKUP(B229,'UCM 7-21-23'!$A$2:$B$1709,2,FALSE))</f>
        <v>N/A</v>
      </c>
      <c r="D229" s="147"/>
    </row>
    <row r="230" spans="1:4" ht="23.15" hidden="1" customHeight="1" x14ac:dyDescent="0.3">
      <c r="A230" s="88">
        <v>217</v>
      </c>
      <c r="B230" s="97"/>
      <c r="C230" s="64" t="str">
        <f>IF(B230="","N/A",VLOOKUP(B230,'UCM 7-21-23'!$A$2:$B$1709,2,FALSE))</f>
        <v>N/A</v>
      </c>
      <c r="D230" s="147"/>
    </row>
    <row r="231" spans="1:4" ht="23.15" hidden="1" customHeight="1" x14ac:dyDescent="0.3">
      <c r="A231" s="87">
        <v>218</v>
      </c>
      <c r="B231" s="97"/>
      <c r="C231" s="64" t="str">
        <f>IF(B231="","N/A",VLOOKUP(B231,'UCM 7-21-23'!$A$2:$B$1709,2,FALSE))</f>
        <v>N/A</v>
      </c>
      <c r="D231" s="147"/>
    </row>
    <row r="232" spans="1:4" ht="23.15" hidden="1" customHeight="1" x14ac:dyDescent="0.3">
      <c r="A232" s="87">
        <v>219</v>
      </c>
      <c r="B232" s="97"/>
      <c r="C232" s="64" t="str">
        <f>IF(B232="","N/A",VLOOKUP(B232,'UCM 7-21-23'!$A$2:$B$1709,2,FALSE))</f>
        <v>N/A</v>
      </c>
      <c r="D232" s="147"/>
    </row>
    <row r="233" spans="1:4" ht="23.15" hidden="1" customHeight="1" x14ac:dyDescent="0.3">
      <c r="A233" s="88">
        <v>220</v>
      </c>
      <c r="B233" s="97"/>
      <c r="C233" s="64" t="str">
        <f>IF(B233="","N/A",VLOOKUP(B233,'UCM 7-21-23'!$A$2:$B$1709,2,FALSE))</f>
        <v>N/A</v>
      </c>
      <c r="D233" s="147"/>
    </row>
    <row r="234" spans="1:4" ht="23.15" hidden="1" customHeight="1" x14ac:dyDescent="0.3">
      <c r="A234" s="87">
        <v>221</v>
      </c>
      <c r="B234" s="97"/>
      <c r="C234" s="64" t="str">
        <f>IF(B234="","N/A",VLOOKUP(B234,'UCM 7-21-23'!$A$2:$B$1709,2,FALSE))</f>
        <v>N/A</v>
      </c>
      <c r="D234" s="147"/>
    </row>
    <row r="235" spans="1:4" ht="23.15" hidden="1" customHeight="1" x14ac:dyDescent="0.3">
      <c r="A235" s="87">
        <v>222</v>
      </c>
      <c r="B235" s="97"/>
      <c r="C235" s="64" t="str">
        <f>IF(B235="","N/A",VLOOKUP(B235,'UCM 7-21-23'!$A$2:$B$1709,2,FALSE))</f>
        <v>N/A</v>
      </c>
      <c r="D235" s="147"/>
    </row>
    <row r="236" spans="1:4" ht="23.15" hidden="1" customHeight="1" x14ac:dyDescent="0.3">
      <c r="A236" s="88">
        <v>223</v>
      </c>
      <c r="B236" s="97"/>
      <c r="C236" s="64" t="str">
        <f>IF(B236="","N/A",VLOOKUP(B236,'UCM 7-21-23'!$A$2:$B$1709,2,FALSE))</f>
        <v>N/A</v>
      </c>
      <c r="D236" s="147"/>
    </row>
    <row r="237" spans="1:4" ht="23.15" hidden="1" customHeight="1" x14ac:dyDescent="0.3">
      <c r="A237" s="87">
        <v>224</v>
      </c>
      <c r="B237" s="97"/>
      <c r="C237" s="64" t="str">
        <f>IF(B237="","N/A",VLOOKUP(B237,'UCM 7-21-23'!$A$2:$B$1709,2,FALSE))</f>
        <v>N/A</v>
      </c>
      <c r="D237" s="147"/>
    </row>
    <row r="238" spans="1:4" ht="23.15" hidden="1" customHeight="1" x14ac:dyDescent="0.3">
      <c r="A238" s="87">
        <v>225</v>
      </c>
      <c r="B238" s="97"/>
      <c r="C238" s="64" t="str">
        <f>IF(B238="","N/A",VLOOKUP(B238,'UCM 7-21-23'!$A$2:$B$1709,2,FALSE))</f>
        <v>N/A</v>
      </c>
      <c r="D238" s="147"/>
    </row>
    <row r="239" spans="1:4" ht="23.15" hidden="1" customHeight="1" x14ac:dyDescent="0.3">
      <c r="A239" s="88">
        <v>226</v>
      </c>
      <c r="B239" s="97"/>
      <c r="C239" s="64" t="str">
        <f>IF(B239="","N/A",VLOOKUP(B239,'UCM 7-21-23'!$A$2:$B$1709,2,FALSE))</f>
        <v>N/A</v>
      </c>
      <c r="D239" s="147"/>
    </row>
    <row r="240" spans="1:4" ht="23.15" hidden="1" customHeight="1" x14ac:dyDescent="0.3">
      <c r="A240" s="87">
        <v>227</v>
      </c>
      <c r="B240" s="97"/>
      <c r="C240" s="64" t="str">
        <f>IF(B240="","N/A",VLOOKUP(B240,'UCM 7-21-23'!$A$2:$B$1709,2,FALSE))</f>
        <v>N/A</v>
      </c>
      <c r="D240" s="147"/>
    </row>
    <row r="241" spans="1:4" ht="23.15" hidden="1" customHeight="1" x14ac:dyDescent="0.3">
      <c r="A241" s="87">
        <v>228</v>
      </c>
      <c r="B241" s="97"/>
      <c r="C241" s="64" t="str">
        <f>IF(B241="","N/A",VLOOKUP(B241,'UCM 7-21-23'!$A$2:$B$1709,2,FALSE))</f>
        <v>N/A</v>
      </c>
      <c r="D241" s="147"/>
    </row>
    <row r="242" spans="1:4" ht="23.15" hidden="1" customHeight="1" x14ac:dyDescent="0.3">
      <c r="A242" s="88">
        <v>229</v>
      </c>
      <c r="B242" s="97"/>
      <c r="C242" s="64" t="str">
        <f>IF(B242="","N/A",VLOOKUP(B242,'UCM 7-21-23'!$A$2:$B$1709,2,FALSE))</f>
        <v>N/A</v>
      </c>
      <c r="D242" s="147"/>
    </row>
    <row r="243" spans="1:4" ht="23.15" hidden="1" customHeight="1" x14ac:dyDescent="0.3">
      <c r="A243" s="87">
        <v>230</v>
      </c>
      <c r="B243" s="97"/>
      <c r="C243" s="64" t="str">
        <f>IF(B243="","N/A",VLOOKUP(B243,'UCM 7-21-23'!$A$2:$B$1709,2,FALSE))</f>
        <v>N/A</v>
      </c>
      <c r="D243" s="147"/>
    </row>
    <row r="244" spans="1:4" ht="23.15" hidden="1" customHeight="1" x14ac:dyDescent="0.3">
      <c r="A244" s="87">
        <v>231</v>
      </c>
      <c r="B244" s="97"/>
      <c r="C244" s="64" t="str">
        <f>IF(B244="","N/A",VLOOKUP(B244,'UCM 7-21-23'!$A$2:$B$1709,2,FALSE))</f>
        <v>N/A</v>
      </c>
      <c r="D244" s="147"/>
    </row>
    <row r="245" spans="1:4" ht="23.15" hidden="1" customHeight="1" x14ac:dyDescent="0.3">
      <c r="A245" s="88">
        <v>232</v>
      </c>
      <c r="B245" s="97"/>
      <c r="C245" s="64" t="str">
        <f>IF(B245="","N/A",VLOOKUP(B245,'UCM 7-21-23'!$A$2:$B$1709,2,FALSE))</f>
        <v>N/A</v>
      </c>
      <c r="D245" s="147"/>
    </row>
    <row r="246" spans="1:4" ht="23.15" hidden="1" customHeight="1" x14ac:dyDescent="0.3">
      <c r="A246" s="87">
        <v>233</v>
      </c>
      <c r="B246" s="97"/>
      <c r="C246" s="64" t="str">
        <f>IF(B246="","N/A",VLOOKUP(B246,'UCM 7-21-23'!$A$2:$B$1709,2,FALSE))</f>
        <v>N/A</v>
      </c>
      <c r="D246" s="147"/>
    </row>
    <row r="247" spans="1:4" ht="23.15" hidden="1" customHeight="1" x14ac:dyDescent="0.3">
      <c r="A247" s="87">
        <v>234</v>
      </c>
      <c r="B247" s="97"/>
      <c r="C247" s="64" t="str">
        <f>IF(B247="","N/A",VLOOKUP(B247,'UCM 7-21-23'!$A$2:$B$1709,2,FALSE))</f>
        <v>N/A</v>
      </c>
      <c r="D247" s="147"/>
    </row>
    <row r="248" spans="1:4" ht="23.15" hidden="1" customHeight="1" x14ac:dyDescent="0.3">
      <c r="A248" s="88">
        <v>235</v>
      </c>
      <c r="B248" s="97"/>
      <c r="C248" s="64" t="str">
        <f>IF(B248="","N/A",VLOOKUP(B248,'UCM 7-21-23'!$A$2:$B$1709,2,FALSE))</f>
        <v>N/A</v>
      </c>
      <c r="D248" s="147"/>
    </row>
    <row r="249" spans="1:4" ht="23.15" hidden="1" customHeight="1" x14ac:dyDescent="0.3">
      <c r="A249" s="87">
        <v>236</v>
      </c>
      <c r="B249" s="97"/>
      <c r="C249" s="64" t="str">
        <f>IF(B249="","N/A",VLOOKUP(B249,'UCM 7-21-23'!$A$2:$B$1709,2,FALSE))</f>
        <v>N/A</v>
      </c>
      <c r="D249" s="147"/>
    </row>
    <row r="250" spans="1:4" ht="23.15" hidden="1" customHeight="1" x14ac:dyDescent="0.3">
      <c r="A250" s="87">
        <v>237</v>
      </c>
      <c r="B250" s="97"/>
      <c r="C250" s="64" t="str">
        <f>IF(B250="","N/A",VLOOKUP(B250,'UCM 7-21-23'!$A$2:$B$1709,2,FALSE))</f>
        <v>N/A</v>
      </c>
      <c r="D250" s="147"/>
    </row>
    <row r="251" spans="1:4" ht="23.15" hidden="1" customHeight="1" x14ac:dyDescent="0.3">
      <c r="A251" s="88">
        <v>238</v>
      </c>
      <c r="B251" s="97"/>
      <c r="C251" s="64" t="str">
        <f>IF(B251="","N/A",VLOOKUP(B251,'UCM 7-21-23'!$A$2:$B$1709,2,FALSE))</f>
        <v>N/A</v>
      </c>
      <c r="D251" s="147"/>
    </row>
    <row r="252" spans="1:4" ht="23.15" hidden="1" customHeight="1" x14ac:dyDescent="0.3">
      <c r="A252" s="87">
        <v>239</v>
      </c>
      <c r="B252" s="97"/>
      <c r="C252" s="64" t="str">
        <f>IF(B252="","N/A",VLOOKUP(B252,'UCM 7-21-23'!$A$2:$B$1709,2,FALSE))</f>
        <v>N/A</v>
      </c>
      <c r="D252" s="147"/>
    </row>
    <row r="253" spans="1:4" ht="23.15" hidden="1" customHeight="1" x14ac:dyDescent="0.3">
      <c r="A253" s="87">
        <v>240</v>
      </c>
      <c r="B253" s="97"/>
      <c r="C253" s="64" t="str">
        <f>IF(B253="","N/A",VLOOKUP(B253,'UCM 7-21-23'!$A$2:$B$1709,2,FALSE))</f>
        <v>N/A</v>
      </c>
      <c r="D253" s="147"/>
    </row>
    <row r="254" spans="1:4" ht="22.5" hidden="1" customHeight="1" x14ac:dyDescent="0.3">
      <c r="A254" s="88">
        <v>241</v>
      </c>
      <c r="B254" s="97"/>
      <c r="C254" s="64" t="str">
        <f>IF(B254="","N/A",VLOOKUP(B254,'UCM 7-21-23'!$A$2:$B$1709,2,FALSE))</f>
        <v>N/A</v>
      </c>
      <c r="D254" s="147"/>
    </row>
    <row r="255" spans="1:4" ht="23.15" hidden="1" customHeight="1" x14ac:dyDescent="0.3">
      <c r="A255" s="87">
        <v>242</v>
      </c>
      <c r="B255" s="97"/>
      <c r="C255" s="64" t="str">
        <f>IF(B255="","N/A",VLOOKUP(B255,'UCM 7-21-23'!$A$2:$B$1709,2,FALSE))</f>
        <v>N/A</v>
      </c>
      <c r="D255" s="147"/>
    </row>
    <row r="256" spans="1:4" ht="23.15" hidden="1" customHeight="1" x14ac:dyDescent="0.3">
      <c r="A256" s="87">
        <v>243</v>
      </c>
      <c r="B256" s="97"/>
      <c r="C256" s="64" t="str">
        <f>IF(B256="","N/A",VLOOKUP(B256,'UCM 7-21-23'!$A$2:$B$1709,2,FALSE))</f>
        <v>N/A</v>
      </c>
      <c r="D256" s="147"/>
    </row>
    <row r="257" spans="1:4" ht="23.15" hidden="1" customHeight="1" x14ac:dyDescent="0.3">
      <c r="A257" s="88">
        <v>244</v>
      </c>
      <c r="B257" s="97"/>
      <c r="C257" s="64" t="str">
        <f>IF(B257="","N/A",VLOOKUP(B257,'UCM 7-21-23'!$A$2:$B$1709,2,FALSE))</f>
        <v>N/A</v>
      </c>
      <c r="D257" s="147"/>
    </row>
    <row r="258" spans="1:4" ht="23.15" hidden="1" customHeight="1" x14ac:dyDescent="0.3">
      <c r="A258" s="87">
        <v>245</v>
      </c>
      <c r="B258" s="97"/>
      <c r="C258" s="64" t="str">
        <f>IF(B258="","N/A",VLOOKUP(B258,'UCM 7-21-23'!$A$2:$B$1709,2,FALSE))</f>
        <v>N/A</v>
      </c>
      <c r="D258" s="147"/>
    </row>
    <row r="259" spans="1:4" ht="23.15" hidden="1" customHeight="1" x14ac:dyDescent="0.3">
      <c r="A259" s="87">
        <v>246</v>
      </c>
      <c r="B259" s="97"/>
      <c r="C259" s="64" t="str">
        <f>IF(B259="","N/A",VLOOKUP(B259,'UCM 7-21-23'!$A$2:$B$1709,2,FALSE))</f>
        <v>N/A</v>
      </c>
      <c r="D259" s="147"/>
    </row>
    <row r="260" spans="1:4" ht="23.15" hidden="1" customHeight="1" x14ac:dyDescent="0.3">
      <c r="A260" s="88">
        <v>247</v>
      </c>
      <c r="B260" s="97"/>
      <c r="C260" s="64" t="str">
        <f>IF(B260="","N/A",VLOOKUP(B260,'UCM 7-21-23'!$A$2:$B$1709,2,FALSE))</f>
        <v>N/A</v>
      </c>
      <c r="D260" s="147"/>
    </row>
    <row r="261" spans="1:4" ht="23.15" hidden="1" customHeight="1" x14ac:dyDescent="0.3">
      <c r="A261" s="87">
        <v>248</v>
      </c>
      <c r="B261" s="97"/>
      <c r="C261" s="64" t="str">
        <f>IF(B261="","N/A",VLOOKUP(B261,'UCM 7-21-23'!$A$2:$B$1709,2,FALSE))</f>
        <v>N/A</v>
      </c>
      <c r="D261" s="147"/>
    </row>
    <row r="262" spans="1:4" ht="23.15" hidden="1" customHeight="1" x14ac:dyDescent="0.3">
      <c r="A262" s="87">
        <v>249</v>
      </c>
      <c r="B262" s="97"/>
      <c r="C262" s="64" t="str">
        <f>IF(B262="","N/A",VLOOKUP(B262,'UCM 7-21-23'!$A$2:$B$1709,2,FALSE))</f>
        <v>N/A</v>
      </c>
      <c r="D262" s="147"/>
    </row>
    <row r="263" spans="1:4" ht="23.15" hidden="1" customHeight="1" x14ac:dyDescent="0.3">
      <c r="A263" s="88">
        <v>250</v>
      </c>
      <c r="B263" s="97"/>
      <c r="C263" s="64" t="str">
        <f>IF(B263="","N/A",VLOOKUP(B263,'UCM 7-21-23'!$A$2:$B$1709,2,FALSE))</f>
        <v>N/A</v>
      </c>
      <c r="D263" s="147"/>
    </row>
    <row r="264" spans="1:4" ht="23.15" hidden="1" customHeight="1" x14ac:dyDescent="0.3">
      <c r="A264" s="87">
        <v>251</v>
      </c>
      <c r="B264" s="97"/>
      <c r="C264" s="64" t="str">
        <f>IF(B264="","N/A",VLOOKUP(B264,'UCM 7-21-23'!$A$2:$B$1709,2,FALSE))</f>
        <v>N/A</v>
      </c>
      <c r="D264" s="147"/>
    </row>
    <row r="265" spans="1:4" ht="23.15" hidden="1" customHeight="1" x14ac:dyDescent="0.3">
      <c r="A265" s="87">
        <v>252</v>
      </c>
      <c r="B265" s="97"/>
      <c r="C265" s="64" t="str">
        <f>IF(B265="","N/A",VLOOKUP(B265,'UCM 7-21-23'!$A$2:$B$1709,2,FALSE))</f>
        <v>N/A</v>
      </c>
      <c r="D265" s="147"/>
    </row>
    <row r="266" spans="1:4" ht="23.15" hidden="1" customHeight="1" x14ac:dyDescent="0.3">
      <c r="A266" s="88">
        <v>253</v>
      </c>
      <c r="B266" s="97"/>
      <c r="C266" s="64" t="str">
        <f>IF(B266="","N/A",VLOOKUP(B266,'UCM 7-21-23'!$A$2:$B$1709,2,FALSE))</f>
        <v>N/A</v>
      </c>
      <c r="D266" s="147"/>
    </row>
    <row r="267" spans="1:4" ht="23.15" hidden="1" customHeight="1" x14ac:dyDescent="0.3">
      <c r="A267" s="87">
        <v>254</v>
      </c>
      <c r="B267" s="97"/>
      <c r="C267" s="64" t="str">
        <f>IF(B267="","N/A",VLOOKUP(B267,'UCM 7-21-23'!$A$2:$B$1709,2,FALSE))</f>
        <v>N/A</v>
      </c>
      <c r="D267" s="147"/>
    </row>
    <row r="268" spans="1:4" ht="23.15" hidden="1" customHeight="1" x14ac:dyDescent="0.3">
      <c r="A268" s="87">
        <v>255</v>
      </c>
      <c r="B268" s="97"/>
      <c r="C268" s="64" t="str">
        <f>IF(B268="","N/A",VLOOKUP(B268,'UCM 7-21-23'!$A$2:$B$1709,2,FALSE))</f>
        <v>N/A</v>
      </c>
      <c r="D268" s="147"/>
    </row>
    <row r="269" spans="1:4" ht="23.15" hidden="1" customHeight="1" x14ac:dyDescent="0.3">
      <c r="A269" s="88">
        <v>256</v>
      </c>
      <c r="B269" s="97"/>
      <c r="C269" s="64" t="str">
        <f>IF(B269="","N/A",VLOOKUP(B269,'UCM 7-21-23'!$A$2:$B$1709,2,FALSE))</f>
        <v>N/A</v>
      </c>
      <c r="D269" s="147"/>
    </row>
    <row r="270" spans="1:4" ht="23.15" hidden="1" customHeight="1" x14ac:dyDescent="0.3">
      <c r="A270" s="87">
        <v>257</v>
      </c>
      <c r="B270" s="97"/>
      <c r="C270" s="64" t="str">
        <f>IF(B270="","N/A",VLOOKUP(B270,'UCM 7-21-23'!$A$2:$B$1709,2,FALSE))</f>
        <v>N/A</v>
      </c>
      <c r="D270" s="147"/>
    </row>
    <row r="271" spans="1:4" ht="23.15" hidden="1" customHeight="1" x14ac:dyDescent="0.3">
      <c r="A271" s="87">
        <v>258</v>
      </c>
      <c r="B271" s="97"/>
      <c r="C271" s="64" t="str">
        <f>IF(B271="","N/A",VLOOKUP(B271,'UCM 7-21-23'!$A$2:$B$1709,2,FALSE))</f>
        <v>N/A</v>
      </c>
      <c r="D271" s="147"/>
    </row>
    <row r="272" spans="1:4" ht="23.15" hidden="1" customHeight="1" x14ac:dyDescent="0.3">
      <c r="A272" s="88">
        <v>259</v>
      </c>
      <c r="B272" s="97"/>
      <c r="C272" s="64" t="str">
        <f>IF(B272="","N/A",VLOOKUP(B272,'UCM 7-21-23'!$A$2:$B$1709,2,FALSE))</f>
        <v>N/A</v>
      </c>
      <c r="D272" s="147"/>
    </row>
    <row r="273" spans="1:4" ht="23.15" hidden="1" customHeight="1" x14ac:dyDescent="0.3">
      <c r="A273" s="87">
        <v>260</v>
      </c>
      <c r="B273" s="97"/>
      <c r="C273" s="64" t="str">
        <f>IF(B273="","N/A",VLOOKUP(B273,'UCM 7-21-23'!$A$2:$B$1709,2,FALSE))</f>
        <v>N/A</v>
      </c>
      <c r="D273" s="147"/>
    </row>
    <row r="274" spans="1:4" ht="23.15" hidden="1" customHeight="1" x14ac:dyDescent="0.3">
      <c r="A274" s="87">
        <v>261</v>
      </c>
      <c r="B274" s="97"/>
      <c r="C274" s="64" t="str">
        <f>IF(B274="","N/A",VLOOKUP(B274,'UCM 7-21-23'!$A$2:$B$1709,2,FALSE))</f>
        <v>N/A</v>
      </c>
      <c r="D274" s="147"/>
    </row>
    <row r="275" spans="1:4" ht="23.15" hidden="1" customHeight="1" x14ac:dyDescent="0.3">
      <c r="A275" s="88">
        <v>262</v>
      </c>
      <c r="B275" s="97"/>
      <c r="C275" s="64" t="str">
        <f>IF(B275="","N/A",VLOOKUP(B275,'UCM 7-21-23'!$A$2:$B$1709,2,FALSE))</f>
        <v>N/A</v>
      </c>
      <c r="D275" s="147"/>
    </row>
    <row r="276" spans="1:4" ht="23.15" hidden="1" customHeight="1" x14ac:dyDescent="0.3">
      <c r="A276" s="87">
        <v>263</v>
      </c>
      <c r="B276" s="97"/>
      <c r="C276" s="64" t="str">
        <f>IF(B276="","N/A",VLOOKUP(B276,'UCM 7-21-23'!$A$2:$B$1709,2,FALSE))</f>
        <v>N/A</v>
      </c>
      <c r="D276" s="147"/>
    </row>
    <row r="277" spans="1:4" ht="23.15" hidden="1" customHeight="1" x14ac:dyDescent="0.3">
      <c r="A277" s="87">
        <v>264</v>
      </c>
      <c r="B277" s="97"/>
      <c r="C277" s="64" t="str">
        <f>IF(B277="","N/A",VLOOKUP(B277,'UCM 7-21-23'!$A$2:$B$1709,2,FALSE))</f>
        <v>N/A</v>
      </c>
      <c r="D277" s="147"/>
    </row>
    <row r="278" spans="1:4" ht="23.15" hidden="1" customHeight="1" x14ac:dyDescent="0.3">
      <c r="A278" s="88">
        <v>265</v>
      </c>
      <c r="B278" s="97"/>
      <c r="C278" s="64" t="str">
        <f>IF(B278="","N/A",VLOOKUP(B278,'UCM 7-21-23'!$A$2:$B$1709,2,FALSE))</f>
        <v>N/A</v>
      </c>
      <c r="D278" s="147"/>
    </row>
    <row r="279" spans="1:4" ht="23.15" hidden="1" customHeight="1" x14ac:dyDescent="0.3">
      <c r="A279" s="87">
        <v>266</v>
      </c>
      <c r="B279" s="97"/>
      <c r="C279" s="64" t="str">
        <f>IF(B279="","N/A",VLOOKUP(B279,'UCM 7-21-23'!$A$2:$B$1709,2,FALSE))</f>
        <v>N/A</v>
      </c>
      <c r="D279" s="147"/>
    </row>
    <row r="280" spans="1:4" ht="23.15" hidden="1" customHeight="1" x14ac:dyDescent="0.3">
      <c r="A280" s="87">
        <v>267</v>
      </c>
      <c r="B280" s="97"/>
      <c r="C280" s="64" t="str">
        <f>IF(B280="","N/A",VLOOKUP(B280,'UCM 7-21-23'!$A$2:$B$1709,2,FALSE))</f>
        <v>N/A</v>
      </c>
      <c r="D280" s="147"/>
    </row>
    <row r="281" spans="1:4" ht="23.15" hidden="1" customHeight="1" x14ac:dyDescent="0.3">
      <c r="A281" s="88">
        <v>268</v>
      </c>
      <c r="B281" s="97"/>
      <c r="C281" s="64" t="str">
        <f>IF(B281="","N/A",VLOOKUP(B281,'UCM 7-21-23'!$A$2:$B$1709,2,FALSE))</f>
        <v>N/A</v>
      </c>
      <c r="D281" s="147"/>
    </row>
    <row r="282" spans="1:4" ht="23.15" hidden="1" customHeight="1" x14ac:dyDescent="0.3">
      <c r="A282" s="87">
        <v>269</v>
      </c>
      <c r="B282" s="97"/>
      <c r="C282" s="64" t="str">
        <f>IF(B282="","N/A",VLOOKUP(B282,'UCM 7-21-23'!$A$2:$B$1709,2,FALSE))</f>
        <v>N/A</v>
      </c>
      <c r="D282" s="147"/>
    </row>
    <row r="283" spans="1:4" ht="23.15" hidden="1" customHeight="1" x14ac:dyDescent="0.3">
      <c r="A283" s="87">
        <v>270</v>
      </c>
      <c r="B283" s="97"/>
      <c r="C283" s="64" t="str">
        <f>IF(B283="","N/A",VLOOKUP(B283,'UCM 7-21-23'!$A$2:$B$1709,2,FALSE))</f>
        <v>N/A</v>
      </c>
      <c r="D283" s="147"/>
    </row>
    <row r="284" spans="1:4" ht="23.15" hidden="1" customHeight="1" x14ac:dyDescent="0.3">
      <c r="A284" s="88">
        <v>271</v>
      </c>
      <c r="B284" s="97"/>
      <c r="C284" s="64" t="str">
        <f>IF(B284="","N/A",VLOOKUP(B284,'UCM 7-21-23'!$A$2:$B$1709,2,FALSE))</f>
        <v>N/A</v>
      </c>
      <c r="D284" s="147"/>
    </row>
    <row r="285" spans="1:4" ht="23.15" hidden="1" customHeight="1" x14ac:dyDescent="0.3">
      <c r="A285" s="87">
        <v>272</v>
      </c>
      <c r="B285" s="97"/>
      <c r="C285" s="64" t="str">
        <f>IF(B285="","N/A",VLOOKUP(B285,'UCM 7-21-23'!$A$2:$B$1709,2,FALSE))</f>
        <v>N/A</v>
      </c>
      <c r="D285" s="147"/>
    </row>
    <row r="286" spans="1:4" ht="23.15" hidden="1" customHeight="1" x14ac:dyDescent="0.3">
      <c r="A286" s="87">
        <v>273</v>
      </c>
      <c r="B286" s="97"/>
      <c r="C286" s="64" t="str">
        <f>IF(B286="","N/A",VLOOKUP(B286,'UCM 7-21-23'!$A$2:$B$1709,2,FALSE))</f>
        <v>N/A</v>
      </c>
      <c r="D286" s="147"/>
    </row>
    <row r="287" spans="1:4" ht="23.15" hidden="1" customHeight="1" x14ac:dyDescent="0.3">
      <c r="A287" s="88">
        <v>274</v>
      </c>
      <c r="B287" s="97"/>
      <c r="C287" s="64" t="str">
        <f>IF(B287="","N/A",VLOOKUP(B287,'UCM 7-21-23'!$A$2:$B$1709,2,FALSE))</f>
        <v>N/A</v>
      </c>
      <c r="D287" s="147"/>
    </row>
    <row r="288" spans="1:4" ht="23.15" hidden="1" customHeight="1" x14ac:dyDescent="0.3">
      <c r="A288" s="87">
        <v>275</v>
      </c>
      <c r="B288" s="97"/>
      <c r="C288" s="64" t="str">
        <f>IF(B288="","N/A",VLOOKUP(B288,'UCM 7-21-23'!$A$2:$B$1709,2,FALSE))</f>
        <v>N/A</v>
      </c>
      <c r="D288" s="147"/>
    </row>
    <row r="289" spans="1:4" ht="23.15" hidden="1" customHeight="1" x14ac:dyDescent="0.3">
      <c r="A289" s="87">
        <v>276</v>
      </c>
      <c r="B289" s="97"/>
      <c r="C289" s="64" t="str">
        <f>IF(B289="","N/A",VLOOKUP(B289,'UCM 7-21-23'!$A$2:$B$1709,2,FALSE))</f>
        <v>N/A</v>
      </c>
      <c r="D289" s="147"/>
    </row>
    <row r="290" spans="1:4" ht="23.15" hidden="1" customHeight="1" x14ac:dyDescent="0.3">
      <c r="A290" s="88">
        <v>277</v>
      </c>
      <c r="B290" s="97"/>
      <c r="C290" s="64" t="str">
        <f>IF(B290="","N/A",VLOOKUP(B290,'UCM 7-21-23'!$A$2:$B$1709,2,FALSE))</f>
        <v>N/A</v>
      </c>
      <c r="D290" s="147"/>
    </row>
    <row r="291" spans="1:4" ht="23.15" hidden="1" customHeight="1" x14ac:dyDescent="0.3">
      <c r="A291" s="87">
        <v>278</v>
      </c>
      <c r="B291" s="97"/>
      <c r="C291" s="64" t="str">
        <f>IF(B291="","N/A",VLOOKUP(B291,'UCM 7-21-23'!$A$2:$B$1709,2,FALSE))</f>
        <v>N/A</v>
      </c>
      <c r="D291" s="147"/>
    </row>
    <row r="292" spans="1:4" ht="23.15" hidden="1" customHeight="1" x14ac:dyDescent="0.3">
      <c r="A292" s="87">
        <v>279</v>
      </c>
      <c r="B292" s="97"/>
      <c r="C292" s="64" t="str">
        <f>IF(B292="","N/A",VLOOKUP(B292,'UCM 7-21-23'!$A$2:$B$1709,2,FALSE))</f>
        <v>N/A</v>
      </c>
      <c r="D292" s="147"/>
    </row>
    <row r="293" spans="1:4" ht="23.15" hidden="1" customHeight="1" x14ac:dyDescent="0.3">
      <c r="A293" s="88">
        <v>280</v>
      </c>
      <c r="B293" s="97"/>
      <c r="C293" s="64" t="str">
        <f>IF(B293="","N/A",VLOOKUP(B293,'UCM 7-21-23'!$A$2:$B$1709,2,FALSE))</f>
        <v>N/A</v>
      </c>
      <c r="D293" s="147"/>
    </row>
    <row r="294" spans="1:4" ht="23.15" hidden="1" customHeight="1" x14ac:dyDescent="0.3">
      <c r="A294" s="87">
        <v>281</v>
      </c>
      <c r="B294" s="97"/>
      <c r="C294" s="64" t="str">
        <f>IF(B294="","N/A",VLOOKUP(B294,'UCM 7-21-23'!$A$2:$B$1709,2,FALSE))</f>
        <v>N/A</v>
      </c>
      <c r="D294" s="147"/>
    </row>
    <row r="295" spans="1:4" ht="23.15" hidden="1" customHeight="1" x14ac:dyDescent="0.3">
      <c r="A295" s="87">
        <v>282</v>
      </c>
      <c r="B295" s="97"/>
      <c r="C295" s="64" t="str">
        <f>IF(B295="","N/A",VLOOKUP(B295,'UCM 7-21-23'!$A$2:$B$1709,2,FALSE))</f>
        <v>N/A</v>
      </c>
      <c r="D295" s="147"/>
    </row>
    <row r="296" spans="1:4" ht="23.15" hidden="1" customHeight="1" x14ac:dyDescent="0.3">
      <c r="A296" s="88">
        <v>283</v>
      </c>
      <c r="B296" s="97"/>
      <c r="C296" s="64" t="str">
        <f>IF(B296="","N/A",VLOOKUP(B296,'UCM 7-21-23'!$A$2:$B$1709,2,FALSE))</f>
        <v>N/A</v>
      </c>
      <c r="D296" s="147"/>
    </row>
    <row r="297" spans="1:4" ht="23.15" hidden="1" customHeight="1" x14ac:dyDescent="0.3">
      <c r="A297" s="87">
        <v>284</v>
      </c>
      <c r="B297" s="97"/>
      <c r="C297" s="64" t="str">
        <f>IF(B297="","N/A",VLOOKUP(B297,'UCM 7-21-23'!$A$2:$B$1709,2,FALSE))</f>
        <v>N/A</v>
      </c>
      <c r="D297" s="147"/>
    </row>
    <row r="298" spans="1:4" ht="23.15" hidden="1" customHeight="1" x14ac:dyDescent="0.3">
      <c r="A298" s="87">
        <v>285</v>
      </c>
      <c r="B298" s="97"/>
      <c r="C298" s="64" t="str">
        <f>IF(B298="","N/A",VLOOKUP(B298,'UCM 7-21-23'!$A$2:$B$1709,2,FALSE))</f>
        <v>N/A</v>
      </c>
      <c r="D298" s="147"/>
    </row>
    <row r="299" spans="1:4" ht="23.15" hidden="1" customHeight="1" x14ac:dyDescent="0.3">
      <c r="A299" s="88">
        <v>286</v>
      </c>
      <c r="B299" s="97"/>
      <c r="C299" s="64" t="str">
        <f>IF(B299="","N/A",VLOOKUP(B299,'UCM 7-21-23'!$A$2:$B$1709,2,FALSE))</f>
        <v>N/A</v>
      </c>
      <c r="D299" s="147"/>
    </row>
    <row r="300" spans="1:4" ht="23.15" hidden="1" customHeight="1" x14ac:dyDescent="0.3">
      <c r="A300" s="87">
        <v>287</v>
      </c>
      <c r="B300" s="97"/>
      <c r="C300" s="64" t="str">
        <f>IF(B300="","N/A",VLOOKUP(B300,'UCM 7-21-23'!$A$2:$B$1709,2,FALSE))</f>
        <v>N/A</v>
      </c>
      <c r="D300" s="147"/>
    </row>
    <row r="301" spans="1:4" ht="23.15" hidden="1" customHeight="1" x14ac:dyDescent="0.3">
      <c r="A301" s="87">
        <v>288</v>
      </c>
      <c r="B301" s="97"/>
      <c r="C301" s="64" t="str">
        <f>IF(B301="","N/A",VLOOKUP(B301,'UCM 7-21-23'!$A$2:$B$1709,2,FALSE))</f>
        <v>N/A</v>
      </c>
      <c r="D301" s="147"/>
    </row>
    <row r="302" spans="1:4" ht="23.15" hidden="1" customHeight="1" x14ac:dyDescent="0.3">
      <c r="A302" s="88">
        <v>289</v>
      </c>
      <c r="B302" s="97"/>
      <c r="C302" s="64" t="str">
        <f>IF(B302="","N/A",VLOOKUP(B302,'UCM 7-21-23'!$A$2:$B$1709,2,FALSE))</f>
        <v>N/A</v>
      </c>
      <c r="D302" s="147"/>
    </row>
    <row r="303" spans="1:4" ht="23.15" hidden="1" customHeight="1" x14ac:dyDescent="0.3">
      <c r="A303" s="87">
        <v>290</v>
      </c>
      <c r="B303" s="97"/>
      <c r="C303" s="64" t="str">
        <f>IF(B303="","N/A",VLOOKUP(B303,'UCM 7-21-23'!$A$2:$B$1709,2,FALSE))</f>
        <v>N/A</v>
      </c>
      <c r="D303" s="147"/>
    </row>
    <row r="304" spans="1:4" ht="23.15" hidden="1" customHeight="1" x14ac:dyDescent="0.3">
      <c r="A304" s="87">
        <v>291</v>
      </c>
      <c r="B304" s="97"/>
      <c r="C304" s="64" t="str">
        <f>IF(B304="","N/A",VLOOKUP(B304,'UCM 7-21-23'!$A$2:$B$1709,2,FALSE))</f>
        <v>N/A</v>
      </c>
      <c r="D304" s="147"/>
    </row>
    <row r="305" spans="1:4" ht="23.15" hidden="1" customHeight="1" x14ac:dyDescent="0.3">
      <c r="A305" s="88">
        <v>292</v>
      </c>
      <c r="B305" s="97"/>
      <c r="C305" s="64" t="str">
        <f>IF(B305="","N/A",VLOOKUP(B305,'UCM 7-21-23'!$A$2:$B$1709,2,FALSE))</f>
        <v>N/A</v>
      </c>
      <c r="D305" s="147"/>
    </row>
    <row r="306" spans="1:4" ht="23.15" hidden="1" customHeight="1" x14ac:dyDescent="0.3">
      <c r="A306" s="87">
        <v>293</v>
      </c>
      <c r="B306" s="97"/>
      <c r="C306" s="64" t="str">
        <f>IF(B306="","N/A",VLOOKUP(B306,'UCM 7-21-23'!$A$2:$B$1709,2,FALSE))</f>
        <v>N/A</v>
      </c>
      <c r="D306" s="147"/>
    </row>
    <row r="307" spans="1:4" ht="23.15" hidden="1" customHeight="1" x14ac:dyDescent="0.3">
      <c r="A307" s="87">
        <v>294</v>
      </c>
      <c r="B307" s="97"/>
      <c r="C307" s="64" t="str">
        <f>IF(B307="","N/A",VLOOKUP(B307,'UCM 7-21-23'!$A$2:$B$1709,2,FALSE))</f>
        <v>N/A</v>
      </c>
      <c r="D307" s="147"/>
    </row>
    <row r="308" spans="1:4" ht="23.15" hidden="1" customHeight="1" x14ac:dyDescent="0.3">
      <c r="A308" s="88">
        <v>295</v>
      </c>
      <c r="B308" s="97"/>
      <c r="C308" s="64" t="str">
        <f>IF(B308="","N/A",VLOOKUP(B308,'UCM 7-21-23'!$A$2:$B$1709,2,FALSE))</f>
        <v>N/A</v>
      </c>
      <c r="D308" s="147"/>
    </row>
    <row r="309" spans="1:4" ht="23.15" hidden="1" customHeight="1" x14ac:dyDescent="0.3">
      <c r="A309" s="87">
        <v>296</v>
      </c>
      <c r="B309" s="97"/>
      <c r="C309" s="64" t="str">
        <f>IF(B309="","N/A",VLOOKUP(B309,'UCM 7-21-23'!$A$2:$B$1709,2,FALSE))</f>
        <v>N/A</v>
      </c>
      <c r="D309" s="147"/>
    </row>
    <row r="310" spans="1:4" ht="23.15" hidden="1" customHeight="1" x14ac:dyDescent="0.3">
      <c r="A310" s="87">
        <v>297</v>
      </c>
      <c r="B310" s="97"/>
      <c r="C310" s="64" t="str">
        <f>IF(B310="","N/A",VLOOKUP(B310,'UCM 7-21-23'!$A$2:$B$1709,2,FALSE))</f>
        <v>N/A</v>
      </c>
      <c r="D310" s="147"/>
    </row>
    <row r="311" spans="1:4" ht="23.15" hidden="1" customHeight="1" x14ac:dyDescent="0.3">
      <c r="A311" s="88">
        <v>298</v>
      </c>
      <c r="B311" s="97"/>
      <c r="C311" s="64" t="str">
        <f>IF(B311="","N/A",VLOOKUP(B311,'UCM 7-21-23'!$A$2:$B$1709,2,FALSE))</f>
        <v>N/A</v>
      </c>
      <c r="D311" s="147"/>
    </row>
    <row r="312" spans="1:4" ht="23.15" hidden="1" customHeight="1" x14ac:dyDescent="0.3">
      <c r="A312" s="87">
        <v>299</v>
      </c>
      <c r="B312" s="97"/>
      <c r="C312" s="64" t="str">
        <f>IF(B312="","N/A",VLOOKUP(B312,'UCM 7-21-23'!$A$2:$B$1709,2,FALSE))</f>
        <v>N/A</v>
      </c>
      <c r="D312" s="147"/>
    </row>
    <row r="313" spans="1:4" ht="23.15" hidden="1" customHeight="1" x14ac:dyDescent="0.3">
      <c r="A313" s="87">
        <v>300</v>
      </c>
      <c r="B313" s="97"/>
      <c r="C313" s="64" t="str">
        <f>IF(B313="","N/A",VLOOKUP(B313,'UCM 7-21-23'!$A$2:$B$1709,2,FALSE))</f>
        <v>N/A</v>
      </c>
      <c r="D313" s="147"/>
    </row>
    <row r="314" spans="1:4" ht="23.15" hidden="1" customHeight="1" x14ac:dyDescent="0.3">
      <c r="A314" s="88">
        <v>301</v>
      </c>
      <c r="B314" s="97"/>
      <c r="C314" s="64" t="str">
        <f>IF(B314="","N/A",VLOOKUP(B314,'UCM 7-21-23'!$A$2:$B$1709,2,FALSE))</f>
        <v>N/A</v>
      </c>
      <c r="D314" s="147"/>
    </row>
    <row r="315" spans="1:4" ht="23.15" hidden="1" customHeight="1" x14ac:dyDescent="0.3">
      <c r="A315" s="87">
        <v>302</v>
      </c>
      <c r="B315" s="97"/>
      <c r="C315" s="64" t="str">
        <f>IF(B315="","N/A",VLOOKUP(B315,'UCM 7-21-23'!$A$2:$B$1709,2,FALSE))</f>
        <v>N/A</v>
      </c>
      <c r="D315" s="147"/>
    </row>
    <row r="316" spans="1:4" ht="23.15" hidden="1" customHeight="1" x14ac:dyDescent="0.3">
      <c r="A316" s="87">
        <v>303</v>
      </c>
      <c r="B316" s="97"/>
      <c r="C316" s="64" t="str">
        <f>IF(B316="","N/A",VLOOKUP(B316,'UCM 7-21-23'!$A$2:$B$1709,2,FALSE))</f>
        <v>N/A</v>
      </c>
      <c r="D316" s="147"/>
    </row>
    <row r="317" spans="1:4" ht="23.15" hidden="1" customHeight="1" x14ac:dyDescent="0.3">
      <c r="A317" s="88">
        <v>304</v>
      </c>
      <c r="B317" s="97"/>
      <c r="C317" s="64" t="str">
        <f>IF(B317="","N/A",VLOOKUP(B317,'UCM 7-21-23'!$A$2:$B$1709,2,FALSE))</f>
        <v>N/A</v>
      </c>
      <c r="D317" s="147"/>
    </row>
    <row r="318" spans="1:4" ht="23.15" hidden="1" customHeight="1" x14ac:dyDescent="0.3">
      <c r="A318" s="87">
        <v>305</v>
      </c>
      <c r="B318" s="97"/>
      <c r="C318" s="64" t="str">
        <f>IF(B318="","N/A",VLOOKUP(B318,'UCM 7-21-23'!$A$2:$B$1709,2,FALSE))</f>
        <v>N/A</v>
      </c>
      <c r="D318" s="147"/>
    </row>
    <row r="319" spans="1:4" ht="23.15" hidden="1" customHeight="1" x14ac:dyDescent="0.3">
      <c r="A319" s="87">
        <v>306</v>
      </c>
      <c r="B319" s="97"/>
      <c r="C319" s="64" t="str">
        <f>IF(B319="","N/A",VLOOKUP(B319,'UCM 7-21-23'!$A$2:$B$1709,2,FALSE))</f>
        <v>N/A</v>
      </c>
      <c r="D319" s="147"/>
    </row>
    <row r="320" spans="1:4" ht="23.15" hidden="1" customHeight="1" x14ac:dyDescent="0.3">
      <c r="A320" s="88">
        <v>307</v>
      </c>
      <c r="B320" s="97"/>
      <c r="C320" s="64" t="str">
        <f>IF(B320="","N/A",VLOOKUP(B320,'UCM 7-21-23'!$A$2:$B$1709,2,FALSE))</f>
        <v>N/A</v>
      </c>
      <c r="D320" s="147"/>
    </row>
    <row r="321" spans="1:4" ht="23.15" hidden="1" customHeight="1" x14ac:dyDescent="0.3">
      <c r="A321" s="87">
        <v>308</v>
      </c>
      <c r="B321" s="97"/>
      <c r="C321" s="64" t="str">
        <f>IF(B321="","N/A",VLOOKUP(B321,'UCM 7-21-23'!$A$2:$B$1709,2,FALSE))</f>
        <v>N/A</v>
      </c>
      <c r="D321" s="147"/>
    </row>
    <row r="322" spans="1:4" ht="23.15" hidden="1" customHeight="1" x14ac:dyDescent="0.3">
      <c r="A322" s="87">
        <v>309</v>
      </c>
      <c r="B322" s="97"/>
      <c r="C322" s="64" t="str">
        <f>IF(B322="","N/A",VLOOKUP(B322,'UCM 7-21-23'!$A$2:$B$1709,2,FALSE))</f>
        <v>N/A</v>
      </c>
      <c r="D322" s="147"/>
    </row>
    <row r="323" spans="1:4" ht="23.15" hidden="1" customHeight="1" x14ac:dyDescent="0.3">
      <c r="A323" s="88">
        <v>310</v>
      </c>
      <c r="B323" s="97"/>
      <c r="C323" s="64" t="str">
        <f>IF(B323="","N/A",VLOOKUP(B323,'UCM 7-21-23'!$A$2:$B$1709,2,FALSE))</f>
        <v>N/A</v>
      </c>
      <c r="D323" s="147"/>
    </row>
    <row r="324" spans="1:4" ht="23.15" hidden="1" customHeight="1" x14ac:dyDescent="0.3">
      <c r="A324" s="87">
        <v>311</v>
      </c>
      <c r="B324" s="97"/>
      <c r="C324" s="64" t="str">
        <f>IF(B324="","N/A",VLOOKUP(B324,'UCM 7-21-23'!$A$2:$B$1709,2,FALSE))</f>
        <v>N/A</v>
      </c>
      <c r="D324" s="147"/>
    </row>
    <row r="325" spans="1:4" ht="23.15" hidden="1" customHeight="1" x14ac:dyDescent="0.3">
      <c r="A325" s="87">
        <v>312</v>
      </c>
      <c r="B325" s="97"/>
      <c r="C325" s="64" t="str">
        <f>IF(B325="","N/A",VLOOKUP(B325,'UCM 7-21-23'!$A$2:$B$1709,2,FALSE))</f>
        <v>N/A</v>
      </c>
      <c r="D325" s="147"/>
    </row>
    <row r="326" spans="1:4" ht="23.15" hidden="1" customHeight="1" x14ac:dyDescent="0.3">
      <c r="A326" s="88">
        <v>313</v>
      </c>
      <c r="B326" s="97"/>
      <c r="C326" s="64" t="str">
        <f>IF(B326="","N/A",VLOOKUP(B326,'UCM 7-21-23'!$A$2:$B$1709,2,FALSE))</f>
        <v>N/A</v>
      </c>
      <c r="D326" s="147"/>
    </row>
    <row r="327" spans="1:4" ht="23.15" hidden="1" customHeight="1" x14ac:dyDescent="0.3">
      <c r="A327" s="87">
        <v>314</v>
      </c>
      <c r="B327" s="97"/>
      <c r="C327" s="64" t="str">
        <f>IF(B327="","N/A",VLOOKUP(B327,'UCM 7-21-23'!$A$2:$B$1709,2,FALSE))</f>
        <v>N/A</v>
      </c>
      <c r="D327" s="147"/>
    </row>
    <row r="328" spans="1:4" ht="23.15" hidden="1" customHeight="1" x14ac:dyDescent="0.3">
      <c r="A328" s="87">
        <v>315</v>
      </c>
      <c r="B328" s="97"/>
      <c r="C328" s="64" t="str">
        <f>IF(B328="","N/A",VLOOKUP(B328,'UCM 7-21-23'!$A$2:$B$1709,2,FALSE))</f>
        <v>N/A</v>
      </c>
      <c r="D328" s="147"/>
    </row>
    <row r="329" spans="1:4" ht="23.15" hidden="1" customHeight="1" x14ac:dyDescent="0.3">
      <c r="A329" s="88">
        <v>316</v>
      </c>
      <c r="B329" s="97"/>
      <c r="C329" s="64" t="str">
        <f>IF(B329="","N/A",VLOOKUP(B329,'UCM 7-21-23'!$A$2:$B$1709,2,FALSE))</f>
        <v>N/A</v>
      </c>
      <c r="D329" s="147"/>
    </row>
    <row r="330" spans="1:4" ht="23.15" hidden="1" customHeight="1" x14ac:dyDescent="0.3">
      <c r="A330" s="87">
        <v>317</v>
      </c>
      <c r="B330" s="97"/>
      <c r="C330" s="64" t="str">
        <f>IF(B330="","N/A",VLOOKUP(B330,'UCM 7-21-23'!$A$2:$B$1709,2,FALSE))</f>
        <v>N/A</v>
      </c>
      <c r="D330" s="147"/>
    </row>
    <row r="331" spans="1:4" ht="23.15" hidden="1" customHeight="1" x14ac:dyDescent="0.3">
      <c r="A331" s="87">
        <v>318</v>
      </c>
      <c r="B331" s="97"/>
      <c r="C331" s="64" t="str">
        <f>IF(B331="","N/A",VLOOKUP(B331,'UCM 7-21-23'!$A$2:$B$1709,2,FALSE))</f>
        <v>N/A</v>
      </c>
      <c r="D331" s="147"/>
    </row>
    <row r="332" spans="1:4" ht="23.15" hidden="1" customHeight="1" x14ac:dyDescent="0.3">
      <c r="A332" s="88">
        <v>319</v>
      </c>
      <c r="B332" s="97"/>
      <c r="C332" s="64" t="str">
        <f>IF(B332="","N/A",VLOOKUP(B332,'UCM 7-21-23'!$A$2:$B$1709,2,FALSE))</f>
        <v>N/A</v>
      </c>
      <c r="D332" s="147"/>
    </row>
    <row r="333" spans="1:4" ht="23.15" hidden="1" customHeight="1" x14ac:dyDescent="0.3">
      <c r="A333" s="87">
        <v>320</v>
      </c>
      <c r="B333" s="97"/>
      <c r="C333" s="64" t="str">
        <f>IF(B333="","N/A",VLOOKUP(B333,'UCM 7-21-23'!$A$2:$B$1709,2,FALSE))</f>
        <v>N/A</v>
      </c>
      <c r="D333" s="147"/>
    </row>
    <row r="334" spans="1:4" ht="23.15" hidden="1" customHeight="1" x14ac:dyDescent="0.3">
      <c r="A334" s="87">
        <v>321</v>
      </c>
      <c r="B334" s="97"/>
      <c r="C334" s="64" t="str">
        <f>IF(B334="","N/A",VLOOKUP(B334,'UCM 7-21-23'!$A$2:$B$1709,2,FALSE))</f>
        <v>N/A</v>
      </c>
      <c r="D334" s="147"/>
    </row>
    <row r="335" spans="1:4" ht="23.15" hidden="1" customHeight="1" x14ac:dyDescent="0.3">
      <c r="A335" s="88">
        <v>322</v>
      </c>
      <c r="B335" s="97"/>
      <c r="C335" s="64" t="str">
        <f>IF(B335="","N/A",VLOOKUP(B335,'UCM 7-21-23'!$A$2:$B$1709,2,FALSE))</f>
        <v>N/A</v>
      </c>
      <c r="D335" s="147"/>
    </row>
    <row r="336" spans="1:4" ht="23.15" hidden="1" customHeight="1" x14ac:dyDescent="0.3">
      <c r="A336" s="87">
        <v>323</v>
      </c>
      <c r="B336" s="97"/>
      <c r="C336" s="64" t="str">
        <f>IF(B336="","N/A",VLOOKUP(B336,'UCM 7-21-23'!$A$2:$B$1709,2,FALSE))</f>
        <v>N/A</v>
      </c>
      <c r="D336" s="147"/>
    </row>
    <row r="337" spans="1:4" ht="23.15" hidden="1" customHeight="1" x14ac:dyDescent="0.3">
      <c r="A337" s="87">
        <v>324</v>
      </c>
      <c r="B337" s="97"/>
      <c r="C337" s="64" t="str">
        <f>IF(B337="","N/A",VLOOKUP(B337,'UCM 7-21-23'!$A$2:$B$1709,2,FALSE))</f>
        <v>N/A</v>
      </c>
      <c r="D337" s="147"/>
    </row>
    <row r="338" spans="1:4" ht="23.15" hidden="1" customHeight="1" x14ac:dyDescent="0.3">
      <c r="A338" s="88">
        <v>325</v>
      </c>
      <c r="B338" s="97"/>
      <c r="C338" s="64" t="str">
        <f>IF(B338="","N/A",VLOOKUP(B338,'UCM 7-21-23'!$A$2:$B$1709,2,FALSE))</f>
        <v>N/A</v>
      </c>
      <c r="D338" s="147"/>
    </row>
    <row r="339" spans="1:4" ht="23.15" hidden="1" customHeight="1" x14ac:dyDescent="0.3">
      <c r="A339" s="87">
        <v>326</v>
      </c>
      <c r="B339" s="97"/>
      <c r="C339" s="64" t="str">
        <f>IF(B339="","N/A",VLOOKUP(B339,'UCM 7-21-23'!$A$2:$B$1709,2,FALSE))</f>
        <v>N/A</v>
      </c>
      <c r="D339" s="147"/>
    </row>
    <row r="340" spans="1:4" ht="23.15" hidden="1" customHeight="1" x14ac:dyDescent="0.3">
      <c r="A340" s="87">
        <v>327</v>
      </c>
      <c r="B340" s="97"/>
      <c r="C340" s="64" t="str">
        <f>IF(B340="","N/A",VLOOKUP(B340,'UCM 7-21-23'!$A$2:$B$1709,2,FALSE))</f>
        <v>N/A</v>
      </c>
      <c r="D340" s="147"/>
    </row>
    <row r="341" spans="1:4" ht="23.15" hidden="1" customHeight="1" x14ac:dyDescent="0.3">
      <c r="A341" s="88">
        <v>328</v>
      </c>
      <c r="B341" s="97"/>
      <c r="C341" s="64" t="str">
        <f>IF(B341="","N/A",VLOOKUP(B341,'UCM 7-21-23'!$A$2:$B$1709,2,FALSE))</f>
        <v>N/A</v>
      </c>
      <c r="D341" s="147"/>
    </row>
    <row r="342" spans="1:4" ht="23.15" hidden="1" customHeight="1" x14ac:dyDescent="0.3">
      <c r="A342" s="87">
        <v>329</v>
      </c>
      <c r="B342" s="97"/>
      <c r="C342" s="64" t="str">
        <f>IF(B342="","N/A",VLOOKUP(B342,'UCM 7-21-23'!$A$2:$B$1709,2,FALSE))</f>
        <v>N/A</v>
      </c>
      <c r="D342" s="147"/>
    </row>
    <row r="343" spans="1:4" ht="23.15" hidden="1" customHeight="1" x14ac:dyDescent="0.3">
      <c r="A343" s="87">
        <v>330</v>
      </c>
      <c r="B343" s="97"/>
      <c r="C343" s="64" t="str">
        <f>IF(B343="","N/A",VLOOKUP(B343,'UCM 7-21-23'!$A$2:$B$1709,2,FALSE))</f>
        <v>N/A</v>
      </c>
      <c r="D343" s="147"/>
    </row>
    <row r="344" spans="1:4" ht="23.15" hidden="1" customHeight="1" x14ac:dyDescent="0.3">
      <c r="A344" s="88">
        <v>331</v>
      </c>
      <c r="B344" s="97"/>
      <c r="C344" s="64" t="str">
        <f>IF(B344="","N/A",VLOOKUP(B344,'UCM 7-21-23'!$A$2:$B$1709,2,FALSE))</f>
        <v>N/A</v>
      </c>
      <c r="D344" s="147"/>
    </row>
    <row r="345" spans="1:4" ht="23.15" hidden="1" customHeight="1" x14ac:dyDescent="0.3">
      <c r="A345" s="87">
        <v>332</v>
      </c>
      <c r="B345" s="97"/>
      <c r="C345" s="64" t="str">
        <f>IF(B345="","N/A",VLOOKUP(B345,'UCM 7-21-23'!$A$2:$B$1709,2,FALSE))</f>
        <v>N/A</v>
      </c>
      <c r="D345" s="147"/>
    </row>
    <row r="346" spans="1:4" ht="23.15" hidden="1" customHeight="1" x14ac:dyDescent="0.3">
      <c r="A346" s="87">
        <v>333</v>
      </c>
      <c r="B346" s="97"/>
      <c r="C346" s="64" t="str">
        <f>IF(B346="","N/A",VLOOKUP(B346,'UCM 7-21-23'!$A$2:$B$1709,2,FALSE))</f>
        <v>N/A</v>
      </c>
      <c r="D346" s="147"/>
    </row>
    <row r="347" spans="1:4" ht="23.15" hidden="1" customHeight="1" x14ac:dyDescent="0.3">
      <c r="A347" s="88">
        <v>334</v>
      </c>
      <c r="B347" s="97"/>
      <c r="C347" s="64" t="str">
        <f>IF(B347="","N/A",VLOOKUP(B347,'UCM 7-21-23'!$A$2:$B$1709,2,FALSE))</f>
        <v>N/A</v>
      </c>
      <c r="D347" s="147"/>
    </row>
    <row r="348" spans="1:4" ht="23.15" hidden="1" customHeight="1" x14ac:dyDescent="0.3">
      <c r="A348" s="87">
        <v>335</v>
      </c>
      <c r="B348" s="97"/>
      <c r="C348" s="64" t="str">
        <f>IF(B348="","N/A",VLOOKUP(B348,'UCM 7-21-23'!$A$2:$B$1709,2,FALSE))</f>
        <v>N/A</v>
      </c>
      <c r="D348" s="147"/>
    </row>
    <row r="349" spans="1:4" ht="23.15" hidden="1" customHeight="1" x14ac:dyDescent="0.3">
      <c r="A349" s="87">
        <v>336</v>
      </c>
      <c r="B349" s="97"/>
      <c r="C349" s="64" t="str">
        <f>IF(B349="","N/A",VLOOKUP(B349,'UCM 7-21-23'!$A$2:$B$1709,2,FALSE))</f>
        <v>N/A</v>
      </c>
      <c r="D349" s="147"/>
    </row>
    <row r="350" spans="1:4" ht="23.15" hidden="1" customHeight="1" x14ac:dyDescent="0.3">
      <c r="A350" s="88">
        <v>337</v>
      </c>
      <c r="B350" s="97"/>
      <c r="C350" s="64" t="str">
        <f>IF(B350="","N/A",VLOOKUP(B350,'UCM 7-21-23'!$A$2:$B$1709,2,FALSE))</f>
        <v>N/A</v>
      </c>
      <c r="D350" s="147"/>
    </row>
    <row r="351" spans="1:4" ht="23.15" hidden="1" customHeight="1" x14ac:dyDescent="0.3">
      <c r="A351" s="87">
        <v>338</v>
      </c>
      <c r="B351" s="97"/>
      <c r="C351" s="64" t="str">
        <f>IF(B351="","N/A",VLOOKUP(B351,'UCM 7-21-23'!$A$2:$B$1709,2,FALSE))</f>
        <v>N/A</v>
      </c>
      <c r="D351" s="147"/>
    </row>
    <row r="352" spans="1:4" ht="23.15" hidden="1" customHeight="1" x14ac:dyDescent="0.3">
      <c r="A352" s="87">
        <v>339</v>
      </c>
      <c r="B352" s="97"/>
      <c r="C352" s="64" t="str">
        <f>IF(B352="","N/A",VLOOKUP(B352,'UCM 7-21-23'!$A$2:$B$1709,2,FALSE))</f>
        <v>N/A</v>
      </c>
      <c r="D352" s="147"/>
    </row>
    <row r="353" spans="1:4" ht="23.15" hidden="1" customHeight="1" x14ac:dyDescent="0.3">
      <c r="A353" s="88">
        <v>340</v>
      </c>
      <c r="B353" s="97"/>
      <c r="C353" s="64" t="str">
        <f>IF(B353="","N/A",VLOOKUP(B353,'UCM 7-21-23'!$A$2:$B$1709,2,FALSE))</f>
        <v>N/A</v>
      </c>
      <c r="D353" s="147"/>
    </row>
    <row r="354" spans="1:4" ht="23.15" hidden="1" customHeight="1" x14ac:dyDescent="0.3">
      <c r="A354" s="87">
        <v>341</v>
      </c>
      <c r="B354" s="97"/>
      <c r="C354" s="64" t="str">
        <f>IF(B354="","N/A",VLOOKUP(B354,'UCM 7-21-23'!$A$2:$B$1709,2,FALSE))</f>
        <v>N/A</v>
      </c>
      <c r="D354" s="147"/>
    </row>
    <row r="355" spans="1:4" ht="22.5" hidden="1" customHeight="1" x14ac:dyDescent="0.3">
      <c r="A355" s="87">
        <v>342</v>
      </c>
      <c r="B355" s="97"/>
      <c r="C355" s="64" t="str">
        <f>IF(B355="","N/A",VLOOKUP(B355,'UCM 7-21-23'!$A$2:$B$1709,2,FALSE))</f>
        <v>N/A</v>
      </c>
      <c r="D355" s="147"/>
    </row>
    <row r="356" spans="1:4" ht="23.15" hidden="1" customHeight="1" x14ac:dyDescent="0.3">
      <c r="A356" s="88">
        <v>343</v>
      </c>
      <c r="B356" s="97"/>
      <c r="C356" s="64" t="str">
        <f>IF(B356="","N/A",VLOOKUP(B356,'UCM 7-21-23'!$A$2:$B$1709,2,FALSE))</f>
        <v>N/A</v>
      </c>
      <c r="D356" s="147"/>
    </row>
    <row r="357" spans="1:4" ht="23.15" hidden="1" customHeight="1" x14ac:dyDescent="0.3">
      <c r="A357" s="87">
        <v>344</v>
      </c>
      <c r="B357" s="97"/>
      <c r="C357" s="64" t="str">
        <f>IF(B357="","N/A",VLOOKUP(B357,'UCM 7-21-23'!$A$2:$B$1709,2,FALSE))</f>
        <v>N/A</v>
      </c>
      <c r="D357" s="147"/>
    </row>
    <row r="358" spans="1:4" ht="23.15" hidden="1" customHeight="1" x14ac:dyDescent="0.3">
      <c r="A358" s="87">
        <v>345</v>
      </c>
      <c r="B358" s="97"/>
      <c r="C358" s="64" t="str">
        <f>IF(B358="","N/A",VLOOKUP(B358,'UCM 7-21-23'!$A$2:$B$1709,2,FALSE))</f>
        <v>N/A</v>
      </c>
      <c r="D358" s="147"/>
    </row>
    <row r="359" spans="1:4" ht="23.15" hidden="1" customHeight="1" x14ac:dyDescent="0.3">
      <c r="A359" s="88">
        <v>346</v>
      </c>
      <c r="B359" s="97"/>
      <c r="C359" s="64" t="str">
        <f>IF(B359="","N/A",VLOOKUP(B359,'UCM 7-21-23'!$A$2:$B$1709,2,FALSE))</f>
        <v>N/A</v>
      </c>
      <c r="D359" s="147"/>
    </row>
    <row r="360" spans="1:4" ht="23.15" hidden="1" customHeight="1" x14ac:dyDescent="0.3">
      <c r="A360" s="87">
        <v>347</v>
      </c>
      <c r="B360" s="97"/>
      <c r="C360" s="64" t="str">
        <f>IF(B360="","N/A",VLOOKUP(B360,'UCM 7-21-23'!$A$2:$B$1709,2,FALSE))</f>
        <v>N/A</v>
      </c>
      <c r="D360" s="147"/>
    </row>
    <row r="361" spans="1:4" ht="23.15" hidden="1" customHeight="1" x14ac:dyDescent="0.3">
      <c r="A361" s="87">
        <v>348</v>
      </c>
      <c r="B361" s="97"/>
      <c r="C361" s="64" t="str">
        <f>IF(B361="","N/A",VLOOKUP(B361,'UCM 7-21-23'!$A$2:$B$1709,2,FALSE))</f>
        <v>N/A</v>
      </c>
      <c r="D361" s="147"/>
    </row>
    <row r="362" spans="1:4" ht="23.15" hidden="1" customHeight="1" x14ac:dyDescent="0.3">
      <c r="A362" s="88">
        <v>349</v>
      </c>
      <c r="B362" s="97"/>
      <c r="C362" s="64" t="str">
        <f>IF(B362="","N/A",VLOOKUP(B362,'UCM 7-21-23'!$A$2:$B$1709,2,FALSE))</f>
        <v>N/A</v>
      </c>
      <c r="D362" s="147"/>
    </row>
    <row r="363" spans="1:4" ht="23.15" hidden="1" customHeight="1" x14ac:dyDescent="0.3">
      <c r="A363" s="87">
        <v>350</v>
      </c>
      <c r="B363" s="97"/>
      <c r="C363" s="64" t="str">
        <f>IF(B363="","N/A",VLOOKUP(B363,'UCM 7-21-23'!$A$2:$B$1709,2,FALSE))</f>
        <v>N/A</v>
      </c>
      <c r="D363" s="147"/>
    </row>
    <row r="364" spans="1:4" ht="23.15" hidden="1" customHeight="1" x14ac:dyDescent="0.3">
      <c r="A364" s="87">
        <v>351</v>
      </c>
      <c r="B364" s="97"/>
      <c r="C364" s="64" t="str">
        <f>IF(B364="","N/A",VLOOKUP(B364,'UCM 7-21-23'!$A$2:$B$1709,2,FALSE))</f>
        <v>N/A</v>
      </c>
      <c r="D364" s="147"/>
    </row>
    <row r="365" spans="1:4" ht="23.15" hidden="1" customHeight="1" x14ac:dyDescent="0.3">
      <c r="A365" s="88">
        <v>352</v>
      </c>
      <c r="B365" s="97"/>
      <c r="C365" s="64" t="str">
        <f>IF(B365="","N/A",VLOOKUP(B365,'UCM 7-21-23'!$A$2:$B$1709,2,FALSE))</f>
        <v>N/A</v>
      </c>
      <c r="D365" s="147"/>
    </row>
    <row r="366" spans="1:4" ht="23.15" hidden="1" customHeight="1" x14ac:dyDescent="0.3">
      <c r="A366" s="87">
        <v>353</v>
      </c>
      <c r="B366" s="97"/>
      <c r="C366" s="64" t="str">
        <f>IF(B366="","N/A",VLOOKUP(B366,'UCM 7-21-23'!$A$2:$B$1709,2,FALSE))</f>
        <v>N/A</v>
      </c>
      <c r="D366" s="147"/>
    </row>
    <row r="367" spans="1:4" ht="23.15" hidden="1" customHeight="1" x14ac:dyDescent="0.3">
      <c r="A367" s="87">
        <v>354</v>
      </c>
      <c r="B367" s="97"/>
      <c r="C367" s="64" t="str">
        <f>IF(B367="","N/A",VLOOKUP(B367,'UCM 7-21-23'!$A$2:$B$1709,2,FALSE))</f>
        <v>N/A</v>
      </c>
      <c r="D367" s="147"/>
    </row>
    <row r="368" spans="1:4" ht="23.15" hidden="1" customHeight="1" x14ac:dyDescent="0.3">
      <c r="A368" s="88">
        <v>355</v>
      </c>
      <c r="B368" s="97"/>
      <c r="C368" s="64" t="str">
        <f>IF(B368="","N/A",VLOOKUP(B368,'UCM 7-21-23'!$A$2:$B$1709,2,FALSE))</f>
        <v>N/A</v>
      </c>
      <c r="D368" s="147"/>
    </row>
    <row r="369" spans="1:4" ht="23.15" hidden="1" customHeight="1" x14ac:dyDescent="0.3">
      <c r="A369" s="87">
        <v>356</v>
      </c>
      <c r="B369" s="97"/>
      <c r="C369" s="64" t="str">
        <f>IF(B369="","N/A",VLOOKUP(B369,'UCM 7-21-23'!$A$2:$B$1709,2,FALSE))</f>
        <v>N/A</v>
      </c>
      <c r="D369" s="147"/>
    </row>
    <row r="370" spans="1:4" ht="23.15" hidden="1" customHeight="1" x14ac:dyDescent="0.3">
      <c r="A370" s="87">
        <v>357</v>
      </c>
      <c r="B370" s="97"/>
      <c r="C370" s="64" t="str">
        <f>IF(B370="","N/A",VLOOKUP(B370,'UCM 7-21-23'!$A$2:$B$1709,2,FALSE))</f>
        <v>N/A</v>
      </c>
      <c r="D370" s="147"/>
    </row>
    <row r="371" spans="1:4" ht="23.15" hidden="1" customHeight="1" x14ac:dyDescent="0.3">
      <c r="A371" s="88">
        <v>358</v>
      </c>
      <c r="B371" s="97"/>
      <c r="C371" s="64" t="str">
        <f>IF(B371="","N/A",VLOOKUP(B371,'UCM 7-21-23'!$A$2:$B$1709,2,FALSE))</f>
        <v>N/A</v>
      </c>
      <c r="D371" s="147"/>
    </row>
    <row r="372" spans="1:4" ht="23.15" hidden="1" customHeight="1" x14ac:dyDescent="0.3">
      <c r="A372" s="87">
        <v>359</v>
      </c>
      <c r="B372" s="97"/>
      <c r="C372" s="64" t="str">
        <f>IF(B372="","N/A",VLOOKUP(B372,'UCM 7-21-23'!$A$2:$B$1709,2,FALSE))</f>
        <v>N/A</v>
      </c>
      <c r="D372" s="147"/>
    </row>
    <row r="373" spans="1:4" ht="23.15" hidden="1" customHeight="1" x14ac:dyDescent="0.3">
      <c r="A373" s="87">
        <v>360</v>
      </c>
      <c r="B373" s="97"/>
      <c r="C373" s="64" t="str">
        <f>IF(B373="","N/A",VLOOKUP(B373,'UCM 7-21-23'!$A$2:$B$1709,2,FALSE))</f>
        <v>N/A</v>
      </c>
      <c r="D373" s="147"/>
    </row>
    <row r="374" spans="1:4" ht="23.15" hidden="1" customHeight="1" x14ac:dyDescent="0.3">
      <c r="A374" s="88">
        <v>361</v>
      </c>
      <c r="B374" s="97"/>
      <c r="C374" s="64" t="str">
        <f>IF(B374="","N/A",VLOOKUP(B374,'UCM 7-21-23'!$A$2:$B$1709,2,FALSE))</f>
        <v>N/A</v>
      </c>
      <c r="D374" s="147"/>
    </row>
    <row r="375" spans="1:4" ht="23.15" hidden="1" customHeight="1" x14ac:dyDescent="0.3">
      <c r="A375" s="87">
        <v>362</v>
      </c>
      <c r="B375" s="97"/>
      <c r="C375" s="64" t="str">
        <f>IF(B375="","N/A",VLOOKUP(B375,'UCM 7-21-23'!$A$2:$B$1709,2,FALSE))</f>
        <v>N/A</v>
      </c>
      <c r="D375" s="147"/>
    </row>
    <row r="376" spans="1:4" ht="23.15" hidden="1" customHeight="1" x14ac:dyDescent="0.3">
      <c r="A376" s="87">
        <v>363</v>
      </c>
      <c r="B376" s="97"/>
      <c r="C376" s="64" t="str">
        <f>IF(B376="","N/A",VLOOKUP(B376,'UCM 7-21-23'!$A$2:$B$1709,2,FALSE))</f>
        <v>N/A</v>
      </c>
      <c r="D376" s="147"/>
    </row>
    <row r="377" spans="1:4" ht="23.15" hidden="1" customHeight="1" x14ac:dyDescent="0.3">
      <c r="A377" s="88">
        <v>364</v>
      </c>
      <c r="B377" s="97"/>
      <c r="C377" s="64" t="str">
        <f>IF(B377="","N/A",VLOOKUP(B377,'UCM 7-21-23'!$A$2:$B$1709,2,FALSE))</f>
        <v>N/A</v>
      </c>
      <c r="D377" s="147"/>
    </row>
    <row r="378" spans="1:4" ht="23.15" hidden="1" customHeight="1" x14ac:dyDescent="0.3">
      <c r="A378" s="87">
        <v>365</v>
      </c>
      <c r="B378" s="97"/>
      <c r="C378" s="64" t="str">
        <f>IF(B378="","N/A",VLOOKUP(B378,'UCM 7-21-23'!$A$2:$B$1709,2,FALSE))</f>
        <v>N/A</v>
      </c>
      <c r="D378" s="147"/>
    </row>
    <row r="379" spans="1:4" ht="23.15" hidden="1" customHeight="1" x14ac:dyDescent="0.3">
      <c r="A379" s="87">
        <v>366</v>
      </c>
      <c r="B379" s="97"/>
      <c r="C379" s="64" t="str">
        <f>IF(B379="","N/A",VLOOKUP(B379,'UCM 7-21-23'!$A$2:$B$1709,2,FALSE))</f>
        <v>N/A</v>
      </c>
      <c r="D379" s="147"/>
    </row>
    <row r="380" spans="1:4" ht="23.15" hidden="1" customHeight="1" x14ac:dyDescent="0.3">
      <c r="A380" s="88">
        <v>367</v>
      </c>
      <c r="B380" s="97"/>
      <c r="C380" s="64" t="str">
        <f>IF(B380="","N/A",VLOOKUP(B380,'UCM 7-21-23'!$A$2:$B$1709,2,FALSE))</f>
        <v>N/A</v>
      </c>
      <c r="D380" s="147"/>
    </row>
    <row r="381" spans="1:4" ht="23.15" hidden="1" customHeight="1" x14ac:dyDescent="0.3">
      <c r="A381" s="87">
        <v>368</v>
      </c>
      <c r="B381" s="97"/>
      <c r="C381" s="64" t="str">
        <f>IF(B381="","N/A",VLOOKUP(B381,'UCM 7-21-23'!$A$2:$B$1709,2,FALSE))</f>
        <v>N/A</v>
      </c>
      <c r="D381" s="147"/>
    </row>
    <row r="382" spans="1:4" ht="23.15" hidden="1" customHeight="1" x14ac:dyDescent="0.3">
      <c r="A382" s="87">
        <v>369</v>
      </c>
      <c r="B382" s="97"/>
      <c r="C382" s="64" t="str">
        <f>IF(B382="","N/A",VLOOKUP(B382,'UCM 7-21-23'!$A$2:$B$1709,2,FALSE))</f>
        <v>N/A</v>
      </c>
      <c r="D382" s="147"/>
    </row>
    <row r="383" spans="1:4" ht="23.15" hidden="1" customHeight="1" x14ac:dyDescent="0.3">
      <c r="A383" s="88">
        <v>370</v>
      </c>
      <c r="B383" s="97"/>
      <c r="C383" s="64" t="str">
        <f>IF(B383="","N/A",VLOOKUP(B383,'UCM 7-21-23'!$A$2:$B$1709,2,FALSE))</f>
        <v>N/A</v>
      </c>
      <c r="D383" s="147"/>
    </row>
    <row r="384" spans="1:4" ht="23.15" hidden="1" customHeight="1" x14ac:dyDescent="0.3">
      <c r="A384" s="87">
        <v>371</v>
      </c>
      <c r="B384" s="97"/>
      <c r="C384" s="64" t="str">
        <f>IF(B384="","N/A",VLOOKUP(B384,'UCM 7-21-23'!$A$2:$B$1709,2,FALSE))</f>
        <v>N/A</v>
      </c>
      <c r="D384" s="147"/>
    </row>
    <row r="385" spans="1:4" ht="23.15" hidden="1" customHeight="1" x14ac:dyDescent="0.3">
      <c r="A385" s="87">
        <v>372</v>
      </c>
      <c r="B385" s="97"/>
      <c r="C385" s="64" t="str">
        <f>IF(B385="","N/A",VLOOKUP(B385,'UCM 7-21-23'!$A$2:$B$1709,2,FALSE))</f>
        <v>N/A</v>
      </c>
      <c r="D385" s="147"/>
    </row>
    <row r="386" spans="1:4" ht="23.15" hidden="1" customHeight="1" x14ac:dyDescent="0.3">
      <c r="A386" s="88">
        <v>373</v>
      </c>
      <c r="B386" s="97"/>
      <c r="C386" s="64" t="str">
        <f>IF(B386="","N/A",VLOOKUP(B386,'UCM 7-21-23'!$A$2:$B$1709,2,FALSE))</f>
        <v>N/A</v>
      </c>
      <c r="D386" s="147"/>
    </row>
    <row r="387" spans="1:4" ht="23.15" hidden="1" customHeight="1" x14ac:dyDescent="0.3">
      <c r="A387" s="87">
        <v>374</v>
      </c>
      <c r="B387" s="97"/>
      <c r="C387" s="64" t="str">
        <f>IF(B387="","N/A",VLOOKUP(B387,'UCM 7-21-23'!$A$2:$B$1709,2,FALSE))</f>
        <v>N/A</v>
      </c>
      <c r="D387" s="147"/>
    </row>
    <row r="388" spans="1:4" ht="23.15" hidden="1" customHeight="1" x14ac:dyDescent="0.3">
      <c r="A388" s="87">
        <v>375</v>
      </c>
      <c r="B388" s="97"/>
      <c r="C388" s="64" t="str">
        <f>IF(B388="","N/A",VLOOKUP(B388,'UCM 7-21-23'!$A$2:$B$1709,2,FALSE))</f>
        <v>N/A</v>
      </c>
      <c r="D388" s="147"/>
    </row>
    <row r="389" spans="1:4" ht="23.15" hidden="1" customHeight="1" x14ac:dyDescent="0.3">
      <c r="A389" s="88">
        <v>376</v>
      </c>
      <c r="B389" s="97"/>
      <c r="C389" s="64" t="str">
        <f>IF(B389="","N/A",VLOOKUP(B389,'UCM 7-21-23'!$A$2:$B$1709,2,FALSE))</f>
        <v>N/A</v>
      </c>
      <c r="D389" s="147"/>
    </row>
    <row r="390" spans="1:4" ht="23.15" hidden="1" customHeight="1" x14ac:dyDescent="0.3">
      <c r="A390" s="87">
        <v>377</v>
      </c>
      <c r="B390" s="97"/>
      <c r="C390" s="64" t="str">
        <f>IF(B390="","N/A",VLOOKUP(B390,'UCM 7-21-23'!$A$2:$B$1709,2,FALSE))</f>
        <v>N/A</v>
      </c>
      <c r="D390" s="147"/>
    </row>
    <row r="391" spans="1:4" ht="23.15" hidden="1" customHeight="1" x14ac:dyDescent="0.3">
      <c r="A391" s="87">
        <v>378</v>
      </c>
      <c r="B391" s="97"/>
      <c r="C391" s="64" t="str">
        <f>IF(B391="","N/A",VLOOKUP(B391,'UCM 7-21-23'!$A$2:$B$1709,2,FALSE))</f>
        <v>N/A</v>
      </c>
      <c r="D391" s="147"/>
    </row>
    <row r="392" spans="1:4" ht="23.15" hidden="1" customHeight="1" x14ac:dyDescent="0.3">
      <c r="A392" s="88">
        <v>379</v>
      </c>
      <c r="B392" s="97"/>
      <c r="C392" s="64" t="str">
        <f>IF(B392="","N/A",VLOOKUP(B392,'UCM 7-21-23'!$A$2:$B$1709,2,FALSE))</f>
        <v>N/A</v>
      </c>
      <c r="D392" s="147"/>
    </row>
    <row r="393" spans="1:4" ht="23.15" hidden="1" customHeight="1" x14ac:dyDescent="0.3">
      <c r="A393" s="87">
        <v>380</v>
      </c>
      <c r="B393" s="97"/>
      <c r="C393" s="64" t="str">
        <f>IF(B393="","N/A",VLOOKUP(B393,'UCM 7-21-23'!$A$2:$B$1709,2,FALSE))</f>
        <v>N/A</v>
      </c>
      <c r="D393" s="147"/>
    </row>
    <row r="394" spans="1:4" ht="23.15" hidden="1" customHeight="1" x14ac:dyDescent="0.3">
      <c r="A394" s="87">
        <v>381</v>
      </c>
      <c r="B394" s="97"/>
      <c r="C394" s="64" t="str">
        <f>IF(B394="","N/A",VLOOKUP(B394,'UCM 7-21-23'!$A$2:$B$1709,2,FALSE))</f>
        <v>N/A</v>
      </c>
      <c r="D394" s="147"/>
    </row>
    <row r="395" spans="1:4" ht="23.15" hidden="1" customHeight="1" x14ac:dyDescent="0.3">
      <c r="A395" s="88">
        <v>382</v>
      </c>
      <c r="B395" s="97"/>
      <c r="C395" s="64" t="str">
        <f>IF(B395="","N/A",VLOOKUP(B395,'UCM 7-21-23'!$A$2:$B$1709,2,FALSE))</f>
        <v>N/A</v>
      </c>
      <c r="D395" s="147"/>
    </row>
    <row r="396" spans="1:4" ht="23.15" hidden="1" customHeight="1" x14ac:dyDescent="0.3">
      <c r="A396" s="87">
        <v>383</v>
      </c>
      <c r="B396" s="97"/>
      <c r="C396" s="64" t="str">
        <f>IF(B396="","N/A",VLOOKUP(B396,'UCM 7-21-23'!$A$2:$B$1709,2,FALSE))</f>
        <v>N/A</v>
      </c>
      <c r="D396" s="147"/>
    </row>
    <row r="397" spans="1:4" ht="23.15" hidden="1" customHeight="1" x14ac:dyDescent="0.3">
      <c r="A397" s="87">
        <v>384</v>
      </c>
      <c r="B397" s="97"/>
      <c r="C397" s="64" t="str">
        <f>IF(B397="","N/A",VLOOKUP(B397,'UCM 7-21-23'!$A$2:$B$1709,2,FALSE))</f>
        <v>N/A</v>
      </c>
      <c r="D397" s="147"/>
    </row>
    <row r="398" spans="1:4" ht="23.15" hidden="1" customHeight="1" x14ac:dyDescent="0.3">
      <c r="A398" s="88">
        <v>385</v>
      </c>
      <c r="B398" s="97"/>
      <c r="C398" s="64" t="str">
        <f>IF(B398="","N/A",VLOOKUP(B398,'UCM 7-21-23'!$A$2:$B$1709,2,FALSE))</f>
        <v>N/A</v>
      </c>
      <c r="D398" s="147"/>
    </row>
    <row r="399" spans="1:4" ht="23.15" hidden="1" customHeight="1" x14ac:dyDescent="0.3">
      <c r="A399" s="87">
        <v>386</v>
      </c>
      <c r="B399" s="97"/>
      <c r="C399" s="64" t="str">
        <f>IF(B399="","N/A",VLOOKUP(B399,'UCM 7-21-23'!$A$2:$B$1709,2,FALSE))</f>
        <v>N/A</v>
      </c>
      <c r="D399" s="147"/>
    </row>
    <row r="400" spans="1:4" ht="23.15" hidden="1" customHeight="1" x14ac:dyDescent="0.3">
      <c r="A400" s="87">
        <v>387</v>
      </c>
      <c r="B400" s="97"/>
      <c r="C400" s="64" t="str">
        <f>IF(B400="","N/A",VLOOKUP(B400,'UCM 7-21-23'!$A$2:$B$1709,2,FALSE))</f>
        <v>N/A</v>
      </c>
      <c r="D400" s="147"/>
    </row>
    <row r="401" spans="1:4" ht="23.15" hidden="1" customHeight="1" x14ac:dyDescent="0.3">
      <c r="A401" s="88">
        <v>388</v>
      </c>
      <c r="B401" s="97"/>
      <c r="C401" s="64" t="str">
        <f>IF(B401="","N/A",VLOOKUP(B401,'UCM 7-21-23'!$A$2:$B$1709,2,FALSE))</f>
        <v>N/A</v>
      </c>
      <c r="D401" s="147"/>
    </row>
    <row r="402" spans="1:4" ht="23.15" hidden="1" customHeight="1" x14ac:dyDescent="0.3">
      <c r="A402" s="87">
        <v>389</v>
      </c>
      <c r="B402" s="97"/>
      <c r="C402" s="64" t="str">
        <f>IF(B402="","N/A",VLOOKUP(B402,'UCM 7-21-23'!$A$2:$B$1709,2,FALSE))</f>
        <v>N/A</v>
      </c>
      <c r="D402" s="147"/>
    </row>
    <row r="403" spans="1:4" ht="23.15" hidden="1" customHeight="1" x14ac:dyDescent="0.3">
      <c r="A403" s="87">
        <v>390</v>
      </c>
      <c r="B403" s="97"/>
      <c r="C403" s="64" t="str">
        <f>IF(B403="","N/A",VLOOKUP(B403,'UCM 7-21-23'!$A$2:$B$1709,2,FALSE))</f>
        <v>N/A</v>
      </c>
      <c r="D403" s="147"/>
    </row>
    <row r="404" spans="1:4" ht="23.15" hidden="1" customHeight="1" x14ac:dyDescent="0.3">
      <c r="A404" s="88">
        <v>391</v>
      </c>
      <c r="B404" s="97"/>
      <c r="C404" s="64" t="str">
        <f>IF(B404="","N/A",VLOOKUP(B404,'UCM 7-21-23'!$A$2:$B$1709,2,FALSE))</f>
        <v>N/A</v>
      </c>
      <c r="D404" s="147"/>
    </row>
    <row r="405" spans="1:4" ht="23.15" hidden="1" customHeight="1" x14ac:dyDescent="0.3">
      <c r="A405" s="87">
        <v>392</v>
      </c>
      <c r="B405" s="97"/>
      <c r="C405" s="64" t="str">
        <f>IF(B405="","N/A",VLOOKUP(B405,'UCM 7-21-23'!$A$2:$B$1709,2,FALSE))</f>
        <v>N/A</v>
      </c>
      <c r="D405" s="147"/>
    </row>
    <row r="406" spans="1:4" ht="23.15" hidden="1" customHeight="1" x14ac:dyDescent="0.3">
      <c r="A406" s="87">
        <v>393</v>
      </c>
      <c r="B406" s="97"/>
      <c r="C406" s="64" t="str">
        <f>IF(B406="","N/A",VLOOKUP(B406,'UCM 7-21-23'!$A$2:$B$1709,2,FALSE))</f>
        <v>N/A</v>
      </c>
      <c r="D406" s="147"/>
    </row>
    <row r="407" spans="1:4" ht="23.15" hidden="1" customHeight="1" x14ac:dyDescent="0.3">
      <c r="A407" s="88">
        <v>394</v>
      </c>
      <c r="B407" s="97"/>
      <c r="C407" s="64" t="str">
        <f>IF(B407="","N/A",VLOOKUP(B407,'UCM 7-21-23'!$A$2:$B$1709,2,FALSE))</f>
        <v>N/A</v>
      </c>
      <c r="D407" s="147"/>
    </row>
    <row r="408" spans="1:4" ht="23.15" hidden="1" customHeight="1" x14ac:dyDescent="0.3">
      <c r="A408" s="87">
        <v>395</v>
      </c>
      <c r="B408" s="97"/>
      <c r="C408" s="64" t="str">
        <f>IF(B408="","N/A",VLOOKUP(B408,'UCM 7-21-23'!$A$2:$B$1709,2,FALSE))</f>
        <v>N/A</v>
      </c>
      <c r="D408" s="147"/>
    </row>
    <row r="409" spans="1:4" ht="23.15" hidden="1" customHeight="1" x14ac:dyDescent="0.3">
      <c r="A409" s="87">
        <v>396</v>
      </c>
      <c r="B409" s="97"/>
      <c r="C409" s="64" t="str">
        <f>IF(B409="","N/A",VLOOKUP(B409,'UCM 7-21-23'!$A$2:$B$1709,2,FALSE))</f>
        <v>N/A</v>
      </c>
      <c r="D409" s="147"/>
    </row>
    <row r="410" spans="1:4" ht="23.15" hidden="1" customHeight="1" x14ac:dyDescent="0.3">
      <c r="A410" s="88">
        <v>397</v>
      </c>
      <c r="B410" s="97"/>
      <c r="C410" s="64" t="str">
        <f>IF(B410="","N/A",VLOOKUP(B410,'UCM 7-21-23'!$A$2:$B$1709,2,FALSE))</f>
        <v>N/A</v>
      </c>
      <c r="D410" s="147"/>
    </row>
    <row r="411" spans="1:4" ht="23.15" hidden="1" customHeight="1" x14ac:dyDescent="0.3">
      <c r="A411" s="87">
        <v>398</v>
      </c>
      <c r="B411" s="97"/>
      <c r="C411" s="64" t="str">
        <f>IF(B411="","N/A",VLOOKUP(B411,'UCM 7-21-23'!$A$2:$B$1709,2,FALSE))</f>
        <v>N/A</v>
      </c>
      <c r="D411" s="147"/>
    </row>
    <row r="412" spans="1:4" ht="23.15" hidden="1" customHeight="1" x14ac:dyDescent="0.3">
      <c r="A412" s="87">
        <v>399</v>
      </c>
      <c r="B412" s="97"/>
      <c r="C412" s="64" t="str">
        <f>IF(B412="","N/A",VLOOKUP(B412,'UCM 7-21-23'!$A$2:$B$1709,2,FALSE))</f>
        <v>N/A</v>
      </c>
      <c r="D412" s="147"/>
    </row>
    <row r="413" spans="1:4" ht="23.15" hidden="1" customHeight="1" x14ac:dyDescent="0.3">
      <c r="A413" s="88">
        <v>400</v>
      </c>
      <c r="B413" s="97"/>
      <c r="C413" s="64" t="str">
        <f>IF(B413="","N/A",VLOOKUP(B413,'UCM 7-21-23'!$A$2:$B$1709,2,FALSE))</f>
        <v>N/A</v>
      </c>
      <c r="D413" s="147"/>
    </row>
    <row r="414" spans="1:4" ht="23.15" hidden="1" customHeight="1" x14ac:dyDescent="0.3">
      <c r="A414" s="87">
        <v>401</v>
      </c>
      <c r="B414" s="97"/>
      <c r="C414" s="64" t="str">
        <f>IF(B414="","N/A",VLOOKUP(B414,'UCM 7-21-23'!$A$2:$B$1709,2,FALSE))</f>
        <v>N/A</v>
      </c>
      <c r="D414" s="147"/>
    </row>
    <row r="415" spans="1:4" ht="23.15" hidden="1" customHeight="1" x14ac:dyDescent="0.3">
      <c r="A415" s="87">
        <v>402</v>
      </c>
      <c r="B415" s="97"/>
      <c r="C415" s="64" t="str">
        <f>IF(B415="","N/A",VLOOKUP(B415,'UCM 7-21-23'!$A$2:$B$1709,2,FALSE))</f>
        <v>N/A</v>
      </c>
      <c r="D415" s="147"/>
    </row>
    <row r="416" spans="1:4" ht="23.15" hidden="1" customHeight="1" x14ac:dyDescent="0.3">
      <c r="A416" s="88">
        <v>403</v>
      </c>
      <c r="B416" s="97"/>
      <c r="C416" s="64" t="str">
        <f>IF(B416="","N/A",VLOOKUP(B416,'UCM 7-21-23'!$A$2:$B$1709,2,FALSE))</f>
        <v>N/A</v>
      </c>
      <c r="D416" s="147"/>
    </row>
    <row r="417" spans="1:4" ht="23.15" hidden="1" customHeight="1" x14ac:dyDescent="0.3">
      <c r="A417" s="87">
        <v>404</v>
      </c>
      <c r="B417" s="97"/>
      <c r="C417" s="64" t="str">
        <f>IF(B417="","N/A",VLOOKUP(B417,'UCM 7-21-23'!$A$2:$B$1709,2,FALSE))</f>
        <v>N/A</v>
      </c>
      <c r="D417" s="147"/>
    </row>
    <row r="418" spans="1:4" ht="23.15" hidden="1" customHeight="1" x14ac:dyDescent="0.3">
      <c r="A418" s="87">
        <v>405</v>
      </c>
      <c r="B418" s="97"/>
      <c r="C418" s="64" t="str">
        <f>IF(B418="","N/A",VLOOKUP(B418,'UCM 7-21-23'!$A$2:$B$1709,2,FALSE))</f>
        <v>N/A</v>
      </c>
      <c r="D418" s="147"/>
    </row>
    <row r="419" spans="1:4" ht="23.15" hidden="1" customHeight="1" x14ac:dyDescent="0.3">
      <c r="A419" s="88">
        <v>406</v>
      </c>
      <c r="B419" s="97"/>
      <c r="C419" s="64" t="str">
        <f>IF(B419="","N/A",VLOOKUP(B419,'UCM 7-21-23'!$A$2:$B$1709,2,FALSE))</f>
        <v>N/A</v>
      </c>
      <c r="D419" s="147"/>
    </row>
    <row r="420" spans="1:4" ht="23.15" hidden="1" customHeight="1" x14ac:dyDescent="0.3">
      <c r="A420" s="87">
        <v>407</v>
      </c>
      <c r="B420" s="97"/>
      <c r="C420" s="64" t="str">
        <f>IF(B420="","N/A",VLOOKUP(B420,'UCM 7-21-23'!$A$2:$B$1709,2,FALSE))</f>
        <v>N/A</v>
      </c>
      <c r="D420" s="147"/>
    </row>
    <row r="421" spans="1:4" ht="23.15" hidden="1" customHeight="1" x14ac:dyDescent="0.3">
      <c r="A421" s="87">
        <v>408</v>
      </c>
      <c r="B421" s="97"/>
      <c r="C421" s="64" t="str">
        <f>IF(B421="","N/A",VLOOKUP(B421,'UCM 7-21-23'!$A$2:$B$1709,2,FALSE))</f>
        <v>N/A</v>
      </c>
      <c r="D421" s="147"/>
    </row>
    <row r="422" spans="1:4" ht="23.15" hidden="1" customHeight="1" x14ac:dyDescent="0.3">
      <c r="A422" s="88">
        <v>409</v>
      </c>
      <c r="B422" s="97"/>
      <c r="C422" s="64" t="str">
        <f>IF(B422="","N/A",VLOOKUP(B422,'UCM 7-21-23'!$A$2:$B$1709,2,FALSE))</f>
        <v>N/A</v>
      </c>
      <c r="D422" s="147"/>
    </row>
    <row r="423" spans="1:4" ht="23.15" hidden="1" customHeight="1" x14ac:dyDescent="0.3">
      <c r="A423" s="87">
        <v>410</v>
      </c>
      <c r="B423" s="97"/>
      <c r="C423" s="64" t="str">
        <f>IF(B423="","N/A",VLOOKUP(B423,'UCM 7-21-23'!$A$2:$B$1709,2,FALSE))</f>
        <v>N/A</v>
      </c>
      <c r="D423" s="147"/>
    </row>
    <row r="424" spans="1:4" ht="23.15" hidden="1" customHeight="1" x14ac:dyDescent="0.3">
      <c r="A424" s="87">
        <v>411</v>
      </c>
      <c r="B424" s="97"/>
      <c r="C424" s="64" t="str">
        <f>IF(B424="","N/A",VLOOKUP(B424,'UCM 7-21-23'!$A$2:$B$1709,2,FALSE))</f>
        <v>N/A</v>
      </c>
      <c r="D424" s="147"/>
    </row>
    <row r="425" spans="1:4" ht="23.15" hidden="1" customHeight="1" x14ac:dyDescent="0.3">
      <c r="A425" s="88">
        <v>412</v>
      </c>
      <c r="B425" s="97"/>
      <c r="C425" s="64" t="str">
        <f>IF(B425="","N/A",VLOOKUP(B425,'UCM 7-21-23'!$A$2:$B$1709,2,FALSE))</f>
        <v>N/A</v>
      </c>
      <c r="D425" s="147"/>
    </row>
    <row r="426" spans="1:4" ht="23.15" hidden="1" customHeight="1" x14ac:dyDescent="0.3">
      <c r="A426" s="87">
        <v>413</v>
      </c>
      <c r="B426" s="97"/>
      <c r="C426" s="64" t="str">
        <f>IF(B426="","N/A",VLOOKUP(B426,'UCM 7-21-23'!$A$2:$B$1709,2,FALSE))</f>
        <v>N/A</v>
      </c>
      <c r="D426" s="147"/>
    </row>
    <row r="427" spans="1:4" ht="23.15" hidden="1" customHeight="1" x14ac:dyDescent="0.3">
      <c r="A427" s="87">
        <v>414</v>
      </c>
      <c r="B427" s="97"/>
      <c r="C427" s="64" t="str">
        <f>IF(B427="","N/A",VLOOKUP(B427,'UCM 7-21-23'!$A$2:$B$1709,2,FALSE))</f>
        <v>N/A</v>
      </c>
      <c r="D427" s="147"/>
    </row>
    <row r="428" spans="1:4" ht="23.15" hidden="1" customHeight="1" x14ac:dyDescent="0.3">
      <c r="A428" s="88">
        <v>415</v>
      </c>
      <c r="B428" s="97"/>
      <c r="C428" s="64" t="str">
        <f>IF(B428="","N/A",VLOOKUP(B428,'UCM 7-21-23'!$A$2:$B$1709,2,FALSE))</f>
        <v>N/A</v>
      </c>
      <c r="D428" s="147"/>
    </row>
    <row r="429" spans="1:4" ht="23.15" hidden="1" customHeight="1" x14ac:dyDescent="0.3">
      <c r="A429" s="87">
        <v>416</v>
      </c>
      <c r="B429" s="97"/>
      <c r="C429" s="64" t="str">
        <f>IF(B429="","N/A",VLOOKUP(B429,'UCM 7-21-23'!$A$2:$B$1709,2,FALSE))</f>
        <v>N/A</v>
      </c>
      <c r="D429" s="147"/>
    </row>
    <row r="430" spans="1:4" ht="23.15" hidden="1" customHeight="1" x14ac:dyDescent="0.3">
      <c r="A430" s="87">
        <v>417</v>
      </c>
      <c r="B430" s="97"/>
      <c r="C430" s="64" t="str">
        <f>IF(B430="","N/A",VLOOKUP(B430,'UCM 7-21-23'!$A$2:$B$1709,2,FALSE))</f>
        <v>N/A</v>
      </c>
      <c r="D430" s="147"/>
    </row>
    <row r="431" spans="1:4" ht="23.15" hidden="1" customHeight="1" x14ac:dyDescent="0.3">
      <c r="A431" s="88">
        <v>418</v>
      </c>
      <c r="B431" s="97"/>
      <c r="C431" s="64" t="str">
        <f>IF(B431="","N/A",VLOOKUP(B431,'UCM 7-21-23'!$A$2:$B$1709,2,FALSE))</f>
        <v>N/A</v>
      </c>
      <c r="D431" s="147"/>
    </row>
    <row r="432" spans="1:4" ht="23.15" hidden="1" customHeight="1" x14ac:dyDescent="0.3">
      <c r="A432" s="87">
        <v>419</v>
      </c>
      <c r="B432" s="97"/>
      <c r="C432" s="64" t="str">
        <f>IF(B432="","N/A",VLOOKUP(B432,'UCM 7-21-23'!$A$2:$B$1709,2,FALSE))</f>
        <v>N/A</v>
      </c>
      <c r="D432" s="147"/>
    </row>
    <row r="433" spans="1:4" ht="23.15" hidden="1" customHeight="1" x14ac:dyDescent="0.3">
      <c r="A433" s="87">
        <v>420</v>
      </c>
      <c r="B433" s="97"/>
      <c r="C433" s="64" t="str">
        <f>IF(B433="","N/A",VLOOKUP(B433,'UCM 7-21-23'!$A$2:$B$1709,2,FALSE))</f>
        <v>N/A</v>
      </c>
      <c r="D433" s="147"/>
    </row>
    <row r="434" spans="1:4" ht="23.15" hidden="1" customHeight="1" x14ac:dyDescent="0.3">
      <c r="A434" s="88">
        <v>421</v>
      </c>
      <c r="B434" s="97"/>
      <c r="C434" s="64" t="str">
        <f>IF(B434="","N/A",VLOOKUP(B434,'UCM 7-21-23'!$A$2:$B$1709,2,FALSE))</f>
        <v>N/A</v>
      </c>
      <c r="D434" s="147"/>
    </row>
    <row r="435" spans="1:4" ht="23.15" hidden="1" customHeight="1" x14ac:dyDescent="0.3">
      <c r="A435" s="87">
        <v>422</v>
      </c>
      <c r="B435" s="97"/>
      <c r="C435" s="64" t="str">
        <f>IF(B435="","N/A",VLOOKUP(B435,'UCM 7-21-23'!$A$2:$B$1709,2,FALSE))</f>
        <v>N/A</v>
      </c>
      <c r="D435" s="147"/>
    </row>
    <row r="436" spans="1:4" ht="23.15" hidden="1" customHeight="1" x14ac:dyDescent="0.3">
      <c r="A436" s="87">
        <v>423</v>
      </c>
      <c r="B436" s="97"/>
      <c r="C436" s="64" t="str">
        <f>IF(B436="","N/A",VLOOKUP(B436,'UCM 7-21-23'!$A$2:$B$1709,2,FALSE))</f>
        <v>N/A</v>
      </c>
      <c r="D436" s="147"/>
    </row>
    <row r="437" spans="1:4" ht="23.15" hidden="1" customHeight="1" x14ac:dyDescent="0.3">
      <c r="A437" s="88">
        <v>424</v>
      </c>
      <c r="B437" s="97"/>
      <c r="C437" s="64" t="str">
        <f>IF(B437="","N/A",VLOOKUP(B437,'UCM 7-21-23'!$A$2:$B$1709,2,FALSE))</f>
        <v>N/A</v>
      </c>
      <c r="D437" s="147"/>
    </row>
    <row r="438" spans="1:4" ht="23.15" hidden="1" customHeight="1" x14ac:dyDescent="0.3">
      <c r="A438" s="87">
        <v>425</v>
      </c>
      <c r="B438" s="97"/>
      <c r="C438" s="64" t="str">
        <f>IF(B438="","N/A",VLOOKUP(B438,'UCM 7-21-23'!$A$2:$B$1709,2,FALSE))</f>
        <v>N/A</v>
      </c>
      <c r="D438" s="147"/>
    </row>
    <row r="439" spans="1:4" ht="23.15" hidden="1" customHeight="1" x14ac:dyDescent="0.3">
      <c r="A439" s="87">
        <v>426</v>
      </c>
      <c r="B439" s="97"/>
      <c r="C439" s="64" t="str">
        <f>IF(B439="","N/A",VLOOKUP(B439,'UCM 7-21-23'!$A$2:$B$1709,2,FALSE))</f>
        <v>N/A</v>
      </c>
      <c r="D439" s="147"/>
    </row>
    <row r="440" spans="1:4" ht="23.15" hidden="1" customHeight="1" x14ac:dyDescent="0.3">
      <c r="A440" s="88">
        <v>427</v>
      </c>
      <c r="B440" s="97"/>
      <c r="C440" s="64" t="str">
        <f>IF(B440="","N/A",VLOOKUP(B440,'UCM 7-21-23'!$A$2:$B$1709,2,FALSE))</f>
        <v>N/A</v>
      </c>
      <c r="D440" s="147"/>
    </row>
    <row r="441" spans="1:4" ht="23.15" hidden="1" customHeight="1" x14ac:dyDescent="0.3">
      <c r="A441" s="87">
        <v>428</v>
      </c>
      <c r="B441" s="97"/>
      <c r="C441" s="64" t="str">
        <f>IF(B441="","N/A",VLOOKUP(B441,'UCM 7-21-23'!$A$2:$B$1709,2,FALSE))</f>
        <v>N/A</v>
      </c>
      <c r="D441" s="147"/>
    </row>
    <row r="442" spans="1:4" ht="23.15" hidden="1" customHeight="1" x14ac:dyDescent="0.3">
      <c r="A442" s="87">
        <v>429</v>
      </c>
      <c r="B442" s="97"/>
      <c r="C442" s="64" t="str">
        <f>IF(B442="","N/A",VLOOKUP(B442,'UCM 7-21-23'!$A$2:$B$1709,2,FALSE))</f>
        <v>N/A</v>
      </c>
      <c r="D442" s="147"/>
    </row>
    <row r="443" spans="1:4" ht="23.15" hidden="1" customHeight="1" x14ac:dyDescent="0.3">
      <c r="A443" s="88">
        <v>430</v>
      </c>
      <c r="B443" s="97"/>
      <c r="C443" s="64" t="str">
        <f>IF(B443="","N/A",VLOOKUP(B443,'UCM 7-21-23'!$A$2:$B$1709,2,FALSE))</f>
        <v>N/A</v>
      </c>
      <c r="D443" s="147"/>
    </row>
    <row r="444" spans="1:4" ht="23.15" hidden="1" customHeight="1" x14ac:dyDescent="0.3">
      <c r="A444" s="87">
        <v>431</v>
      </c>
      <c r="B444" s="97"/>
      <c r="C444" s="64" t="str">
        <f>IF(B444="","N/A",VLOOKUP(B444,'UCM 7-21-23'!$A$2:$B$1709,2,FALSE))</f>
        <v>N/A</v>
      </c>
      <c r="D444" s="147"/>
    </row>
    <row r="445" spans="1:4" ht="23.15" hidden="1" customHeight="1" x14ac:dyDescent="0.3">
      <c r="A445" s="87">
        <v>432</v>
      </c>
      <c r="B445" s="97"/>
      <c r="C445" s="64" t="str">
        <f>IF(B445="","N/A",VLOOKUP(B445,'UCM 7-21-23'!$A$2:$B$1709,2,FALSE))</f>
        <v>N/A</v>
      </c>
      <c r="D445" s="147"/>
    </row>
    <row r="446" spans="1:4" ht="23.15" hidden="1" customHeight="1" x14ac:dyDescent="0.3">
      <c r="A446" s="88">
        <v>433</v>
      </c>
      <c r="B446" s="97"/>
      <c r="C446" s="64" t="str">
        <f>IF(B446="","N/A",VLOOKUP(B446,'UCM 7-21-23'!$A$2:$B$1709,2,FALSE))</f>
        <v>N/A</v>
      </c>
      <c r="D446" s="147"/>
    </row>
    <row r="447" spans="1:4" ht="23.15" hidden="1" customHeight="1" x14ac:dyDescent="0.3">
      <c r="A447" s="87">
        <v>434</v>
      </c>
      <c r="B447" s="97"/>
      <c r="C447" s="64" t="str">
        <f>IF(B447="","N/A",VLOOKUP(B447,'UCM 7-21-23'!$A$2:$B$1709,2,FALSE))</f>
        <v>N/A</v>
      </c>
      <c r="D447" s="147"/>
    </row>
    <row r="448" spans="1:4" ht="23.15" hidden="1" customHeight="1" x14ac:dyDescent="0.3">
      <c r="A448" s="87">
        <v>435</v>
      </c>
      <c r="B448" s="97"/>
      <c r="C448" s="64" t="str">
        <f>IF(B448="","N/A",VLOOKUP(B448,'UCM 7-21-23'!$A$2:$B$1709,2,FALSE))</f>
        <v>N/A</v>
      </c>
      <c r="D448" s="147"/>
    </row>
    <row r="449" spans="1:4" ht="23.15" hidden="1" customHeight="1" x14ac:dyDescent="0.3">
      <c r="A449" s="88">
        <v>436</v>
      </c>
      <c r="B449" s="97"/>
      <c r="C449" s="64" t="str">
        <f>IF(B449="","N/A",VLOOKUP(B449,'UCM 7-21-23'!$A$2:$B$1709,2,FALSE))</f>
        <v>N/A</v>
      </c>
      <c r="D449" s="147"/>
    </row>
    <row r="450" spans="1:4" ht="23.15" hidden="1" customHeight="1" x14ac:dyDescent="0.3">
      <c r="A450" s="87">
        <v>437</v>
      </c>
      <c r="B450" s="97"/>
      <c r="C450" s="64" t="str">
        <f>IF(B450="","N/A",VLOOKUP(B450,'UCM 7-21-23'!$A$2:$B$1709,2,FALSE))</f>
        <v>N/A</v>
      </c>
      <c r="D450" s="147"/>
    </row>
    <row r="451" spans="1:4" ht="23.15" hidden="1" customHeight="1" x14ac:dyDescent="0.3">
      <c r="A451" s="87">
        <v>438</v>
      </c>
      <c r="B451" s="97"/>
      <c r="C451" s="64" t="str">
        <f>IF(B451="","N/A",VLOOKUP(B451,'UCM 7-21-23'!$A$2:$B$1709,2,FALSE))</f>
        <v>N/A</v>
      </c>
      <c r="D451" s="147"/>
    </row>
    <row r="452" spans="1:4" ht="23.15" hidden="1" customHeight="1" x14ac:dyDescent="0.3">
      <c r="A452" s="88">
        <v>439</v>
      </c>
      <c r="B452" s="97"/>
      <c r="C452" s="64" t="str">
        <f>IF(B452="","N/A",VLOOKUP(B452,'UCM 7-21-23'!$A$2:$B$1709,2,FALSE))</f>
        <v>N/A</v>
      </c>
      <c r="D452" s="147"/>
    </row>
    <row r="453" spans="1:4" ht="23.15" hidden="1" customHeight="1" x14ac:dyDescent="0.3">
      <c r="A453" s="87">
        <v>440</v>
      </c>
      <c r="B453" s="97"/>
      <c r="C453" s="64" t="str">
        <f>IF(B453="","N/A",VLOOKUP(B453,'UCM 7-21-23'!$A$2:$B$1709,2,FALSE))</f>
        <v>N/A</v>
      </c>
      <c r="D453" s="147"/>
    </row>
    <row r="454" spans="1:4" ht="23.15" hidden="1" customHeight="1" x14ac:dyDescent="0.3">
      <c r="A454" s="87">
        <v>441</v>
      </c>
      <c r="B454" s="97"/>
      <c r="C454" s="64" t="str">
        <f>IF(B454="","N/A",VLOOKUP(B454,'UCM 7-21-23'!$A$2:$B$1709,2,FALSE))</f>
        <v>N/A</v>
      </c>
      <c r="D454" s="147"/>
    </row>
    <row r="455" spans="1:4" ht="23.15" hidden="1" customHeight="1" x14ac:dyDescent="0.3">
      <c r="A455" s="88">
        <v>442</v>
      </c>
      <c r="B455" s="97"/>
      <c r="C455" s="64" t="str">
        <f>IF(B455="","N/A",VLOOKUP(B455,'UCM 7-21-23'!$A$2:$B$1709,2,FALSE))</f>
        <v>N/A</v>
      </c>
      <c r="D455" s="147"/>
    </row>
    <row r="456" spans="1:4" ht="23.15" hidden="1" customHeight="1" x14ac:dyDescent="0.3">
      <c r="A456" s="87">
        <v>443</v>
      </c>
      <c r="B456" s="97"/>
      <c r="C456" s="64" t="str">
        <f>IF(B456="","N/A",VLOOKUP(B456,'UCM 7-21-23'!$A$2:$B$1709,2,FALSE))</f>
        <v>N/A</v>
      </c>
      <c r="D456" s="147"/>
    </row>
    <row r="457" spans="1:4" ht="23.15" hidden="1" customHeight="1" x14ac:dyDescent="0.3">
      <c r="A457" s="87">
        <v>444</v>
      </c>
      <c r="B457" s="97"/>
      <c r="C457" s="64" t="str">
        <f>IF(B457="","N/A",VLOOKUP(B457,'UCM 7-21-23'!$A$2:$B$1709,2,FALSE))</f>
        <v>N/A</v>
      </c>
      <c r="D457" s="147"/>
    </row>
    <row r="458" spans="1:4" ht="23.15" hidden="1" customHeight="1" x14ac:dyDescent="0.3">
      <c r="A458" s="88">
        <v>445</v>
      </c>
      <c r="B458" s="97"/>
      <c r="C458" s="64" t="str">
        <f>IF(B458="","N/A",VLOOKUP(B458,'UCM 7-21-23'!$A$2:$B$1709,2,FALSE))</f>
        <v>N/A</v>
      </c>
      <c r="D458" s="147"/>
    </row>
    <row r="459" spans="1:4" ht="23.15" hidden="1" customHeight="1" x14ac:dyDescent="0.3">
      <c r="A459" s="87">
        <v>446</v>
      </c>
      <c r="B459" s="97"/>
      <c r="C459" s="64" t="str">
        <f>IF(B459="","N/A",VLOOKUP(B459,'UCM 7-21-23'!$A$2:$B$1709,2,FALSE))</f>
        <v>N/A</v>
      </c>
      <c r="D459" s="147"/>
    </row>
    <row r="460" spans="1:4" ht="23.15" hidden="1" customHeight="1" x14ac:dyDescent="0.3">
      <c r="A460" s="87">
        <v>447</v>
      </c>
      <c r="B460" s="97"/>
      <c r="C460" s="64" t="str">
        <f>IF(B460="","N/A",VLOOKUP(B460,'UCM 7-21-23'!$A$2:$B$1709,2,FALSE))</f>
        <v>N/A</v>
      </c>
      <c r="D460" s="147"/>
    </row>
    <row r="461" spans="1:4" ht="23.15" hidden="1" customHeight="1" x14ac:dyDescent="0.3">
      <c r="A461" s="88">
        <v>448</v>
      </c>
      <c r="B461" s="97"/>
      <c r="C461" s="64" t="str">
        <f>IF(B461="","N/A",VLOOKUP(B461,'UCM 7-21-23'!$A$2:$B$1709,2,FALSE))</f>
        <v>N/A</v>
      </c>
      <c r="D461" s="147"/>
    </row>
    <row r="462" spans="1:4" ht="23.15" hidden="1" customHeight="1" x14ac:dyDescent="0.3">
      <c r="A462" s="87">
        <v>449</v>
      </c>
      <c r="B462" s="97"/>
      <c r="C462" s="64" t="str">
        <f>IF(B462="","N/A",VLOOKUP(B462,'UCM 7-21-23'!$A$2:$B$1709,2,FALSE))</f>
        <v>N/A</v>
      </c>
      <c r="D462" s="147"/>
    </row>
    <row r="463" spans="1:4" ht="23.15" hidden="1" customHeight="1" x14ac:dyDescent="0.3">
      <c r="A463" s="87">
        <v>450</v>
      </c>
      <c r="B463" s="97"/>
      <c r="C463" s="64" t="str">
        <f>IF(B463="","N/A",VLOOKUP(B463,'UCM 7-21-23'!$A$2:$B$1709,2,FALSE))</f>
        <v>N/A</v>
      </c>
      <c r="D463" s="147"/>
    </row>
    <row r="464" spans="1:4" ht="23.15" hidden="1" customHeight="1" x14ac:dyDescent="0.3">
      <c r="A464" s="88">
        <v>451</v>
      </c>
      <c r="B464" s="97"/>
      <c r="C464" s="64" t="str">
        <f>IF(B464="","N/A",VLOOKUP(B464,'UCM 7-21-23'!$A$2:$B$1709,2,FALSE))</f>
        <v>N/A</v>
      </c>
      <c r="D464" s="147"/>
    </row>
    <row r="465" spans="1:4" ht="23.15" hidden="1" customHeight="1" x14ac:dyDescent="0.3">
      <c r="A465" s="87">
        <v>452</v>
      </c>
      <c r="B465" s="97"/>
      <c r="C465" s="64" t="str">
        <f>IF(B465="","N/A",VLOOKUP(B465,'UCM 7-21-23'!$A$2:$B$1709,2,FALSE))</f>
        <v>N/A</v>
      </c>
      <c r="D465" s="147"/>
    </row>
    <row r="466" spans="1:4" ht="23.15" hidden="1" customHeight="1" x14ac:dyDescent="0.3">
      <c r="A466" s="87">
        <v>453</v>
      </c>
      <c r="B466" s="97"/>
      <c r="C466" s="64" t="str">
        <f>IF(B466="","N/A",VLOOKUP(B466,'UCM 7-21-23'!$A$2:$B$1709,2,FALSE))</f>
        <v>N/A</v>
      </c>
      <c r="D466" s="147"/>
    </row>
    <row r="467" spans="1:4" ht="23.15" hidden="1" customHeight="1" x14ac:dyDescent="0.3">
      <c r="A467" s="88">
        <v>454</v>
      </c>
      <c r="B467" s="97"/>
      <c r="C467" s="64" t="str">
        <f>IF(B467="","N/A",VLOOKUP(B467,'UCM 7-21-23'!$A$2:$B$1709,2,FALSE))</f>
        <v>N/A</v>
      </c>
      <c r="D467" s="147"/>
    </row>
    <row r="468" spans="1:4" ht="23.15" hidden="1" customHeight="1" x14ac:dyDescent="0.3">
      <c r="A468" s="87">
        <v>455</v>
      </c>
      <c r="B468" s="97"/>
      <c r="C468" s="64" t="str">
        <f>IF(B468="","N/A",VLOOKUP(B468,'UCM 7-21-23'!$A$2:$B$1709,2,FALSE))</f>
        <v>N/A</v>
      </c>
      <c r="D468" s="147"/>
    </row>
    <row r="469" spans="1:4" ht="23.15" hidden="1" customHeight="1" x14ac:dyDescent="0.3">
      <c r="A469" s="87">
        <v>456</v>
      </c>
      <c r="B469" s="97"/>
      <c r="C469" s="64" t="str">
        <f>IF(B469="","N/A",VLOOKUP(B469,'UCM 7-21-23'!$A$2:$B$1709,2,FALSE))</f>
        <v>N/A</v>
      </c>
      <c r="D469" s="147"/>
    </row>
    <row r="470" spans="1:4" ht="23.15" hidden="1" customHeight="1" x14ac:dyDescent="0.3">
      <c r="A470" s="88">
        <v>457</v>
      </c>
      <c r="B470" s="97"/>
      <c r="C470" s="64" t="str">
        <f>IF(B470="","N/A",VLOOKUP(B470,'UCM 7-21-23'!$A$2:$B$1709,2,FALSE))</f>
        <v>N/A</v>
      </c>
      <c r="D470" s="147"/>
    </row>
    <row r="471" spans="1:4" ht="23.15" hidden="1" customHeight="1" x14ac:dyDescent="0.3">
      <c r="A471" s="87">
        <v>458</v>
      </c>
      <c r="B471" s="97"/>
      <c r="C471" s="64" t="str">
        <f>IF(B471="","N/A",VLOOKUP(B471,'UCM 7-21-23'!$A$2:$B$1709,2,FALSE))</f>
        <v>N/A</v>
      </c>
      <c r="D471" s="147"/>
    </row>
    <row r="472" spans="1:4" ht="23.15" hidden="1" customHeight="1" x14ac:dyDescent="0.3">
      <c r="A472" s="87">
        <v>459</v>
      </c>
      <c r="B472" s="97"/>
      <c r="C472" s="64" t="str">
        <f>IF(B472="","N/A",VLOOKUP(B472,'UCM 7-21-23'!$A$2:$B$1709,2,FALSE))</f>
        <v>N/A</v>
      </c>
      <c r="D472" s="147"/>
    </row>
    <row r="473" spans="1:4" ht="23.15" hidden="1" customHeight="1" x14ac:dyDescent="0.3">
      <c r="A473" s="88">
        <v>460</v>
      </c>
      <c r="B473" s="97"/>
      <c r="C473" s="64" t="str">
        <f>IF(B473="","N/A",VLOOKUP(B473,'UCM 7-21-23'!$A$2:$B$1709,2,FALSE))</f>
        <v>N/A</v>
      </c>
      <c r="D473" s="147"/>
    </row>
    <row r="474" spans="1:4" ht="23.15" hidden="1" customHeight="1" x14ac:dyDescent="0.3">
      <c r="A474" s="87">
        <v>461</v>
      </c>
      <c r="B474" s="97"/>
      <c r="C474" s="64" t="str">
        <f>IF(B474="","N/A",VLOOKUP(B474,'UCM 7-21-23'!$A$2:$B$1709,2,FALSE))</f>
        <v>N/A</v>
      </c>
      <c r="D474" s="147"/>
    </row>
    <row r="475" spans="1:4" ht="23.15" hidden="1" customHeight="1" x14ac:dyDescent="0.3">
      <c r="A475" s="87">
        <v>462</v>
      </c>
      <c r="B475" s="97"/>
      <c r="C475" s="64" t="str">
        <f>IF(B475="","N/A",VLOOKUP(B475,'UCM 7-21-23'!$A$2:$B$1709,2,FALSE))</f>
        <v>N/A</v>
      </c>
      <c r="D475" s="147"/>
    </row>
    <row r="476" spans="1:4" ht="23.15" hidden="1" customHeight="1" x14ac:dyDescent="0.3">
      <c r="A476" s="88">
        <v>463</v>
      </c>
      <c r="B476" s="97"/>
      <c r="C476" s="64" t="str">
        <f>IF(B476="","N/A",VLOOKUP(B476,'UCM 7-21-23'!$A$2:$B$1709,2,FALSE))</f>
        <v>N/A</v>
      </c>
      <c r="D476" s="147"/>
    </row>
    <row r="477" spans="1:4" ht="23.15" hidden="1" customHeight="1" x14ac:dyDescent="0.3">
      <c r="A477" s="87">
        <v>464</v>
      </c>
      <c r="B477" s="97"/>
      <c r="C477" s="64" t="str">
        <f>IF(B477="","N/A",VLOOKUP(B477,'UCM 7-21-23'!$A$2:$B$1709,2,FALSE))</f>
        <v>N/A</v>
      </c>
      <c r="D477" s="147"/>
    </row>
    <row r="478" spans="1:4" ht="23.15" hidden="1" customHeight="1" x14ac:dyDescent="0.3">
      <c r="A478" s="87">
        <v>465</v>
      </c>
      <c r="B478" s="97"/>
      <c r="C478" s="64" t="str">
        <f>IF(B478="","N/A",VLOOKUP(B478,'UCM 7-21-23'!$A$2:$B$1709,2,FALSE))</f>
        <v>N/A</v>
      </c>
      <c r="D478" s="147"/>
    </row>
    <row r="479" spans="1:4" ht="23.15" hidden="1" customHeight="1" x14ac:dyDescent="0.3">
      <c r="A479" s="88">
        <v>466</v>
      </c>
      <c r="B479" s="97"/>
      <c r="C479" s="64" t="str">
        <f>IF(B479="","N/A",VLOOKUP(B479,'UCM 7-21-23'!$A$2:$B$1709,2,FALSE))</f>
        <v>N/A</v>
      </c>
      <c r="D479" s="147"/>
    </row>
    <row r="480" spans="1:4" ht="23.15" hidden="1" customHeight="1" x14ac:dyDescent="0.3">
      <c r="A480" s="87">
        <v>467</v>
      </c>
      <c r="B480" s="97"/>
      <c r="C480" s="64" t="str">
        <f>IF(B480="","N/A",VLOOKUP(B480,'UCM 7-21-23'!$A$2:$B$1709,2,FALSE))</f>
        <v>N/A</v>
      </c>
      <c r="D480" s="147"/>
    </row>
    <row r="481" spans="1:4" ht="23.15" hidden="1" customHeight="1" x14ac:dyDescent="0.3">
      <c r="A481" s="87">
        <v>468</v>
      </c>
      <c r="B481" s="97"/>
      <c r="C481" s="64" t="str">
        <f>IF(B481="","N/A",VLOOKUP(B481,'UCM 7-21-23'!$A$2:$B$1709,2,FALSE))</f>
        <v>N/A</v>
      </c>
      <c r="D481" s="147"/>
    </row>
    <row r="482" spans="1:4" ht="23.15" hidden="1" customHeight="1" x14ac:dyDescent="0.3">
      <c r="A482" s="88">
        <v>469</v>
      </c>
      <c r="B482" s="97"/>
      <c r="C482" s="64" t="str">
        <f>IF(B482="","N/A",VLOOKUP(B482,'UCM 7-21-23'!$A$2:$B$1709,2,FALSE))</f>
        <v>N/A</v>
      </c>
      <c r="D482" s="147"/>
    </row>
    <row r="483" spans="1:4" ht="23.15" hidden="1" customHeight="1" x14ac:dyDescent="0.3">
      <c r="A483" s="87">
        <v>470</v>
      </c>
      <c r="B483" s="97"/>
      <c r="C483" s="64" t="str">
        <f>IF(B483="","N/A",VLOOKUP(B483,'UCM 7-21-23'!$A$2:$B$1709,2,FALSE))</f>
        <v>N/A</v>
      </c>
      <c r="D483" s="147"/>
    </row>
    <row r="484" spans="1:4" ht="23.15" hidden="1" customHeight="1" x14ac:dyDescent="0.3">
      <c r="A484" s="87">
        <v>471</v>
      </c>
      <c r="B484" s="97"/>
      <c r="C484" s="64" t="str">
        <f>IF(B484="","N/A",VLOOKUP(B484,'UCM 7-21-23'!$A$2:$B$1709,2,FALSE))</f>
        <v>N/A</v>
      </c>
      <c r="D484" s="147"/>
    </row>
    <row r="485" spans="1:4" ht="23.15" hidden="1" customHeight="1" x14ac:dyDescent="0.3">
      <c r="A485" s="88">
        <v>472</v>
      </c>
      <c r="B485" s="97"/>
      <c r="C485" s="64" t="str">
        <f>IF(B485="","N/A",VLOOKUP(B485,'UCM 7-21-23'!$A$2:$B$1709,2,FALSE))</f>
        <v>N/A</v>
      </c>
      <c r="D485" s="147"/>
    </row>
    <row r="486" spans="1:4" ht="23.15" hidden="1" customHeight="1" x14ac:dyDescent="0.3">
      <c r="A486" s="87">
        <v>473</v>
      </c>
      <c r="B486" s="97"/>
      <c r="C486" s="64" t="str">
        <f>IF(B486="","N/A",VLOOKUP(B486,'UCM 7-21-23'!$A$2:$B$1709,2,FALSE))</f>
        <v>N/A</v>
      </c>
      <c r="D486" s="147"/>
    </row>
    <row r="487" spans="1:4" ht="23.15" hidden="1" customHeight="1" x14ac:dyDescent="0.3">
      <c r="A487" s="87">
        <v>474</v>
      </c>
      <c r="B487" s="97"/>
      <c r="C487" s="64" t="str">
        <f>IF(B487="","N/A",VLOOKUP(B487,'UCM 7-21-23'!$A$2:$B$1709,2,FALSE))</f>
        <v>N/A</v>
      </c>
      <c r="D487" s="147"/>
    </row>
    <row r="488" spans="1:4" ht="23.15" hidden="1" customHeight="1" x14ac:dyDescent="0.3">
      <c r="A488" s="88">
        <v>475</v>
      </c>
      <c r="B488" s="97"/>
      <c r="C488" s="64" t="str">
        <f>IF(B488="","N/A",VLOOKUP(B488,'UCM 7-21-23'!$A$2:$B$1709,2,FALSE))</f>
        <v>N/A</v>
      </c>
      <c r="D488" s="147"/>
    </row>
    <row r="489" spans="1:4" ht="23.15" hidden="1" customHeight="1" x14ac:dyDescent="0.3">
      <c r="A489" s="87">
        <v>476</v>
      </c>
      <c r="B489" s="97"/>
      <c r="C489" s="64" t="str">
        <f>IF(B489="","N/A",VLOOKUP(B489,'UCM 7-21-23'!$A$2:$B$1709,2,FALSE))</f>
        <v>N/A</v>
      </c>
      <c r="D489" s="147"/>
    </row>
    <row r="490" spans="1:4" ht="23.15" hidden="1" customHeight="1" x14ac:dyDescent="0.3">
      <c r="A490" s="87">
        <v>477</v>
      </c>
      <c r="B490" s="97"/>
      <c r="C490" s="64" t="str">
        <f>IF(B490="","N/A",VLOOKUP(B490,'UCM 7-21-23'!$A$2:$B$1709,2,FALSE))</f>
        <v>N/A</v>
      </c>
      <c r="D490" s="147"/>
    </row>
    <row r="491" spans="1:4" ht="23.15" hidden="1" customHeight="1" x14ac:dyDescent="0.3">
      <c r="A491" s="88">
        <v>478</v>
      </c>
      <c r="B491" s="97"/>
      <c r="C491" s="64" t="str">
        <f>IF(B491="","N/A",VLOOKUP(B491,'UCM 7-21-23'!$A$2:$B$1709,2,FALSE))</f>
        <v>N/A</v>
      </c>
      <c r="D491" s="147"/>
    </row>
    <row r="492" spans="1:4" ht="23.15" hidden="1" customHeight="1" x14ac:dyDescent="0.3">
      <c r="A492" s="87">
        <v>479</v>
      </c>
      <c r="B492" s="97"/>
      <c r="C492" s="64" t="str">
        <f>IF(B492="","N/A",VLOOKUP(B492,'UCM 7-21-23'!$A$2:$B$1709,2,FALSE))</f>
        <v>N/A</v>
      </c>
      <c r="D492" s="147"/>
    </row>
    <row r="493" spans="1:4" ht="23.15" hidden="1" customHeight="1" x14ac:dyDescent="0.3">
      <c r="A493" s="87">
        <v>480</v>
      </c>
      <c r="B493" s="97"/>
      <c r="C493" s="64" t="str">
        <f>IF(B493="","N/A",VLOOKUP(B493,'UCM 7-21-23'!$A$2:$B$1709,2,FALSE))</f>
        <v>N/A</v>
      </c>
      <c r="D493" s="147"/>
    </row>
    <row r="494" spans="1:4" ht="23.15" hidden="1" customHeight="1" x14ac:dyDescent="0.3">
      <c r="A494" s="88">
        <v>481</v>
      </c>
      <c r="B494" s="97"/>
      <c r="C494" s="64" t="str">
        <f>IF(B494="","N/A",VLOOKUP(B494,'UCM 7-21-23'!$A$2:$B$1709,2,FALSE))</f>
        <v>N/A</v>
      </c>
      <c r="D494" s="147"/>
    </row>
    <row r="495" spans="1:4" ht="23.15" hidden="1" customHeight="1" x14ac:dyDescent="0.3">
      <c r="A495" s="87">
        <v>482</v>
      </c>
      <c r="B495" s="97"/>
      <c r="C495" s="64" t="str">
        <f>IF(B495="","N/A",VLOOKUP(B495,'UCM 7-21-23'!$A$2:$B$1709,2,FALSE))</f>
        <v>N/A</v>
      </c>
      <c r="D495" s="147"/>
    </row>
    <row r="496" spans="1:4" ht="23.15" hidden="1" customHeight="1" x14ac:dyDescent="0.3">
      <c r="A496" s="87">
        <v>483</v>
      </c>
      <c r="B496" s="97"/>
      <c r="C496" s="64" t="str">
        <f>IF(B496="","N/A",VLOOKUP(B496,'UCM 7-21-23'!$A$2:$B$1709,2,FALSE))</f>
        <v>N/A</v>
      </c>
      <c r="D496" s="147"/>
    </row>
    <row r="497" spans="1:4" ht="23.15" hidden="1" customHeight="1" x14ac:dyDescent="0.3">
      <c r="A497" s="88">
        <v>484</v>
      </c>
      <c r="B497" s="97"/>
      <c r="C497" s="64" t="str">
        <f>IF(B497="","N/A",VLOOKUP(B497,'UCM 7-21-23'!$A$2:$B$1709,2,FALSE))</f>
        <v>N/A</v>
      </c>
      <c r="D497" s="147"/>
    </row>
    <row r="498" spans="1:4" ht="23.15" hidden="1" customHeight="1" x14ac:dyDescent="0.3">
      <c r="A498" s="87">
        <v>485</v>
      </c>
      <c r="B498" s="97"/>
      <c r="C498" s="64" t="str">
        <f>IF(B498="","N/A",VLOOKUP(B498,'UCM 7-21-23'!$A$2:$B$1709,2,FALSE))</f>
        <v>N/A</v>
      </c>
      <c r="D498" s="147"/>
    </row>
    <row r="499" spans="1:4" ht="23.15" hidden="1" customHeight="1" x14ac:dyDescent="0.3">
      <c r="A499" s="87">
        <v>486</v>
      </c>
      <c r="B499" s="97"/>
      <c r="C499" s="64" t="str">
        <f>IF(B499="","N/A",VLOOKUP(B499,'UCM 7-21-23'!$A$2:$B$1709,2,FALSE))</f>
        <v>N/A</v>
      </c>
      <c r="D499" s="147"/>
    </row>
    <row r="500" spans="1:4" ht="23.15" hidden="1" customHeight="1" x14ac:dyDescent="0.3">
      <c r="A500" s="88">
        <v>487</v>
      </c>
      <c r="B500" s="97"/>
      <c r="C500" s="64" t="str">
        <f>IF(B500="","N/A",VLOOKUP(B500,'UCM 7-21-23'!$A$2:$B$1709,2,FALSE))</f>
        <v>N/A</v>
      </c>
      <c r="D500" s="147"/>
    </row>
    <row r="501" spans="1:4" ht="23.15" hidden="1" customHeight="1" x14ac:dyDescent="0.3">
      <c r="A501" s="87">
        <v>488</v>
      </c>
      <c r="B501" s="97"/>
      <c r="C501" s="64" t="str">
        <f>IF(B501="","N/A",VLOOKUP(B501,'UCM 7-21-23'!$A$2:$B$1709,2,FALSE))</f>
        <v>N/A</v>
      </c>
      <c r="D501" s="147"/>
    </row>
    <row r="502" spans="1:4" ht="23.15" hidden="1" customHeight="1" x14ac:dyDescent="0.3">
      <c r="A502" s="87">
        <v>489</v>
      </c>
      <c r="B502" s="97"/>
      <c r="C502" s="64" t="str">
        <f>IF(B502="","N/A",VLOOKUP(B502,'UCM 7-21-23'!$A$2:$B$1709,2,FALSE))</f>
        <v>N/A</v>
      </c>
      <c r="D502" s="147"/>
    </row>
    <row r="503" spans="1:4" ht="23.15" hidden="1" customHeight="1" x14ac:dyDescent="0.3">
      <c r="A503" s="88">
        <v>490</v>
      </c>
      <c r="B503" s="97"/>
      <c r="C503" s="64" t="str">
        <f>IF(B503="","N/A",VLOOKUP(B503,'UCM 7-21-23'!$A$2:$B$1709,2,FALSE))</f>
        <v>N/A</v>
      </c>
      <c r="D503" s="147"/>
    </row>
    <row r="504" spans="1:4" ht="23.15" hidden="1" customHeight="1" x14ac:dyDescent="0.3">
      <c r="A504" s="87">
        <v>491</v>
      </c>
      <c r="B504" s="97"/>
      <c r="C504" s="64" t="str">
        <f>IF(B504="","N/A",VLOOKUP(B504,'UCM 7-21-23'!$A$2:$B$1709,2,FALSE))</f>
        <v>N/A</v>
      </c>
      <c r="D504" s="147"/>
    </row>
    <row r="505" spans="1:4" ht="23.15" hidden="1" customHeight="1" x14ac:dyDescent="0.3">
      <c r="A505" s="87">
        <v>492</v>
      </c>
      <c r="B505" s="97"/>
      <c r="C505" s="64" t="str">
        <f>IF(B505="","N/A",VLOOKUP(B505,'UCM 7-21-23'!$A$2:$B$1709,2,FALSE))</f>
        <v>N/A</v>
      </c>
      <c r="D505" s="147"/>
    </row>
    <row r="506" spans="1:4" ht="23.15" hidden="1" customHeight="1" x14ac:dyDescent="0.3">
      <c r="A506" s="88">
        <v>493</v>
      </c>
      <c r="B506" s="97"/>
      <c r="C506" s="64" t="str">
        <f>IF(B506="","N/A",VLOOKUP(B506,'UCM 7-21-23'!$A$2:$B$1709,2,FALSE))</f>
        <v>N/A</v>
      </c>
      <c r="D506" s="147"/>
    </row>
    <row r="507" spans="1:4" ht="23.15" hidden="1" customHeight="1" x14ac:dyDescent="0.3">
      <c r="A507" s="87">
        <v>494</v>
      </c>
      <c r="B507" s="97"/>
      <c r="C507" s="64" t="str">
        <f>IF(B507="","N/A",VLOOKUP(B507,'UCM 7-21-23'!$A$2:$B$1709,2,FALSE))</f>
        <v>N/A</v>
      </c>
      <c r="D507" s="147"/>
    </row>
    <row r="508" spans="1:4" ht="23.15" hidden="1" customHeight="1" x14ac:dyDescent="0.3">
      <c r="A508" s="87">
        <v>495</v>
      </c>
      <c r="B508" s="97"/>
      <c r="C508" s="64" t="str">
        <f>IF(B508="","N/A",VLOOKUP(B508,'UCM 7-21-23'!$A$2:$B$1709,2,FALSE))</f>
        <v>N/A</v>
      </c>
      <c r="D508" s="147"/>
    </row>
    <row r="509" spans="1:4" ht="23.15" hidden="1" customHeight="1" x14ac:dyDescent="0.3">
      <c r="A509" s="88">
        <v>496</v>
      </c>
      <c r="B509" s="97"/>
      <c r="C509" s="64" t="str">
        <f>IF(B509="","N/A",VLOOKUP(B509,'UCM 7-21-23'!$A$2:$B$1709,2,FALSE))</f>
        <v>N/A</v>
      </c>
      <c r="D509" s="147"/>
    </row>
    <row r="510" spans="1:4" ht="23.15" hidden="1" customHeight="1" x14ac:dyDescent="0.3">
      <c r="A510" s="87">
        <v>497</v>
      </c>
      <c r="B510" s="97"/>
      <c r="C510" s="64" t="str">
        <f>IF(B510="","N/A",VLOOKUP(B510,'UCM 7-21-23'!$A$2:$B$1709,2,FALSE))</f>
        <v>N/A</v>
      </c>
      <c r="D510" s="147"/>
    </row>
    <row r="511" spans="1:4" ht="23.15" hidden="1" customHeight="1" x14ac:dyDescent="0.3">
      <c r="A511" s="87">
        <v>498</v>
      </c>
      <c r="B511" s="97"/>
      <c r="C511" s="64" t="str">
        <f>IF(B511="","N/A",VLOOKUP(B511,'UCM 7-21-23'!$A$2:$B$1709,2,FALSE))</f>
        <v>N/A</v>
      </c>
      <c r="D511" s="147"/>
    </row>
    <row r="512" spans="1:4" ht="23.15" hidden="1" customHeight="1" x14ac:dyDescent="0.3">
      <c r="A512" s="88">
        <v>499</v>
      </c>
      <c r="B512" s="97"/>
      <c r="C512" s="64" t="str">
        <f>IF(B512="","N/A",VLOOKUP(B512,'UCM 7-21-23'!$A$2:$B$1709,2,FALSE))</f>
        <v>N/A</v>
      </c>
      <c r="D512" s="147"/>
    </row>
    <row r="513" spans="1:24" ht="23.15" hidden="1" customHeight="1" x14ac:dyDescent="0.3">
      <c r="A513" s="87">
        <v>500</v>
      </c>
      <c r="B513" s="97"/>
      <c r="C513" s="64" t="str">
        <f>IF(B513="","N/A",VLOOKUP(B513,'UCM 7-21-23'!$A$2:$B$1709,2,FALSE))</f>
        <v>N/A</v>
      </c>
      <c r="D513" s="147"/>
    </row>
    <row r="514" spans="1:24" ht="15" customHeight="1" x14ac:dyDescent="0.3">
      <c r="A514" s="6"/>
      <c r="B514" s="5"/>
      <c r="C514" s="6"/>
      <c r="D514" s="5"/>
      <c r="E514" s="5"/>
    </row>
    <row r="515" spans="1:24" ht="16.5" customHeight="1" thickBot="1" x14ac:dyDescent="0.35">
      <c r="A515" s="6"/>
      <c r="B515" s="5"/>
      <c r="C515" s="55"/>
      <c r="D515" s="56"/>
      <c r="E515" s="56"/>
      <c r="F515" s="56"/>
      <c r="G515" s="56"/>
    </row>
    <row r="516" spans="1:24" ht="22.5" customHeight="1" thickBot="1" x14ac:dyDescent="0.35">
      <c r="A516" s="6"/>
      <c r="B516" s="5"/>
      <c r="C516" s="287" t="s">
        <v>94</v>
      </c>
      <c r="D516" s="288"/>
    </row>
    <row r="517" spans="1:24" ht="22.5" customHeight="1" thickBot="1" x14ac:dyDescent="0.35">
      <c r="A517" s="6"/>
      <c r="B517" s="5"/>
      <c r="C517" s="152" t="s">
        <v>95</v>
      </c>
      <c r="D517" s="57">
        <f>ROUND(SUMIF($C$13:$C$513,C517,$D$13:$D$513),-3)</f>
        <v>0</v>
      </c>
    </row>
    <row r="518" spans="1:24" ht="22.5" customHeight="1" thickBot="1" x14ac:dyDescent="0.35">
      <c r="A518" s="6"/>
      <c r="B518" s="5"/>
      <c r="C518" s="152" t="s">
        <v>96</v>
      </c>
      <c r="D518" s="57">
        <f>ROUND(SUMIF($C$13:$C$513,C518,$D$13:$D$513),-3)</f>
        <v>0</v>
      </c>
    </row>
    <row r="519" spans="1:24" ht="22.5" customHeight="1" thickBot="1" x14ac:dyDescent="0.35">
      <c r="A519" s="6"/>
      <c r="B519" s="5"/>
      <c r="C519" s="152" t="s">
        <v>97</v>
      </c>
      <c r="D519" s="57">
        <f>ROUND(SUMIF($C$13:$C$513,C519,$D$13:$D$513),-3)</f>
        <v>0</v>
      </c>
    </row>
    <row r="520" spans="1:24" ht="22.5" customHeight="1" thickBot="1" x14ac:dyDescent="0.35">
      <c r="A520" s="6"/>
      <c r="B520" s="5"/>
      <c r="C520" s="152" t="s">
        <v>98</v>
      </c>
      <c r="D520" s="84">
        <f>ROUND(SUMIF($C$13:$C$513,C520,$D$13:$D$513),-3)</f>
        <v>0</v>
      </c>
    </row>
    <row r="521" spans="1:24" ht="9" customHeight="1" thickBot="1" x14ac:dyDescent="0.35">
      <c r="A521" s="6"/>
      <c r="B521" s="5"/>
      <c r="C521" s="54"/>
      <c r="D521" s="58"/>
    </row>
    <row r="522" spans="1:24" ht="22.5" customHeight="1" thickBot="1" x14ac:dyDescent="0.35">
      <c r="A522" s="6"/>
      <c r="B522" s="155"/>
      <c r="C522" s="152" t="s">
        <v>99</v>
      </c>
      <c r="D522" s="59">
        <f>ROUND(SUM(D517:D520),-3)</f>
        <v>0</v>
      </c>
    </row>
    <row r="523" spans="1:24" ht="28.5" hidden="1" thickBot="1" x14ac:dyDescent="0.35">
      <c r="A523" s="6"/>
      <c r="B523" s="5"/>
      <c r="C523" s="82"/>
      <c r="D523" s="81" t="s">
        <v>100</v>
      </c>
      <c r="E523" s="81"/>
      <c r="F523" s="81" t="s">
        <v>100</v>
      </c>
    </row>
    <row r="524" spans="1:24" ht="9" customHeight="1" x14ac:dyDescent="0.3">
      <c r="A524" s="6"/>
      <c r="B524" s="5"/>
      <c r="C524" s="6"/>
      <c r="D524" s="5"/>
      <c r="E524" s="5"/>
      <c r="F524" s="5"/>
      <c r="G524" s="5"/>
    </row>
    <row r="525" spans="1:24" s="10" customFormat="1" ht="13.5" customHeight="1" x14ac:dyDescent="0.35">
      <c r="A525" s="17" t="s">
        <v>101</v>
      </c>
      <c r="B525" s="17"/>
      <c r="C525" s="17"/>
      <c r="D525" s="17"/>
      <c r="E525" s="17"/>
      <c r="F525" s="17"/>
      <c r="G525" s="1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</row>
    <row r="526" spans="1:24" ht="16.5" customHeight="1" x14ac:dyDescent="0.35">
      <c r="A526" s="256" t="s">
        <v>102</v>
      </c>
      <c r="B526" s="256"/>
      <c r="C526" s="256"/>
      <c r="D526" s="256"/>
      <c r="E526" s="256"/>
      <c r="F526" s="256"/>
      <c r="G526" s="256"/>
      <c r="H526" s="256"/>
    </row>
    <row r="527" spans="1:24" ht="18.75" customHeight="1" x14ac:dyDescent="0.35">
      <c r="A527" s="284" t="s">
        <v>103</v>
      </c>
      <c r="B527" s="284"/>
      <c r="C527" s="284"/>
      <c r="D527" s="284"/>
      <c r="E527" s="284"/>
      <c r="F527" s="284"/>
      <c r="G527" s="284"/>
      <c r="H527" s="270"/>
    </row>
    <row r="528" spans="1:24" ht="18" customHeight="1" x14ac:dyDescent="0.35">
      <c r="A528" s="283" t="str">
        <f>'Worksheet Summary'!A36</f>
        <v>Due to Finance Budget Analyst no later than COB August 16, 2024.</v>
      </c>
      <c r="B528" s="283"/>
      <c r="C528" s="283"/>
      <c r="D528" s="283"/>
      <c r="E528" s="283"/>
      <c r="F528" s="283"/>
      <c r="G528" s="283"/>
      <c r="H528" s="269"/>
    </row>
    <row r="534" spans="1:7" x14ac:dyDescent="0.3">
      <c r="A534" s="89"/>
      <c r="B534" s="8"/>
    </row>
    <row r="535" spans="1:7" x14ac:dyDescent="0.3">
      <c r="A535" s="89"/>
      <c r="B535" s="8"/>
      <c r="D535" s="8"/>
      <c r="E535" s="8"/>
      <c r="F535" s="8"/>
      <c r="G535" s="8"/>
    </row>
    <row r="536" spans="1:7" x14ac:dyDescent="0.3">
      <c r="A536" s="89"/>
      <c r="B536" s="8"/>
      <c r="D536" s="8"/>
      <c r="E536" s="8"/>
      <c r="F536" s="8"/>
      <c r="G536" s="8"/>
    </row>
    <row r="537" spans="1:7" x14ac:dyDescent="0.3">
      <c r="A537" s="89"/>
      <c r="B537" s="8"/>
      <c r="D537" s="8"/>
      <c r="E537" s="8"/>
      <c r="F537" s="8"/>
      <c r="G537" s="8"/>
    </row>
    <row r="538" spans="1:7" x14ac:dyDescent="0.3">
      <c r="A538" s="89"/>
      <c r="B538" s="8"/>
      <c r="D538" s="8"/>
      <c r="E538" s="8"/>
      <c r="F538" s="8"/>
      <c r="G538" s="8"/>
    </row>
    <row r="539" spans="1:7" x14ac:dyDescent="0.3">
      <c r="A539" s="89"/>
      <c r="B539" s="8"/>
      <c r="D539" s="8"/>
      <c r="E539" s="8"/>
      <c r="F539" s="8"/>
      <c r="G539" s="8"/>
    </row>
    <row r="540" spans="1:7" x14ac:dyDescent="0.3">
      <c r="D540" s="8"/>
      <c r="E540" s="8"/>
      <c r="F540" s="8"/>
      <c r="G540" s="8"/>
    </row>
    <row r="541" spans="1:7" s="9" customFormat="1" x14ac:dyDescent="0.3">
      <c r="A541" s="7"/>
      <c r="B541" s="2"/>
      <c r="C541" s="2"/>
      <c r="D541" s="2"/>
      <c r="E541" s="2"/>
      <c r="F541" s="2"/>
      <c r="G541" s="2"/>
    </row>
    <row r="542" spans="1:7" s="9" customFormat="1" x14ac:dyDescent="0.3">
      <c r="A542" s="7"/>
      <c r="B542" s="2"/>
      <c r="C542" s="2"/>
      <c r="D542" s="2"/>
      <c r="E542" s="2"/>
      <c r="F542" s="2"/>
      <c r="G542" s="2"/>
    </row>
  </sheetData>
  <sheetProtection algorithmName="SHA-512" hashValue="RUDG3qqazhZt3fnhPTdehAMg4gDBysZjVOhGiKZpp6CBPyJhW1jwO/ouqjP9udi0qqnoN8f9j9TIbt+Tj2F//Q==" saltValue="BaJMf3/uWwHrOzPzMr1/zA==" spinCount="100000" sheet="1" formatRows="0"/>
  <mergeCells count="7">
    <mergeCell ref="A528:G528"/>
    <mergeCell ref="A527:G527"/>
    <mergeCell ref="A3:F3"/>
    <mergeCell ref="A2:F2"/>
    <mergeCell ref="A7:C7"/>
    <mergeCell ref="A10:C10"/>
    <mergeCell ref="C516:D516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F7DA74A6-C134-4E60-B179-5518EAB61E08}">
          <x14:formula1>
            <xm:f>'UCM 7-21-23'!$A$2:$A$1709</xm:f>
          </x14:formula1>
          <xm:sqref>B14:B513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DDFE-66B1-4EB7-A22B-0D9854117F68}">
  <sheetPr codeName="Sheet42"/>
  <dimension ref="A1:J549"/>
  <sheetViews>
    <sheetView showGridLines="0" zoomScale="110" zoomScaleNormal="110" zoomScaleSheetLayoutView="70" workbookViewId="0">
      <selection activeCell="E9" sqref="E9"/>
    </sheetView>
  </sheetViews>
  <sheetFormatPr defaultColWidth="9.1796875" defaultRowHeight="14" x14ac:dyDescent="0.3"/>
  <cols>
    <col min="1" max="1" width="6.26953125" style="7" customWidth="1"/>
    <col min="2" max="2" width="8.1796875" style="2" customWidth="1"/>
    <col min="3" max="4" width="21.7265625" style="2" customWidth="1"/>
    <col min="5" max="5" width="125.7265625" style="2" customWidth="1"/>
    <col min="6" max="6" width="21.7265625" style="2" customWidth="1"/>
    <col min="7" max="7" width="9.1796875" style="2"/>
    <col min="8" max="8" width="11.26953125" style="2" bestFit="1" customWidth="1"/>
    <col min="9" max="10" width="13.453125" style="2" customWidth="1"/>
    <col min="11" max="16384" width="9.1796875" style="2"/>
  </cols>
  <sheetData>
    <row r="1" spans="1:7" ht="18" customHeight="1" x14ac:dyDescent="0.3">
      <c r="F1" s="65"/>
      <c r="G1" s="3"/>
    </row>
    <row r="2" spans="1:7" ht="18" customHeight="1" x14ac:dyDescent="0.3">
      <c r="A2" s="2"/>
      <c r="B2" s="109"/>
      <c r="C2" s="121" t="s">
        <v>104</v>
      </c>
      <c r="D2" s="109"/>
      <c r="E2" s="109"/>
      <c r="F2" s="109"/>
      <c r="G2" s="3"/>
    </row>
    <row r="3" spans="1:7" ht="18" customHeight="1" x14ac:dyDescent="0.3">
      <c r="A3" s="2"/>
      <c r="F3" s="65"/>
      <c r="G3" s="3"/>
    </row>
    <row r="4" spans="1:7" ht="9" customHeight="1" x14ac:dyDescent="0.3">
      <c r="A4" s="60"/>
      <c r="B4" s="60"/>
      <c r="C4" s="60"/>
      <c r="D4" s="60"/>
      <c r="E4" s="60"/>
      <c r="F4" s="60"/>
    </row>
    <row r="5" spans="1:7" ht="18.75" customHeight="1" x14ac:dyDescent="0.3">
      <c r="A5" s="286" t="str">
        <f>Checklist!A4</f>
        <v>0000</v>
      </c>
      <c r="B5" s="286"/>
      <c r="C5" s="286"/>
      <c r="D5" s="61"/>
      <c r="E5" s="61"/>
      <c r="F5" s="61"/>
    </row>
    <row r="6" spans="1:7" ht="14.25" customHeight="1" x14ac:dyDescent="0.3">
      <c r="A6" s="145" t="s">
        <v>2</v>
      </c>
      <c r="B6" s="128"/>
    </row>
    <row r="7" spans="1:7" ht="5.25" customHeight="1" x14ac:dyDescent="0.3">
      <c r="A7" s="62"/>
      <c r="B7" s="62"/>
    </row>
    <row r="8" spans="1:7" ht="19.5" customHeight="1" x14ac:dyDescent="0.3">
      <c r="A8" s="286">
        <f>Checklist!A6</f>
        <v>0</v>
      </c>
      <c r="B8" s="286"/>
      <c r="C8" s="286"/>
    </row>
    <row r="9" spans="1:7" x14ac:dyDescent="0.3">
      <c r="A9" s="63" t="s">
        <v>3</v>
      </c>
      <c r="B9" s="63"/>
    </row>
    <row r="10" spans="1:7" ht="25.5" customHeight="1" thickBot="1" x14ac:dyDescent="0.35">
      <c r="A10" s="86"/>
    </row>
    <row r="11" spans="1:7" ht="45.75" customHeight="1" thickBot="1" x14ac:dyDescent="0.35">
      <c r="A11" s="99"/>
      <c r="B11" s="101" t="s">
        <v>88</v>
      </c>
      <c r="C11" s="104" t="s">
        <v>105</v>
      </c>
      <c r="D11" s="104" t="s">
        <v>106</v>
      </c>
      <c r="E11" s="104" t="s">
        <v>107</v>
      </c>
    </row>
    <row r="12" spans="1:7" ht="23.15" customHeight="1" x14ac:dyDescent="0.3">
      <c r="A12" s="87">
        <v>1</v>
      </c>
      <c r="B12" s="97" t="s">
        <v>91</v>
      </c>
      <c r="C12" s="64" t="str">
        <f>IF(B12="","N/A",VLOOKUP(B12,'UCM 7-21-23'!$A$2:$B$1709,2,FALSE))</f>
        <v>GF</v>
      </c>
      <c r="D12" s="146"/>
      <c r="E12" s="146"/>
    </row>
    <row r="13" spans="1:7" ht="23.15" customHeight="1" x14ac:dyDescent="0.3">
      <c r="A13" s="88">
        <v>2</v>
      </c>
      <c r="B13" s="97"/>
      <c r="C13" s="64" t="str">
        <f>IF(B13="","N/A",VLOOKUP(B13,'UCM 7-21-23'!$A$2:$B$1709,2,FALSE))</f>
        <v>N/A</v>
      </c>
      <c r="D13" s="147"/>
      <c r="E13" s="147"/>
      <c r="G13" s="5"/>
    </row>
    <row r="14" spans="1:7" ht="23.15" customHeight="1" x14ac:dyDescent="0.3">
      <c r="A14" s="87">
        <v>3</v>
      </c>
      <c r="B14" s="97"/>
      <c r="C14" s="64" t="str">
        <f>IF(B14="","N/A",VLOOKUP(B14,'UCM 7-21-23'!$A$2:$B$1709,2,FALSE))</f>
        <v>N/A</v>
      </c>
      <c r="D14" s="147"/>
      <c r="E14" s="147"/>
      <c r="F14" s="12"/>
    </row>
    <row r="15" spans="1:7" ht="23.15" customHeight="1" x14ac:dyDescent="0.3">
      <c r="A15" s="88">
        <v>4</v>
      </c>
      <c r="B15" s="97"/>
      <c r="C15" s="64" t="str">
        <f>IF(B15="","N/A",VLOOKUP(B15,'UCM 7-21-23'!$A$2:$B$1709,2,FALSE))</f>
        <v>N/A</v>
      </c>
      <c r="D15" s="147"/>
      <c r="E15" s="147"/>
    </row>
    <row r="16" spans="1:7" ht="23.15" customHeight="1" x14ac:dyDescent="0.3">
      <c r="A16" s="87">
        <v>5</v>
      </c>
      <c r="B16" s="97"/>
      <c r="C16" s="64" t="str">
        <f>IF(B16="","N/A",VLOOKUP(B16,'UCM 7-21-23'!$A$2:$B$1709,2,FALSE))</f>
        <v>N/A</v>
      </c>
      <c r="D16" s="147"/>
      <c r="E16" s="147"/>
    </row>
    <row r="17" spans="1:7" ht="23.25" customHeight="1" x14ac:dyDescent="0.3">
      <c r="A17" s="88">
        <v>6</v>
      </c>
      <c r="B17" s="97"/>
      <c r="C17" s="64" t="str">
        <f>IF(B17="","N/A",VLOOKUP(B17,'UCM 7-21-23'!$A$2:$B$1709,2,FALSE))</f>
        <v>N/A</v>
      </c>
      <c r="D17" s="147"/>
      <c r="E17" s="147"/>
    </row>
    <row r="18" spans="1:7" ht="23.15" customHeight="1" x14ac:dyDescent="0.3">
      <c r="A18" s="87">
        <v>7</v>
      </c>
      <c r="B18" s="97"/>
      <c r="C18" s="64" t="str">
        <f>IF(B18="","N/A",VLOOKUP(B18,'UCM 7-21-23'!$A$2:$B$1709,2,FALSE))</f>
        <v>N/A</v>
      </c>
      <c r="D18" s="147"/>
      <c r="E18" s="147"/>
    </row>
    <row r="19" spans="1:7" ht="23.15" customHeight="1" x14ac:dyDescent="0.3">
      <c r="A19" s="88">
        <v>8</v>
      </c>
      <c r="B19" s="97"/>
      <c r="C19" s="64" t="str">
        <f>IF(B19="","N/A",VLOOKUP(B19,'UCM 7-21-23'!$A$2:$B$1709,2,FALSE))</f>
        <v>N/A</v>
      </c>
      <c r="D19" s="147"/>
      <c r="E19" s="147"/>
      <c r="G19" s="7"/>
    </row>
    <row r="20" spans="1:7" ht="23.15" customHeight="1" x14ac:dyDescent="0.3">
      <c r="A20" s="87">
        <v>9</v>
      </c>
      <c r="B20" s="97"/>
      <c r="C20" s="64" t="str">
        <f>IF(B20="","N/A",VLOOKUP(B20,'UCM 7-21-23'!$A$2:$B$1709,2,FALSE))</f>
        <v>N/A</v>
      </c>
      <c r="D20" s="147"/>
      <c r="E20" s="147"/>
    </row>
    <row r="21" spans="1:7" ht="23.15" customHeight="1" x14ac:dyDescent="0.3">
      <c r="A21" s="88">
        <v>10</v>
      </c>
      <c r="B21" s="97"/>
      <c r="C21" s="64" t="str">
        <f>IF(B21="","N/A",VLOOKUP(B21,'UCM 7-21-23'!$A$2:$B$1709,2,FALSE))</f>
        <v>N/A</v>
      </c>
      <c r="D21" s="147"/>
      <c r="E21" s="147"/>
    </row>
    <row r="22" spans="1:7" ht="23.15" customHeight="1" x14ac:dyDescent="0.3">
      <c r="A22" s="87">
        <v>11</v>
      </c>
      <c r="B22" s="97"/>
      <c r="C22" s="64" t="str">
        <f>IF(B22="","N/A",VLOOKUP(B22,'UCM 7-21-23'!$A$2:$B$1709,2,FALSE))</f>
        <v>N/A</v>
      </c>
      <c r="D22" s="147"/>
      <c r="E22" s="147"/>
    </row>
    <row r="23" spans="1:7" ht="23.15" customHeight="1" x14ac:dyDescent="0.3">
      <c r="A23" s="88">
        <v>12</v>
      </c>
      <c r="B23" s="97"/>
      <c r="C23" s="64" t="str">
        <f>IF(B23="","N/A",VLOOKUP(B23,'UCM 7-21-23'!$A$2:$B$1709,2,FALSE))</f>
        <v>N/A</v>
      </c>
      <c r="D23" s="147"/>
      <c r="E23" s="147"/>
    </row>
    <row r="24" spans="1:7" ht="23.15" customHeight="1" x14ac:dyDescent="0.3">
      <c r="A24" s="87">
        <v>13</v>
      </c>
      <c r="B24" s="97"/>
      <c r="C24" s="64" t="str">
        <f>IF(B24="","N/A",VLOOKUP(B24,'UCM 7-21-23'!$A$2:$B$1709,2,FALSE))</f>
        <v>N/A</v>
      </c>
      <c r="D24" s="147"/>
      <c r="E24" s="147"/>
    </row>
    <row r="25" spans="1:7" ht="23.15" customHeight="1" x14ac:dyDescent="0.3">
      <c r="A25" s="88">
        <v>14</v>
      </c>
      <c r="B25" s="97"/>
      <c r="C25" s="64" t="str">
        <f>IF(B25="","N/A",VLOOKUP(B25,'UCM 7-21-23'!$A$2:$B$1709,2,FALSE))</f>
        <v>N/A</v>
      </c>
      <c r="D25" s="147"/>
      <c r="E25" s="147"/>
    </row>
    <row r="26" spans="1:7" ht="23.15" customHeight="1" x14ac:dyDescent="0.3">
      <c r="A26" s="87">
        <v>15</v>
      </c>
      <c r="B26" s="97"/>
      <c r="C26" s="64" t="str">
        <f>IF(B26="","N/A",VLOOKUP(B26,'UCM 7-21-23'!$A$2:$B$1709,2,FALSE))</f>
        <v>N/A</v>
      </c>
      <c r="D26" s="147"/>
      <c r="E26" s="147"/>
    </row>
    <row r="27" spans="1:7" ht="23.15" customHeight="1" x14ac:dyDescent="0.3">
      <c r="A27" s="88">
        <v>16</v>
      </c>
      <c r="B27" s="97"/>
      <c r="C27" s="64" t="str">
        <f>IF(B27="","N/A",VLOOKUP(B27,'UCM 7-21-23'!$A$2:$B$1709,2,FALSE))</f>
        <v>N/A</v>
      </c>
      <c r="D27" s="147"/>
      <c r="E27" s="147"/>
    </row>
    <row r="28" spans="1:7" ht="22.5" customHeight="1" x14ac:dyDescent="0.3">
      <c r="A28" s="87">
        <v>17</v>
      </c>
      <c r="B28" s="97"/>
      <c r="C28" s="64" t="str">
        <f>IF(B28="","N/A",VLOOKUP(B28,'UCM 7-21-23'!$A$2:$B$1709,2,FALSE))</f>
        <v>N/A</v>
      </c>
      <c r="D28" s="147"/>
      <c r="E28" s="147"/>
    </row>
    <row r="29" spans="1:7" ht="23.15" customHeight="1" x14ac:dyDescent="0.3">
      <c r="A29" s="88">
        <v>18</v>
      </c>
      <c r="B29" s="97"/>
      <c r="C29" s="64" t="str">
        <f>IF(B29="","N/A",VLOOKUP(B29,'UCM 7-21-23'!$A$2:$B$1709,2,FALSE))</f>
        <v>N/A</v>
      </c>
      <c r="D29" s="147"/>
      <c r="E29" s="147"/>
    </row>
    <row r="30" spans="1:7" ht="23.15" customHeight="1" x14ac:dyDescent="0.3">
      <c r="A30" s="87">
        <v>19</v>
      </c>
      <c r="B30" s="97"/>
      <c r="C30" s="64" t="str">
        <f>IF(B30="","N/A",VLOOKUP(B30,'UCM 7-21-23'!$A$2:$B$1709,2,FALSE))</f>
        <v>N/A</v>
      </c>
      <c r="D30" s="147"/>
      <c r="E30" s="147"/>
    </row>
    <row r="31" spans="1:7" ht="23.15" customHeight="1" x14ac:dyDescent="0.3">
      <c r="A31" s="88">
        <v>20</v>
      </c>
      <c r="B31" s="97"/>
      <c r="C31" s="64" t="str">
        <f>IF(B31="","N/A",VLOOKUP(B31,'UCM 7-21-23'!$A$2:$B$1709,2,FALSE))</f>
        <v>N/A</v>
      </c>
      <c r="D31" s="147"/>
      <c r="E31" s="147"/>
    </row>
    <row r="32" spans="1:7" ht="23.15" customHeight="1" x14ac:dyDescent="0.3">
      <c r="A32" s="87">
        <v>21</v>
      </c>
      <c r="B32" s="97"/>
      <c r="C32" s="64" t="str">
        <f>IF(B32="","N/A",VLOOKUP(B32,'UCM 7-21-23'!$A$2:$B$1709,2,FALSE))</f>
        <v>N/A</v>
      </c>
      <c r="D32" s="147"/>
      <c r="E32" s="147"/>
    </row>
    <row r="33" spans="1:5" ht="23.15" customHeight="1" x14ac:dyDescent="0.3">
      <c r="A33" s="88">
        <v>22</v>
      </c>
      <c r="B33" s="97"/>
      <c r="C33" s="64" t="str">
        <f>IF(B33="","N/A",VLOOKUP(B33,'UCM 7-21-23'!$A$2:$B$1709,2,FALSE))</f>
        <v>N/A</v>
      </c>
      <c r="D33" s="147"/>
      <c r="E33" s="147"/>
    </row>
    <row r="34" spans="1:5" ht="23.15" customHeight="1" x14ac:dyDescent="0.3">
      <c r="A34" s="87">
        <v>23</v>
      </c>
      <c r="B34" s="97"/>
      <c r="C34" s="64" t="str">
        <f>IF(B34="","N/A",VLOOKUP(B34,'UCM 7-21-23'!$A$2:$B$1709,2,FALSE))</f>
        <v>N/A</v>
      </c>
      <c r="D34" s="147"/>
      <c r="E34" s="147"/>
    </row>
    <row r="35" spans="1:5" ht="23.15" customHeight="1" x14ac:dyDescent="0.3">
      <c r="A35" s="88">
        <v>24</v>
      </c>
      <c r="B35" s="97"/>
      <c r="C35" s="64" t="str">
        <f>IF(B35="","N/A",VLOOKUP(B35,'UCM 7-21-23'!$A$2:$B$1709,2,FALSE))</f>
        <v>N/A</v>
      </c>
      <c r="D35" s="147"/>
      <c r="E35" s="147"/>
    </row>
    <row r="36" spans="1:5" ht="23.15" customHeight="1" x14ac:dyDescent="0.3">
      <c r="A36" s="87">
        <v>25</v>
      </c>
      <c r="B36" s="97"/>
      <c r="C36" s="64" t="str">
        <f>IF(B36="","N/A",VLOOKUP(B36,'UCM 7-21-23'!$A$2:$B$1709,2,FALSE))</f>
        <v>N/A</v>
      </c>
      <c r="D36" s="147"/>
      <c r="E36" s="147"/>
    </row>
    <row r="37" spans="1:5" ht="23.15" customHeight="1" x14ac:dyDescent="0.3">
      <c r="A37" s="88">
        <v>26</v>
      </c>
      <c r="B37" s="97"/>
      <c r="C37" s="64" t="str">
        <f>IF(B37="","N/A",VLOOKUP(B37,'UCM 7-21-23'!$A$2:$B$1709,2,FALSE))</f>
        <v>N/A</v>
      </c>
      <c r="D37" s="147"/>
      <c r="E37" s="147"/>
    </row>
    <row r="38" spans="1:5" ht="23.15" customHeight="1" x14ac:dyDescent="0.3">
      <c r="A38" s="87">
        <v>27</v>
      </c>
      <c r="B38" s="97"/>
      <c r="C38" s="64" t="str">
        <f>IF(B38="","N/A",VLOOKUP(B38,'UCM 7-21-23'!$A$2:$B$1709,2,FALSE))</f>
        <v>N/A</v>
      </c>
      <c r="D38" s="147"/>
      <c r="E38" s="147"/>
    </row>
    <row r="39" spans="1:5" ht="23.15" customHeight="1" x14ac:dyDescent="0.3">
      <c r="A39" s="88">
        <v>28</v>
      </c>
      <c r="B39" s="97"/>
      <c r="C39" s="64" t="str">
        <f>IF(B39="","N/A",VLOOKUP(B39,'UCM 7-21-23'!$A$2:$B$1709,2,FALSE))</f>
        <v>N/A</v>
      </c>
      <c r="D39" s="147"/>
      <c r="E39" s="147"/>
    </row>
    <row r="40" spans="1:5" ht="23.15" customHeight="1" x14ac:dyDescent="0.3">
      <c r="A40" s="87">
        <v>29</v>
      </c>
      <c r="B40" s="97"/>
      <c r="C40" s="64" t="str">
        <f>IF(B40="","N/A",VLOOKUP(B40,'UCM 7-21-23'!$A$2:$B$1709,2,FALSE))</f>
        <v>N/A</v>
      </c>
      <c r="D40" s="147"/>
      <c r="E40" s="147"/>
    </row>
    <row r="41" spans="1:5" ht="23.15" customHeight="1" x14ac:dyDescent="0.3">
      <c r="A41" s="88">
        <v>30</v>
      </c>
      <c r="B41" s="97"/>
      <c r="C41" s="64" t="str">
        <f>IF(B41="","N/A",VLOOKUP(B41,'UCM 7-21-23'!$A$2:$B$1709,2,FALSE))</f>
        <v>N/A</v>
      </c>
      <c r="D41" s="147"/>
      <c r="E41" s="147"/>
    </row>
    <row r="42" spans="1:5" ht="23.15" customHeight="1" x14ac:dyDescent="0.3">
      <c r="A42" s="87">
        <v>31</v>
      </c>
      <c r="B42" s="97"/>
      <c r="C42" s="64" t="str">
        <f>IF(B42="","N/A",VLOOKUP(B42,'UCM 7-21-23'!$A$2:$B$1709,2,FALSE))</f>
        <v>N/A</v>
      </c>
      <c r="D42" s="147"/>
      <c r="E42" s="147"/>
    </row>
    <row r="43" spans="1:5" ht="23.15" customHeight="1" x14ac:dyDescent="0.3">
      <c r="A43" s="88">
        <v>32</v>
      </c>
      <c r="B43" s="97"/>
      <c r="C43" s="64" t="str">
        <f>IF(B43="","N/A",VLOOKUP(B43,'UCM 7-21-23'!$A$2:$B$1709,2,FALSE))</f>
        <v>N/A</v>
      </c>
      <c r="D43" s="147"/>
      <c r="E43" s="147"/>
    </row>
    <row r="44" spans="1:5" ht="23.15" customHeight="1" x14ac:dyDescent="0.3">
      <c r="A44" s="87">
        <v>33</v>
      </c>
      <c r="B44" s="97"/>
      <c r="C44" s="64" t="str">
        <f>IF(B44="","N/A",VLOOKUP(B44,'UCM 7-21-23'!$A$2:$B$1709,2,FALSE))</f>
        <v>N/A</v>
      </c>
      <c r="D44" s="147"/>
      <c r="E44" s="147"/>
    </row>
    <row r="45" spans="1:5" ht="23.15" customHeight="1" x14ac:dyDescent="0.3">
      <c r="A45" s="88">
        <v>34</v>
      </c>
      <c r="B45" s="97"/>
      <c r="C45" s="64" t="str">
        <f>IF(B45="","N/A",VLOOKUP(B45,'UCM 7-21-23'!$A$2:$B$1709,2,FALSE))</f>
        <v>N/A</v>
      </c>
      <c r="D45" s="147"/>
      <c r="E45" s="147"/>
    </row>
    <row r="46" spans="1:5" ht="23.15" customHeight="1" x14ac:dyDescent="0.3">
      <c r="A46" s="87">
        <v>35</v>
      </c>
      <c r="B46" s="97"/>
      <c r="C46" s="64" t="str">
        <f>IF(B46="","N/A",VLOOKUP(B46,'UCM 7-21-23'!$A$2:$B$1709,2,FALSE))</f>
        <v>N/A</v>
      </c>
      <c r="D46" s="147"/>
      <c r="E46" s="147"/>
    </row>
    <row r="47" spans="1:5" ht="23.15" customHeight="1" x14ac:dyDescent="0.3">
      <c r="A47" s="88">
        <v>36</v>
      </c>
      <c r="B47" s="97"/>
      <c r="C47" s="64" t="str">
        <f>IF(B47="","N/A",VLOOKUP(B47,'UCM 7-21-23'!$A$2:$B$1709,2,FALSE))</f>
        <v>N/A</v>
      </c>
      <c r="D47" s="147"/>
      <c r="E47" s="147"/>
    </row>
    <row r="48" spans="1:5" ht="23.15" customHeight="1" x14ac:dyDescent="0.3">
      <c r="A48" s="87">
        <v>37</v>
      </c>
      <c r="B48" s="97"/>
      <c r="C48" s="64" t="str">
        <f>IF(B48="","N/A",VLOOKUP(B48,'UCM 7-21-23'!$A$2:$B$1709,2,FALSE))</f>
        <v>N/A</v>
      </c>
      <c r="D48" s="147"/>
      <c r="E48" s="147"/>
    </row>
    <row r="49" spans="1:5" ht="23.15" customHeight="1" x14ac:dyDescent="0.3">
      <c r="A49" s="88">
        <v>38</v>
      </c>
      <c r="B49" s="97"/>
      <c r="C49" s="64" t="str">
        <f>IF(B49="","N/A",VLOOKUP(B49,'UCM 7-21-23'!$A$2:$B$1709,2,FALSE))</f>
        <v>N/A</v>
      </c>
      <c r="D49" s="147"/>
      <c r="E49" s="147"/>
    </row>
    <row r="50" spans="1:5" ht="23.15" customHeight="1" x14ac:dyDescent="0.3">
      <c r="A50" s="87">
        <v>39</v>
      </c>
      <c r="B50" s="97"/>
      <c r="C50" s="64" t="str">
        <f>IF(B50="","N/A",VLOOKUP(B50,'UCM 7-21-23'!$A$2:$B$1709,2,FALSE))</f>
        <v>N/A</v>
      </c>
      <c r="D50" s="147"/>
      <c r="E50" s="147"/>
    </row>
    <row r="51" spans="1:5" ht="23.15" customHeight="1" x14ac:dyDescent="0.3">
      <c r="A51" s="88">
        <v>40</v>
      </c>
      <c r="B51" s="97"/>
      <c r="C51" s="64" t="str">
        <f>IF(B51="","N/A",VLOOKUP(B51,'UCM 7-21-23'!$A$2:$B$1709,2,FALSE))</f>
        <v>N/A</v>
      </c>
      <c r="D51" s="147"/>
      <c r="E51" s="147"/>
    </row>
    <row r="52" spans="1:5" ht="23.15" customHeight="1" x14ac:dyDescent="0.3">
      <c r="A52" s="87">
        <v>41</v>
      </c>
      <c r="B52" s="97"/>
      <c r="C52" s="64" t="str">
        <f>IF(B52="","N/A",VLOOKUP(B52,'UCM 7-21-23'!$A$2:$B$1709,2,FALSE))</f>
        <v>N/A</v>
      </c>
      <c r="D52" s="147"/>
      <c r="E52" s="147"/>
    </row>
    <row r="53" spans="1:5" ht="23.15" customHeight="1" x14ac:dyDescent="0.3">
      <c r="A53" s="88">
        <v>42</v>
      </c>
      <c r="B53" s="97"/>
      <c r="C53" s="64" t="str">
        <f>IF(B53="","N/A",VLOOKUP(B53,'UCM 7-21-23'!$A$2:$B$1709,2,FALSE))</f>
        <v>N/A</v>
      </c>
      <c r="D53" s="147"/>
      <c r="E53" s="147"/>
    </row>
    <row r="54" spans="1:5" ht="23.15" customHeight="1" x14ac:dyDescent="0.3">
      <c r="A54" s="87">
        <v>43</v>
      </c>
      <c r="B54" s="97"/>
      <c r="C54" s="64" t="str">
        <f>IF(B54="","N/A",VLOOKUP(B54,'UCM 7-21-23'!$A$2:$B$1709,2,FALSE))</f>
        <v>N/A</v>
      </c>
      <c r="D54" s="147"/>
      <c r="E54" s="147"/>
    </row>
    <row r="55" spans="1:5" ht="23.15" customHeight="1" x14ac:dyDescent="0.3">
      <c r="A55" s="88">
        <v>44</v>
      </c>
      <c r="B55" s="97"/>
      <c r="C55" s="64" t="str">
        <f>IF(B55="","N/A",VLOOKUP(B55,'UCM 7-21-23'!$A$2:$B$1709,2,FALSE))</f>
        <v>N/A</v>
      </c>
      <c r="D55" s="147"/>
      <c r="E55" s="147"/>
    </row>
    <row r="56" spans="1:5" ht="23.15" customHeight="1" x14ac:dyDescent="0.3">
      <c r="A56" s="87">
        <v>45</v>
      </c>
      <c r="B56" s="97"/>
      <c r="C56" s="64" t="str">
        <f>IF(B56="","N/A",VLOOKUP(B56,'UCM 7-21-23'!$A$2:$B$1709,2,FALSE))</f>
        <v>N/A</v>
      </c>
      <c r="D56" s="147"/>
      <c r="E56" s="147"/>
    </row>
    <row r="57" spans="1:5" ht="23.15" customHeight="1" x14ac:dyDescent="0.3">
      <c r="A57" s="88">
        <v>46</v>
      </c>
      <c r="B57" s="97"/>
      <c r="C57" s="64" t="str">
        <f>IF(B57="","N/A",VLOOKUP(B57,'UCM 7-21-23'!$A$2:$B$1709,2,FALSE))</f>
        <v>N/A</v>
      </c>
      <c r="D57" s="147"/>
      <c r="E57" s="147"/>
    </row>
    <row r="58" spans="1:5" ht="23.15" customHeight="1" x14ac:dyDescent="0.3">
      <c r="A58" s="87">
        <v>47</v>
      </c>
      <c r="B58" s="97"/>
      <c r="C58" s="64" t="str">
        <f>IF(B58="","N/A",VLOOKUP(B58,'UCM 7-21-23'!$A$2:$B$1709,2,FALSE))</f>
        <v>N/A</v>
      </c>
      <c r="D58" s="147"/>
      <c r="E58" s="147"/>
    </row>
    <row r="59" spans="1:5" ht="22.5" customHeight="1" x14ac:dyDescent="0.3">
      <c r="A59" s="88">
        <v>48</v>
      </c>
      <c r="B59" s="97"/>
      <c r="C59" s="64" t="str">
        <f>IF(B59="","N/A",VLOOKUP(B59,'UCM 7-21-23'!$A$2:$B$1709,2,FALSE))</f>
        <v>N/A</v>
      </c>
      <c r="D59" s="147"/>
      <c r="E59" s="147"/>
    </row>
    <row r="60" spans="1:5" ht="23.15" customHeight="1" x14ac:dyDescent="0.3">
      <c r="A60" s="87">
        <v>49</v>
      </c>
      <c r="B60" s="97"/>
      <c r="C60" s="64" t="str">
        <f>IF(B60="","N/A",VLOOKUP(B60,'UCM 7-21-23'!$A$2:$B$1709,2,FALSE))</f>
        <v>N/A</v>
      </c>
      <c r="D60" s="147"/>
      <c r="E60" s="147"/>
    </row>
    <row r="61" spans="1:5" ht="23.15" customHeight="1" thickBot="1" x14ac:dyDescent="0.35">
      <c r="A61" s="88">
        <v>50</v>
      </c>
      <c r="B61" s="97"/>
      <c r="C61" s="64" t="str">
        <f>IF(B61="","N/A",VLOOKUP(B61,'UCM 7-21-23'!$A$2:$B$1709,2,FALSE))</f>
        <v>N/A</v>
      </c>
      <c r="D61" s="147"/>
      <c r="E61" s="147"/>
    </row>
    <row r="62" spans="1:5" ht="23.15" hidden="1" customHeight="1" x14ac:dyDescent="0.3">
      <c r="A62" s="87">
        <v>51</v>
      </c>
      <c r="B62" s="97"/>
      <c r="C62" s="64" t="str">
        <f>IF(B62="","N/A",VLOOKUP(B62,'UCM 7-21-23'!$A$2:$B$1709,2,FALSE))</f>
        <v>N/A</v>
      </c>
      <c r="D62" s="147"/>
      <c r="E62" s="147"/>
    </row>
    <row r="63" spans="1:5" ht="23.15" hidden="1" customHeight="1" x14ac:dyDescent="0.3">
      <c r="A63" s="88">
        <v>52</v>
      </c>
      <c r="B63" s="97"/>
      <c r="C63" s="64" t="str">
        <f>IF(B63="","N/A",VLOOKUP(B63,'UCM 7-21-23'!$A$2:$B$1709,2,FALSE))</f>
        <v>N/A</v>
      </c>
      <c r="D63" s="147"/>
      <c r="E63" s="147"/>
    </row>
    <row r="64" spans="1:5" ht="23.15" hidden="1" customHeight="1" x14ac:dyDescent="0.3">
      <c r="A64" s="87">
        <v>53</v>
      </c>
      <c r="B64" s="97"/>
      <c r="C64" s="64" t="str">
        <f>IF(B64="","N/A",VLOOKUP(B64,'UCM 7-21-23'!$A$2:$B$1709,2,FALSE))</f>
        <v>N/A</v>
      </c>
      <c r="D64" s="147"/>
      <c r="E64" s="147"/>
    </row>
    <row r="65" spans="1:5" ht="23.15" hidden="1" customHeight="1" x14ac:dyDescent="0.3">
      <c r="A65" s="88">
        <v>54</v>
      </c>
      <c r="B65" s="97"/>
      <c r="C65" s="64" t="str">
        <f>IF(B65="","N/A",VLOOKUP(B65,'UCM 7-21-23'!$A$2:$B$1709,2,FALSE))</f>
        <v>N/A</v>
      </c>
      <c r="D65" s="147"/>
      <c r="E65" s="147"/>
    </row>
    <row r="66" spans="1:5" ht="23.15" hidden="1" customHeight="1" x14ac:dyDescent="0.3">
      <c r="A66" s="87">
        <v>55</v>
      </c>
      <c r="B66" s="97"/>
      <c r="C66" s="64" t="str">
        <f>IF(B66="","N/A",VLOOKUP(B66,'UCM 7-21-23'!$A$2:$B$1709,2,FALSE))</f>
        <v>N/A</v>
      </c>
      <c r="D66" s="147"/>
      <c r="E66" s="147"/>
    </row>
    <row r="67" spans="1:5" ht="23.15" hidden="1" customHeight="1" x14ac:dyDescent="0.3">
      <c r="A67" s="88">
        <v>56</v>
      </c>
      <c r="B67" s="97"/>
      <c r="C67" s="64" t="str">
        <f>IF(B67="","N/A",VLOOKUP(B67,'UCM 7-21-23'!$A$2:$B$1709,2,FALSE))</f>
        <v>N/A</v>
      </c>
      <c r="D67" s="147"/>
      <c r="E67" s="147"/>
    </row>
    <row r="68" spans="1:5" ht="23.15" hidden="1" customHeight="1" x14ac:dyDescent="0.3">
      <c r="A68" s="87">
        <v>57</v>
      </c>
      <c r="B68" s="97"/>
      <c r="C68" s="64" t="str">
        <f>IF(B68="","N/A",VLOOKUP(B68,'UCM 7-21-23'!$A$2:$B$1709,2,FALSE))</f>
        <v>N/A</v>
      </c>
      <c r="D68" s="147"/>
      <c r="E68" s="147"/>
    </row>
    <row r="69" spans="1:5" ht="23.15" hidden="1" customHeight="1" x14ac:dyDescent="0.3">
      <c r="A69" s="88">
        <v>58</v>
      </c>
      <c r="B69" s="97"/>
      <c r="C69" s="64" t="str">
        <f>IF(B69="","N/A",VLOOKUP(B69,'UCM 7-21-23'!$A$2:$B$1709,2,FALSE))</f>
        <v>N/A</v>
      </c>
      <c r="D69" s="147"/>
      <c r="E69" s="147"/>
    </row>
    <row r="70" spans="1:5" ht="23.15" hidden="1" customHeight="1" x14ac:dyDescent="0.3">
      <c r="A70" s="87">
        <v>59</v>
      </c>
      <c r="B70" s="97"/>
      <c r="C70" s="64" t="str">
        <f>IF(B70="","N/A",VLOOKUP(B70,'UCM 7-21-23'!$A$2:$B$1709,2,FALSE))</f>
        <v>N/A</v>
      </c>
      <c r="D70" s="147"/>
      <c r="E70" s="147"/>
    </row>
    <row r="71" spans="1:5" ht="23.15" hidden="1" customHeight="1" x14ac:dyDescent="0.3">
      <c r="A71" s="88">
        <v>60</v>
      </c>
      <c r="B71" s="97"/>
      <c r="C71" s="64" t="str">
        <f>IF(B71="","N/A",VLOOKUP(B71,'UCM 7-21-23'!$A$2:$B$1709,2,FALSE))</f>
        <v>N/A</v>
      </c>
      <c r="D71" s="147"/>
      <c r="E71" s="147"/>
    </row>
    <row r="72" spans="1:5" ht="23.15" hidden="1" customHeight="1" x14ac:dyDescent="0.3">
      <c r="A72" s="87">
        <v>61</v>
      </c>
      <c r="B72" s="97"/>
      <c r="C72" s="64" t="str">
        <f>IF(B72="","N/A",VLOOKUP(B72,'UCM 7-21-23'!$A$2:$B$1709,2,FALSE))</f>
        <v>N/A</v>
      </c>
      <c r="D72" s="147"/>
      <c r="E72" s="147"/>
    </row>
    <row r="73" spans="1:5" ht="23.15" hidden="1" customHeight="1" x14ac:dyDescent="0.3">
      <c r="A73" s="88">
        <v>62</v>
      </c>
      <c r="B73" s="97"/>
      <c r="C73" s="64" t="str">
        <f>IF(B73="","N/A",VLOOKUP(B73,'UCM 7-21-23'!$A$2:$B$1709,2,FALSE))</f>
        <v>N/A</v>
      </c>
      <c r="D73" s="147"/>
      <c r="E73" s="147"/>
    </row>
    <row r="74" spans="1:5" ht="23.15" hidden="1" customHeight="1" x14ac:dyDescent="0.3">
      <c r="A74" s="87">
        <v>63</v>
      </c>
      <c r="B74" s="97"/>
      <c r="C74" s="64" t="str">
        <f>IF(B74="","N/A",VLOOKUP(B74,'UCM 7-21-23'!$A$2:$B$1709,2,FALSE))</f>
        <v>N/A</v>
      </c>
      <c r="D74" s="147"/>
      <c r="E74" s="147"/>
    </row>
    <row r="75" spans="1:5" ht="23.15" hidden="1" customHeight="1" x14ac:dyDescent="0.3">
      <c r="A75" s="88">
        <v>64</v>
      </c>
      <c r="B75" s="97"/>
      <c r="C75" s="64" t="str">
        <f>IF(B75="","N/A",VLOOKUP(B75,'UCM 7-21-23'!$A$2:$B$1709,2,FALSE))</f>
        <v>N/A</v>
      </c>
      <c r="D75" s="147"/>
      <c r="E75" s="147"/>
    </row>
    <row r="76" spans="1:5" ht="23.15" hidden="1" customHeight="1" x14ac:dyDescent="0.3">
      <c r="A76" s="87">
        <v>65</v>
      </c>
      <c r="B76" s="97"/>
      <c r="C76" s="64" t="str">
        <f>IF(B76="","N/A",VLOOKUP(B76,'UCM 7-21-23'!$A$2:$B$1709,2,FALSE))</f>
        <v>N/A</v>
      </c>
      <c r="D76" s="147"/>
      <c r="E76" s="147"/>
    </row>
    <row r="77" spans="1:5" ht="23.15" hidden="1" customHeight="1" x14ac:dyDescent="0.3">
      <c r="A77" s="88">
        <v>66</v>
      </c>
      <c r="B77" s="97"/>
      <c r="C77" s="64" t="str">
        <f>IF(B77="","N/A",VLOOKUP(B77,'UCM 7-21-23'!$A$2:$B$1709,2,FALSE))</f>
        <v>N/A</v>
      </c>
      <c r="D77" s="147"/>
      <c r="E77" s="147"/>
    </row>
    <row r="78" spans="1:5" ht="23.15" hidden="1" customHeight="1" x14ac:dyDescent="0.3">
      <c r="A78" s="87">
        <v>67</v>
      </c>
      <c r="B78" s="97"/>
      <c r="C78" s="64" t="str">
        <f>IF(B78="","N/A",VLOOKUP(B78,'UCM 7-21-23'!$A$2:$B$1709,2,FALSE))</f>
        <v>N/A</v>
      </c>
      <c r="D78" s="147"/>
      <c r="E78" s="147"/>
    </row>
    <row r="79" spans="1:5" ht="23.15" hidden="1" customHeight="1" x14ac:dyDescent="0.3">
      <c r="A79" s="88">
        <v>68</v>
      </c>
      <c r="B79" s="97"/>
      <c r="C79" s="64" t="str">
        <f>IF(B79="","N/A",VLOOKUP(B79,'UCM 7-21-23'!$A$2:$B$1709,2,FALSE))</f>
        <v>N/A</v>
      </c>
      <c r="D79" s="147"/>
      <c r="E79" s="147"/>
    </row>
    <row r="80" spans="1:5" ht="23.15" hidden="1" customHeight="1" x14ac:dyDescent="0.3">
      <c r="A80" s="87">
        <v>69</v>
      </c>
      <c r="B80" s="97"/>
      <c r="C80" s="64" t="str">
        <f>IF(B80="","N/A",VLOOKUP(B80,'UCM 7-21-23'!$A$2:$B$1709,2,FALSE))</f>
        <v>N/A</v>
      </c>
      <c r="D80" s="147"/>
      <c r="E80" s="147"/>
    </row>
    <row r="81" spans="1:5" ht="23.15" hidden="1" customHeight="1" x14ac:dyDescent="0.3">
      <c r="A81" s="88">
        <v>70</v>
      </c>
      <c r="B81" s="97"/>
      <c r="C81" s="64" t="str">
        <f>IF(B81="","N/A",VLOOKUP(B81,'UCM 7-21-23'!$A$2:$B$1709,2,FALSE))</f>
        <v>N/A</v>
      </c>
      <c r="D81" s="147"/>
      <c r="E81" s="147"/>
    </row>
    <row r="82" spans="1:5" ht="23.15" hidden="1" customHeight="1" x14ac:dyDescent="0.3">
      <c r="A82" s="87">
        <v>71</v>
      </c>
      <c r="B82" s="97"/>
      <c r="C82" s="64" t="str">
        <f>IF(B82="","N/A",VLOOKUP(B82,'UCM 7-21-23'!$A$2:$B$1709,2,FALSE))</f>
        <v>N/A</v>
      </c>
      <c r="D82" s="147"/>
      <c r="E82" s="147"/>
    </row>
    <row r="83" spans="1:5" ht="23.15" hidden="1" customHeight="1" x14ac:dyDescent="0.3">
      <c r="A83" s="88">
        <v>72</v>
      </c>
      <c r="B83" s="97"/>
      <c r="C83" s="64" t="str">
        <f>IF(B83="","N/A",VLOOKUP(B83,'UCM 7-21-23'!$A$2:$B$1709,2,FALSE))</f>
        <v>N/A</v>
      </c>
      <c r="D83" s="147"/>
      <c r="E83" s="147"/>
    </row>
    <row r="84" spans="1:5" ht="23.15" hidden="1" customHeight="1" x14ac:dyDescent="0.3">
      <c r="A84" s="87">
        <v>73</v>
      </c>
      <c r="B84" s="97"/>
      <c r="C84" s="64" t="str">
        <f>IF(B84="","N/A",VLOOKUP(B84,'UCM 7-21-23'!$A$2:$B$1709,2,FALSE))</f>
        <v>N/A</v>
      </c>
      <c r="D84" s="147"/>
      <c r="E84" s="147"/>
    </row>
    <row r="85" spans="1:5" ht="23.15" hidden="1" customHeight="1" x14ac:dyDescent="0.3">
      <c r="A85" s="88">
        <v>74</v>
      </c>
      <c r="B85" s="97"/>
      <c r="C85" s="64" t="str">
        <f>IF(B85="","N/A",VLOOKUP(B85,'UCM 7-21-23'!$A$2:$B$1709,2,FALSE))</f>
        <v>N/A</v>
      </c>
      <c r="D85" s="147"/>
      <c r="E85" s="147"/>
    </row>
    <row r="86" spans="1:5" ht="23.15" hidden="1" customHeight="1" x14ac:dyDescent="0.3">
      <c r="A86" s="87">
        <v>75</v>
      </c>
      <c r="B86" s="97"/>
      <c r="C86" s="64" t="str">
        <f>IF(B86="","N/A",VLOOKUP(B86,'UCM 7-21-23'!$A$2:$B$1709,2,FALSE))</f>
        <v>N/A</v>
      </c>
      <c r="D86" s="147"/>
      <c r="E86" s="147"/>
    </row>
    <row r="87" spans="1:5" ht="23.15" hidden="1" customHeight="1" x14ac:dyDescent="0.3">
      <c r="A87" s="88">
        <v>76</v>
      </c>
      <c r="B87" s="97"/>
      <c r="C87" s="64" t="str">
        <f>IF(B87="","N/A",VLOOKUP(B87,'UCM 7-21-23'!$A$2:$B$1709,2,FALSE))</f>
        <v>N/A</v>
      </c>
      <c r="D87" s="147"/>
      <c r="E87" s="147"/>
    </row>
    <row r="88" spans="1:5" ht="23.15" hidden="1" customHeight="1" x14ac:dyDescent="0.3">
      <c r="A88" s="87">
        <v>77</v>
      </c>
      <c r="B88" s="97"/>
      <c r="C88" s="64" t="str">
        <f>IF(B88="","N/A",VLOOKUP(B88,'UCM 7-21-23'!$A$2:$B$1709,2,FALSE))</f>
        <v>N/A</v>
      </c>
      <c r="D88" s="147"/>
      <c r="E88" s="147"/>
    </row>
    <row r="89" spans="1:5" ht="23.15" hidden="1" customHeight="1" x14ac:dyDescent="0.3">
      <c r="A89" s="88">
        <v>78</v>
      </c>
      <c r="B89" s="97"/>
      <c r="C89" s="64" t="str">
        <f>IF(B89="","N/A",VLOOKUP(B89,'UCM 7-21-23'!$A$2:$B$1709,2,FALSE))</f>
        <v>N/A</v>
      </c>
      <c r="D89" s="147"/>
      <c r="E89" s="147"/>
    </row>
    <row r="90" spans="1:5" ht="22.5" hidden="1" customHeight="1" x14ac:dyDescent="0.3">
      <c r="A90" s="87">
        <v>79</v>
      </c>
      <c r="B90" s="97"/>
      <c r="C90" s="64" t="str">
        <f>IF(B90="","N/A",VLOOKUP(B90,'UCM 7-21-23'!$A$2:$B$1709,2,FALSE))</f>
        <v>N/A</v>
      </c>
      <c r="D90" s="147"/>
      <c r="E90" s="147"/>
    </row>
    <row r="91" spans="1:5" ht="23.15" hidden="1" customHeight="1" x14ac:dyDescent="0.3">
      <c r="A91" s="88">
        <v>80</v>
      </c>
      <c r="B91" s="97"/>
      <c r="C91" s="64" t="str">
        <f>IF(B91="","N/A",VLOOKUP(B91,'UCM 7-21-23'!$A$2:$B$1709,2,FALSE))</f>
        <v>N/A</v>
      </c>
      <c r="D91" s="147"/>
      <c r="E91" s="147"/>
    </row>
    <row r="92" spans="1:5" ht="23.15" hidden="1" customHeight="1" x14ac:dyDescent="0.3">
      <c r="A92" s="87">
        <v>81</v>
      </c>
      <c r="B92" s="97"/>
      <c r="C92" s="64" t="str">
        <f>IF(B92="","N/A",VLOOKUP(B92,'UCM 7-21-23'!$A$2:$B$1709,2,FALSE))</f>
        <v>N/A</v>
      </c>
      <c r="D92" s="147"/>
      <c r="E92" s="147"/>
    </row>
    <row r="93" spans="1:5" ht="23.15" hidden="1" customHeight="1" x14ac:dyDescent="0.3">
      <c r="A93" s="88">
        <v>82</v>
      </c>
      <c r="B93" s="97"/>
      <c r="C93" s="64" t="str">
        <f>IF(B93="","N/A",VLOOKUP(B93,'UCM 7-21-23'!$A$2:$B$1709,2,FALSE))</f>
        <v>N/A</v>
      </c>
      <c r="D93" s="147"/>
      <c r="E93" s="147"/>
    </row>
    <row r="94" spans="1:5" ht="23.15" hidden="1" customHeight="1" x14ac:dyDescent="0.3">
      <c r="A94" s="87">
        <v>83</v>
      </c>
      <c r="B94" s="97"/>
      <c r="C94" s="64" t="str">
        <f>IF(B94="","N/A",VLOOKUP(B94,'UCM 7-21-23'!$A$2:$B$1709,2,FALSE))</f>
        <v>N/A</v>
      </c>
      <c r="D94" s="147"/>
      <c r="E94" s="147"/>
    </row>
    <row r="95" spans="1:5" ht="23.15" hidden="1" customHeight="1" x14ac:dyDescent="0.3">
      <c r="A95" s="88">
        <v>84</v>
      </c>
      <c r="B95" s="97"/>
      <c r="C95" s="64" t="str">
        <f>IF(B95="","N/A",VLOOKUP(B95,'UCM 7-21-23'!$A$2:$B$1709,2,FALSE))</f>
        <v>N/A</v>
      </c>
      <c r="D95" s="147"/>
      <c r="E95" s="147"/>
    </row>
    <row r="96" spans="1:5" ht="23.15" hidden="1" customHeight="1" x14ac:dyDescent="0.3">
      <c r="A96" s="87">
        <v>85</v>
      </c>
      <c r="B96" s="97"/>
      <c r="C96" s="64" t="str">
        <f>IF(B96="","N/A",VLOOKUP(B96,'UCM 7-21-23'!$A$2:$B$1709,2,FALSE))</f>
        <v>N/A</v>
      </c>
      <c r="D96" s="147"/>
      <c r="E96" s="147"/>
    </row>
    <row r="97" spans="1:5" ht="23.15" hidden="1" customHeight="1" x14ac:dyDescent="0.3">
      <c r="A97" s="88">
        <v>86</v>
      </c>
      <c r="B97" s="97"/>
      <c r="C97" s="64" t="str">
        <f>IF(B97="","N/A",VLOOKUP(B97,'UCM 7-21-23'!$A$2:$B$1709,2,FALSE))</f>
        <v>N/A</v>
      </c>
      <c r="D97" s="147"/>
      <c r="E97" s="147"/>
    </row>
    <row r="98" spans="1:5" ht="23.15" hidden="1" customHeight="1" x14ac:dyDescent="0.3">
      <c r="A98" s="87">
        <v>87</v>
      </c>
      <c r="B98" s="97"/>
      <c r="C98" s="64" t="str">
        <f>IF(B98="","N/A",VLOOKUP(B98,'UCM 7-21-23'!$A$2:$B$1709,2,FALSE))</f>
        <v>N/A</v>
      </c>
      <c r="D98" s="147"/>
      <c r="E98" s="147"/>
    </row>
    <row r="99" spans="1:5" ht="23.15" hidden="1" customHeight="1" x14ac:dyDescent="0.3">
      <c r="A99" s="88">
        <v>88</v>
      </c>
      <c r="B99" s="97"/>
      <c r="C99" s="64" t="str">
        <f>IF(B99="","N/A",VLOOKUP(B99,'UCM 7-21-23'!$A$2:$B$1709,2,FALSE))</f>
        <v>N/A</v>
      </c>
      <c r="D99" s="147"/>
      <c r="E99" s="147"/>
    </row>
    <row r="100" spans="1:5" ht="23.15" hidden="1" customHeight="1" x14ac:dyDescent="0.3">
      <c r="A100" s="87">
        <v>89</v>
      </c>
      <c r="B100" s="97"/>
      <c r="C100" s="64" t="str">
        <f>IF(B100="","N/A",VLOOKUP(B100,'UCM 7-21-23'!$A$2:$B$1709,2,FALSE))</f>
        <v>N/A</v>
      </c>
      <c r="D100" s="147"/>
      <c r="E100" s="147"/>
    </row>
    <row r="101" spans="1:5" ht="23.15" hidden="1" customHeight="1" x14ac:dyDescent="0.3">
      <c r="A101" s="88">
        <v>90</v>
      </c>
      <c r="B101" s="97"/>
      <c r="C101" s="64" t="str">
        <f>IF(B101="","N/A",VLOOKUP(B101,'UCM 7-21-23'!$A$2:$B$1709,2,FALSE))</f>
        <v>N/A</v>
      </c>
      <c r="D101" s="147"/>
      <c r="E101" s="147"/>
    </row>
    <row r="102" spans="1:5" ht="23.15" hidden="1" customHeight="1" x14ac:dyDescent="0.3">
      <c r="A102" s="87">
        <v>91</v>
      </c>
      <c r="B102" s="97"/>
      <c r="C102" s="64" t="str">
        <f>IF(B102="","N/A",VLOOKUP(B102,'UCM 7-21-23'!$A$2:$B$1709,2,FALSE))</f>
        <v>N/A</v>
      </c>
      <c r="D102" s="147"/>
      <c r="E102" s="147"/>
    </row>
    <row r="103" spans="1:5" ht="23.15" hidden="1" customHeight="1" x14ac:dyDescent="0.3">
      <c r="A103" s="88">
        <v>92</v>
      </c>
      <c r="B103" s="97"/>
      <c r="C103" s="64" t="str">
        <f>IF(B103="","N/A",VLOOKUP(B103,'UCM 7-21-23'!$A$2:$B$1709,2,FALSE))</f>
        <v>N/A</v>
      </c>
      <c r="D103" s="147"/>
      <c r="E103" s="147"/>
    </row>
    <row r="104" spans="1:5" ht="23.15" hidden="1" customHeight="1" x14ac:dyDescent="0.3">
      <c r="A104" s="87">
        <v>93</v>
      </c>
      <c r="B104" s="97"/>
      <c r="C104" s="64" t="str">
        <f>IF(B104="","N/A",VLOOKUP(B104,'UCM 7-21-23'!$A$2:$B$1709,2,FALSE))</f>
        <v>N/A</v>
      </c>
      <c r="D104" s="147"/>
      <c r="E104" s="147"/>
    </row>
    <row r="105" spans="1:5" ht="23.15" hidden="1" customHeight="1" x14ac:dyDescent="0.3">
      <c r="A105" s="88">
        <v>94</v>
      </c>
      <c r="B105" s="97"/>
      <c r="C105" s="64" t="str">
        <f>IF(B105="","N/A",VLOOKUP(B105,'UCM 7-21-23'!$A$2:$B$1709,2,FALSE))</f>
        <v>N/A</v>
      </c>
      <c r="D105" s="147"/>
      <c r="E105" s="147"/>
    </row>
    <row r="106" spans="1:5" ht="23.15" hidden="1" customHeight="1" x14ac:dyDescent="0.3">
      <c r="A106" s="87">
        <v>95</v>
      </c>
      <c r="B106" s="97"/>
      <c r="C106" s="64" t="str">
        <f>IF(B106="","N/A",VLOOKUP(B106,'UCM 7-21-23'!$A$2:$B$1709,2,FALSE))</f>
        <v>N/A</v>
      </c>
      <c r="D106" s="147"/>
      <c r="E106" s="147"/>
    </row>
    <row r="107" spans="1:5" ht="23.15" hidden="1" customHeight="1" x14ac:dyDescent="0.3">
      <c r="A107" s="88">
        <v>96</v>
      </c>
      <c r="B107" s="97"/>
      <c r="C107" s="64" t="str">
        <f>IF(B107="","N/A",VLOOKUP(B107,'UCM 7-21-23'!$A$2:$B$1709,2,FALSE))</f>
        <v>N/A</v>
      </c>
      <c r="D107" s="147"/>
      <c r="E107" s="147"/>
    </row>
    <row r="108" spans="1:5" ht="23.15" hidden="1" customHeight="1" x14ac:dyDescent="0.3">
      <c r="A108" s="87">
        <v>97</v>
      </c>
      <c r="B108" s="97"/>
      <c r="C108" s="64" t="str">
        <f>IF(B108="","N/A",VLOOKUP(B108,'UCM 7-21-23'!$A$2:$B$1709,2,FALSE))</f>
        <v>N/A</v>
      </c>
      <c r="D108" s="147"/>
      <c r="E108" s="147"/>
    </row>
    <row r="109" spans="1:5" ht="23.15" hidden="1" customHeight="1" x14ac:dyDescent="0.3">
      <c r="A109" s="88">
        <v>98</v>
      </c>
      <c r="B109" s="97"/>
      <c r="C109" s="64" t="str">
        <f>IF(B109="","N/A",VLOOKUP(B109,'UCM 7-21-23'!$A$2:$B$1709,2,FALSE))</f>
        <v>N/A</v>
      </c>
      <c r="D109" s="147"/>
      <c r="E109" s="147"/>
    </row>
    <row r="110" spans="1:5" ht="23.15" hidden="1" customHeight="1" x14ac:dyDescent="0.3">
      <c r="A110" s="87">
        <v>99</v>
      </c>
      <c r="B110" s="97"/>
      <c r="C110" s="64" t="str">
        <f>IF(B110="","N/A",VLOOKUP(B110,'UCM 7-21-23'!$A$2:$B$1709,2,FALSE))</f>
        <v>N/A</v>
      </c>
      <c r="D110" s="147"/>
      <c r="E110" s="147"/>
    </row>
    <row r="111" spans="1:5" ht="23.15" hidden="1" customHeight="1" thickBot="1" x14ac:dyDescent="0.35">
      <c r="A111" s="88">
        <v>100</v>
      </c>
      <c r="B111" s="97"/>
      <c r="C111" s="64" t="str">
        <f>IF(B111="","N/A",VLOOKUP(B111,'UCM 7-21-23'!$A$2:$B$1709,2,FALSE))</f>
        <v>N/A</v>
      </c>
      <c r="D111" s="147"/>
      <c r="E111" s="154"/>
    </row>
    <row r="112" spans="1:5" ht="23.15" hidden="1" customHeight="1" x14ac:dyDescent="0.3">
      <c r="A112" s="87">
        <v>101</v>
      </c>
      <c r="B112" s="97"/>
      <c r="C112" s="64" t="str">
        <f>IF(B112="","N/A",VLOOKUP(B112,'UCM 7-21-23'!$A$2:$B$1709,2,FALSE))</f>
        <v>N/A</v>
      </c>
      <c r="D112" s="147"/>
      <c r="E112" s="153"/>
    </row>
    <row r="113" spans="1:5" ht="23.15" hidden="1" customHeight="1" x14ac:dyDescent="0.3">
      <c r="A113" s="87">
        <v>102</v>
      </c>
      <c r="B113" s="97"/>
      <c r="C113" s="64" t="str">
        <f>IF(B113="","N/A",VLOOKUP(B113,'UCM 7-21-23'!$A$2:$B$1709,2,FALSE))</f>
        <v>N/A</v>
      </c>
      <c r="D113" s="147"/>
      <c r="E113" s="147"/>
    </row>
    <row r="114" spans="1:5" ht="23.15" hidden="1" customHeight="1" x14ac:dyDescent="0.3">
      <c r="A114" s="88">
        <v>103</v>
      </c>
      <c r="B114" s="97"/>
      <c r="C114" s="64" t="str">
        <f>IF(B114="","N/A",VLOOKUP(B114,'UCM 7-21-23'!$A$2:$B$1709,2,FALSE))</f>
        <v>N/A</v>
      </c>
      <c r="D114" s="147"/>
      <c r="E114" s="147"/>
    </row>
    <row r="115" spans="1:5" ht="23.15" hidden="1" customHeight="1" x14ac:dyDescent="0.3">
      <c r="A115" s="87">
        <v>104</v>
      </c>
      <c r="B115" s="97"/>
      <c r="C115" s="64" t="str">
        <f>IF(B115="","N/A",VLOOKUP(B115,'UCM 7-21-23'!$A$2:$B$1709,2,FALSE))</f>
        <v>N/A</v>
      </c>
      <c r="D115" s="147"/>
      <c r="E115" s="147"/>
    </row>
    <row r="116" spans="1:5" ht="23.15" hidden="1" customHeight="1" x14ac:dyDescent="0.3">
      <c r="A116" s="87">
        <v>105</v>
      </c>
      <c r="B116" s="97"/>
      <c r="C116" s="64" t="str">
        <f>IF(B116="","N/A",VLOOKUP(B116,'UCM 7-21-23'!$A$2:$B$1709,2,FALSE))</f>
        <v>N/A</v>
      </c>
      <c r="D116" s="147"/>
      <c r="E116" s="147"/>
    </row>
    <row r="117" spans="1:5" ht="23.15" hidden="1" customHeight="1" x14ac:dyDescent="0.3">
      <c r="A117" s="88">
        <v>106</v>
      </c>
      <c r="B117" s="97"/>
      <c r="C117" s="64" t="str">
        <f>IF(B117="","N/A",VLOOKUP(B117,'UCM 7-21-23'!$A$2:$B$1709,2,FALSE))</f>
        <v>N/A</v>
      </c>
      <c r="D117" s="147"/>
      <c r="E117" s="147"/>
    </row>
    <row r="118" spans="1:5" ht="23.15" hidden="1" customHeight="1" x14ac:dyDescent="0.3">
      <c r="A118" s="87">
        <v>107</v>
      </c>
      <c r="B118" s="97"/>
      <c r="C118" s="64" t="str">
        <f>IF(B118="","N/A",VLOOKUP(B118,'UCM 7-21-23'!$A$2:$B$1709,2,FALSE))</f>
        <v>N/A</v>
      </c>
      <c r="D118" s="147"/>
      <c r="E118" s="147"/>
    </row>
    <row r="119" spans="1:5" ht="23.15" hidden="1" customHeight="1" x14ac:dyDescent="0.3">
      <c r="A119" s="87">
        <v>108</v>
      </c>
      <c r="B119" s="97"/>
      <c r="C119" s="64" t="str">
        <f>IF(B119="","N/A",VLOOKUP(B119,'UCM 7-21-23'!$A$2:$B$1709,2,FALSE))</f>
        <v>N/A</v>
      </c>
      <c r="D119" s="147"/>
      <c r="E119" s="147"/>
    </row>
    <row r="120" spans="1:5" ht="23.15" hidden="1" customHeight="1" x14ac:dyDescent="0.3">
      <c r="A120" s="88">
        <v>109</v>
      </c>
      <c r="B120" s="97"/>
      <c r="C120" s="64" t="str">
        <f>IF(B120="","N/A",VLOOKUP(B120,'UCM 7-21-23'!$A$2:$B$1709,2,FALSE))</f>
        <v>N/A</v>
      </c>
      <c r="D120" s="147"/>
      <c r="E120" s="147"/>
    </row>
    <row r="121" spans="1:5" ht="23.15" hidden="1" customHeight="1" x14ac:dyDescent="0.3">
      <c r="A121" s="87">
        <v>110</v>
      </c>
      <c r="B121" s="97"/>
      <c r="C121" s="64" t="str">
        <f>IF(B121="","N/A",VLOOKUP(B121,'UCM 7-21-23'!$A$2:$B$1709,2,FALSE))</f>
        <v>N/A</v>
      </c>
      <c r="D121" s="147"/>
      <c r="E121" s="147"/>
    </row>
    <row r="122" spans="1:5" ht="23.15" hidden="1" customHeight="1" x14ac:dyDescent="0.3">
      <c r="A122" s="87">
        <v>111</v>
      </c>
      <c r="B122" s="97"/>
      <c r="C122" s="64" t="str">
        <f>IF(B122="","N/A",VLOOKUP(B122,'UCM 7-21-23'!$A$2:$B$1709,2,FALSE))</f>
        <v>N/A</v>
      </c>
      <c r="D122" s="147"/>
      <c r="E122" s="147"/>
    </row>
    <row r="123" spans="1:5" ht="23.15" hidden="1" customHeight="1" x14ac:dyDescent="0.3">
      <c r="A123" s="88">
        <v>112</v>
      </c>
      <c r="B123" s="97"/>
      <c r="C123" s="64" t="str">
        <f>IF(B123="","N/A",VLOOKUP(B123,'UCM 7-21-23'!$A$2:$B$1709,2,FALSE))</f>
        <v>N/A</v>
      </c>
      <c r="D123" s="147"/>
      <c r="E123" s="147"/>
    </row>
    <row r="124" spans="1:5" ht="23.15" hidden="1" customHeight="1" x14ac:dyDescent="0.3">
      <c r="A124" s="87">
        <v>113</v>
      </c>
      <c r="B124" s="97"/>
      <c r="C124" s="64" t="str">
        <f>IF(B124="","N/A",VLOOKUP(B124,'UCM 7-21-23'!$A$2:$B$1709,2,FALSE))</f>
        <v>N/A</v>
      </c>
      <c r="D124" s="147"/>
      <c r="E124" s="147"/>
    </row>
    <row r="125" spans="1:5" ht="23.15" hidden="1" customHeight="1" x14ac:dyDescent="0.3">
      <c r="A125" s="87">
        <v>114</v>
      </c>
      <c r="B125" s="97"/>
      <c r="C125" s="64" t="str">
        <f>IF(B125="","N/A",VLOOKUP(B125,'UCM 7-21-23'!$A$2:$B$1709,2,FALSE))</f>
        <v>N/A</v>
      </c>
      <c r="D125" s="147"/>
      <c r="E125" s="147"/>
    </row>
    <row r="126" spans="1:5" ht="23.15" hidden="1" customHeight="1" x14ac:dyDescent="0.3">
      <c r="A126" s="88">
        <v>115</v>
      </c>
      <c r="B126" s="97"/>
      <c r="C126" s="64" t="str">
        <f>IF(B126="","N/A",VLOOKUP(B126,'UCM 7-21-23'!$A$2:$B$1709,2,FALSE))</f>
        <v>N/A</v>
      </c>
      <c r="D126" s="147"/>
      <c r="E126" s="147"/>
    </row>
    <row r="127" spans="1:5" ht="23.15" hidden="1" customHeight="1" x14ac:dyDescent="0.3">
      <c r="A127" s="87">
        <v>116</v>
      </c>
      <c r="B127" s="97"/>
      <c r="C127" s="64" t="str">
        <f>IF(B127="","N/A",VLOOKUP(B127,'UCM 7-21-23'!$A$2:$B$1709,2,FALSE))</f>
        <v>N/A</v>
      </c>
      <c r="D127" s="147"/>
      <c r="E127" s="147"/>
    </row>
    <row r="128" spans="1:5" ht="23.15" hidden="1" customHeight="1" x14ac:dyDescent="0.3">
      <c r="A128" s="87">
        <v>117</v>
      </c>
      <c r="B128" s="97"/>
      <c r="C128" s="64" t="str">
        <f>IF(B128="","N/A",VLOOKUP(B128,'UCM 7-21-23'!$A$2:$B$1709,2,FALSE))</f>
        <v>N/A</v>
      </c>
      <c r="D128" s="147"/>
      <c r="E128" s="147"/>
    </row>
    <row r="129" spans="1:5" ht="23.15" hidden="1" customHeight="1" x14ac:dyDescent="0.3">
      <c r="A129" s="88">
        <v>118</v>
      </c>
      <c r="B129" s="97"/>
      <c r="C129" s="64" t="str">
        <f>IF(B129="","N/A",VLOOKUP(B129,'UCM 7-21-23'!$A$2:$B$1709,2,FALSE))</f>
        <v>N/A</v>
      </c>
      <c r="D129" s="147"/>
      <c r="E129" s="147"/>
    </row>
    <row r="130" spans="1:5" ht="23.15" hidden="1" customHeight="1" x14ac:dyDescent="0.3">
      <c r="A130" s="87">
        <v>119</v>
      </c>
      <c r="B130" s="97"/>
      <c r="C130" s="64" t="str">
        <f>IF(B130="","N/A",VLOOKUP(B130,'UCM 7-21-23'!$A$2:$B$1709,2,FALSE))</f>
        <v>N/A</v>
      </c>
      <c r="D130" s="147"/>
      <c r="E130" s="147"/>
    </row>
    <row r="131" spans="1:5" ht="23.15" hidden="1" customHeight="1" x14ac:dyDescent="0.3">
      <c r="A131" s="87">
        <v>120</v>
      </c>
      <c r="B131" s="97"/>
      <c r="C131" s="64" t="str">
        <f>IF(B131="","N/A",VLOOKUP(B131,'UCM 7-21-23'!$A$2:$B$1709,2,FALSE))</f>
        <v>N/A</v>
      </c>
      <c r="D131" s="147"/>
      <c r="E131" s="147"/>
    </row>
    <row r="132" spans="1:5" ht="23.15" hidden="1" customHeight="1" x14ac:dyDescent="0.3">
      <c r="A132" s="88">
        <v>121</v>
      </c>
      <c r="B132" s="97"/>
      <c r="C132" s="64" t="str">
        <f>IF(B132="","N/A",VLOOKUP(B132,'UCM 7-21-23'!$A$2:$B$1709,2,FALSE))</f>
        <v>N/A</v>
      </c>
      <c r="D132" s="147"/>
      <c r="E132" s="147"/>
    </row>
    <row r="133" spans="1:5" ht="23.15" hidden="1" customHeight="1" x14ac:dyDescent="0.3">
      <c r="A133" s="87">
        <v>122</v>
      </c>
      <c r="B133" s="97"/>
      <c r="C133" s="64" t="str">
        <f>IF(B133="","N/A",VLOOKUP(B133,'UCM 7-21-23'!$A$2:$B$1709,2,FALSE))</f>
        <v>N/A</v>
      </c>
      <c r="D133" s="147"/>
      <c r="E133" s="147"/>
    </row>
    <row r="134" spans="1:5" ht="23.15" hidden="1" customHeight="1" x14ac:dyDescent="0.3">
      <c r="A134" s="87">
        <v>123</v>
      </c>
      <c r="B134" s="97"/>
      <c r="C134" s="64" t="str">
        <f>IF(B134="","N/A",VLOOKUP(B134,'UCM 7-21-23'!$A$2:$B$1709,2,FALSE))</f>
        <v>N/A</v>
      </c>
      <c r="D134" s="147"/>
      <c r="E134" s="147"/>
    </row>
    <row r="135" spans="1:5" ht="23.15" hidden="1" customHeight="1" x14ac:dyDescent="0.3">
      <c r="A135" s="88">
        <v>124</v>
      </c>
      <c r="B135" s="97"/>
      <c r="C135" s="64" t="str">
        <f>IF(B135="","N/A",VLOOKUP(B135,'UCM 7-21-23'!$A$2:$B$1709,2,FALSE))</f>
        <v>N/A</v>
      </c>
      <c r="D135" s="147"/>
      <c r="E135" s="147"/>
    </row>
    <row r="136" spans="1:5" ht="23.15" hidden="1" customHeight="1" x14ac:dyDescent="0.3">
      <c r="A136" s="87">
        <v>125</v>
      </c>
      <c r="B136" s="97"/>
      <c r="C136" s="64" t="str">
        <f>IF(B136="","N/A",VLOOKUP(B136,'UCM 7-21-23'!$A$2:$B$1709,2,FALSE))</f>
        <v>N/A</v>
      </c>
      <c r="D136" s="147"/>
      <c r="E136" s="147"/>
    </row>
    <row r="137" spans="1:5" ht="23.15" hidden="1" customHeight="1" x14ac:dyDescent="0.3">
      <c r="A137" s="87">
        <v>126</v>
      </c>
      <c r="B137" s="97"/>
      <c r="C137" s="64" t="str">
        <f>IF(B137="","N/A",VLOOKUP(B137,'UCM 7-21-23'!$A$2:$B$1709,2,FALSE))</f>
        <v>N/A</v>
      </c>
      <c r="D137" s="147"/>
      <c r="E137" s="147"/>
    </row>
    <row r="138" spans="1:5" ht="23.15" hidden="1" customHeight="1" x14ac:dyDescent="0.3">
      <c r="A138" s="88">
        <v>127</v>
      </c>
      <c r="B138" s="97"/>
      <c r="C138" s="64" t="str">
        <f>IF(B138="","N/A",VLOOKUP(B138,'UCM 7-21-23'!$A$2:$B$1709,2,FALSE))</f>
        <v>N/A</v>
      </c>
      <c r="D138" s="147"/>
      <c r="E138" s="147"/>
    </row>
    <row r="139" spans="1:5" ht="23.15" hidden="1" customHeight="1" x14ac:dyDescent="0.3">
      <c r="A139" s="87">
        <v>128</v>
      </c>
      <c r="B139" s="97"/>
      <c r="C139" s="64" t="str">
        <f>IF(B139="","N/A",VLOOKUP(B139,'UCM 7-21-23'!$A$2:$B$1709,2,FALSE))</f>
        <v>N/A</v>
      </c>
      <c r="D139" s="147"/>
      <c r="E139" s="147"/>
    </row>
    <row r="140" spans="1:5" ht="23.15" hidden="1" customHeight="1" x14ac:dyDescent="0.3">
      <c r="A140" s="87">
        <v>129</v>
      </c>
      <c r="B140" s="97"/>
      <c r="C140" s="64" t="str">
        <f>IF(B140="","N/A",VLOOKUP(B140,'UCM 7-21-23'!$A$2:$B$1709,2,FALSE))</f>
        <v>N/A</v>
      </c>
      <c r="D140" s="147"/>
      <c r="E140" s="147"/>
    </row>
    <row r="141" spans="1:5" ht="23.15" hidden="1" customHeight="1" x14ac:dyDescent="0.3">
      <c r="A141" s="88">
        <v>130</v>
      </c>
      <c r="B141" s="97"/>
      <c r="C141" s="64" t="str">
        <f>IF(B141="","N/A",VLOOKUP(B141,'UCM 7-21-23'!$A$2:$B$1709,2,FALSE))</f>
        <v>N/A</v>
      </c>
      <c r="D141" s="147"/>
      <c r="E141" s="147"/>
    </row>
    <row r="142" spans="1:5" ht="23.15" hidden="1" customHeight="1" x14ac:dyDescent="0.3">
      <c r="A142" s="87">
        <v>131</v>
      </c>
      <c r="B142" s="97"/>
      <c r="C142" s="64" t="str">
        <f>IF(B142="","N/A",VLOOKUP(B142,'UCM 7-21-23'!$A$2:$B$1709,2,FALSE))</f>
        <v>N/A</v>
      </c>
      <c r="D142" s="147"/>
      <c r="E142" s="147"/>
    </row>
    <row r="143" spans="1:5" ht="23.15" hidden="1" customHeight="1" x14ac:dyDescent="0.3">
      <c r="A143" s="87">
        <v>132</v>
      </c>
      <c r="B143" s="97"/>
      <c r="C143" s="64" t="str">
        <f>IF(B143="","N/A",VLOOKUP(B143,'UCM 7-21-23'!$A$2:$B$1709,2,FALSE))</f>
        <v>N/A</v>
      </c>
      <c r="D143" s="147"/>
      <c r="E143" s="147"/>
    </row>
    <row r="144" spans="1:5" ht="23.15" hidden="1" customHeight="1" x14ac:dyDescent="0.3">
      <c r="A144" s="88">
        <v>133</v>
      </c>
      <c r="B144" s="97"/>
      <c r="C144" s="64" t="str">
        <f>IF(B144="","N/A",VLOOKUP(B144,'UCM 7-21-23'!$A$2:$B$1709,2,FALSE))</f>
        <v>N/A</v>
      </c>
      <c r="D144" s="147"/>
      <c r="E144" s="147"/>
    </row>
    <row r="145" spans="1:5" ht="23.15" hidden="1" customHeight="1" x14ac:dyDescent="0.3">
      <c r="A145" s="87">
        <v>134</v>
      </c>
      <c r="B145" s="97"/>
      <c r="C145" s="64" t="str">
        <f>IF(B145="","N/A",VLOOKUP(B145,'UCM 7-21-23'!$A$2:$B$1709,2,FALSE))</f>
        <v>N/A</v>
      </c>
      <c r="D145" s="147"/>
      <c r="E145" s="147"/>
    </row>
    <row r="146" spans="1:5" ht="23.15" hidden="1" customHeight="1" x14ac:dyDescent="0.3">
      <c r="A146" s="87">
        <v>135</v>
      </c>
      <c r="B146" s="97"/>
      <c r="C146" s="64" t="str">
        <f>IF(B146="","N/A",VLOOKUP(B146,'UCM 7-21-23'!$A$2:$B$1709,2,FALSE))</f>
        <v>N/A</v>
      </c>
      <c r="D146" s="147"/>
      <c r="E146" s="147"/>
    </row>
    <row r="147" spans="1:5" ht="23.15" hidden="1" customHeight="1" x14ac:dyDescent="0.3">
      <c r="A147" s="88">
        <v>136</v>
      </c>
      <c r="B147" s="97"/>
      <c r="C147" s="64" t="str">
        <f>IF(B147="","N/A",VLOOKUP(B147,'UCM 7-21-23'!$A$2:$B$1709,2,FALSE))</f>
        <v>N/A</v>
      </c>
      <c r="D147" s="147"/>
      <c r="E147" s="147"/>
    </row>
    <row r="148" spans="1:5" ht="23.15" hidden="1" customHeight="1" x14ac:dyDescent="0.3">
      <c r="A148" s="87">
        <v>137</v>
      </c>
      <c r="B148" s="97"/>
      <c r="C148" s="64" t="str">
        <f>IF(B148="","N/A",VLOOKUP(B148,'UCM 7-21-23'!$A$2:$B$1709,2,FALSE))</f>
        <v>N/A</v>
      </c>
      <c r="D148" s="147"/>
      <c r="E148" s="147"/>
    </row>
    <row r="149" spans="1:5" ht="23.15" hidden="1" customHeight="1" x14ac:dyDescent="0.3">
      <c r="A149" s="87">
        <v>138</v>
      </c>
      <c r="B149" s="97"/>
      <c r="C149" s="64" t="str">
        <f>IF(B149="","N/A",VLOOKUP(B149,'UCM 7-21-23'!$A$2:$B$1709,2,FALSE))</f>
        <v>N/A</v>
      </c>
      <c r="D149" s="147"/>
      <c r="E149" s="147"/>
    </row>
    <row r="150" spans="1:5" ht="23.15" hidden="1" customHeight="1" x14ac:dyDescent="0.3">
      <c r="A150" s="88">
        <v>139</v>
      </c>
      <c r="B150" s="97"/>
      <c r="C150" s="64" t="str">
        <f>IF(B150="","N/A",VLOOKUP(B150,'UCM 7-21-23'!$A$2:$B$1709,2,FALSE))</f>
        <v>N/A</v>
      </c>
      <c r="D150" s="147"/>
      <c r="E150" s="147"/>
    </row>
    <row r="151" spans="1:5" ht="23.15" hidden="1" customHeight="1" x14ac:dyDescent="0.3">
      <c r="A151" s="87">
        <v>140</v>
      </c>
      <c r="B151" s="97"/>
      <c r="C151" s="64" t="str">
        <f>IF(B151="","N/A",VLOOKUP(B151,'UCM 7-21-23'!$A$2:$B$1709,2,FALSE))</f>
        <v>N/A</v>
      </c>
      <c r="D151" s="147"/>
      <c r="E151" s="147"/>
    </row>
    <row r="152" spans="1:5" ht="23.15" hidden="1" customHeight="1" x14ac:dyDescent="0.3">
      <c r="A152" s="87">
        <v>141</v>
      </c>
      <c r="B152" s="97"/>
      <c r="C152" s="64" t="str">
        <f>IF(B152="","N/A",VLOOKUP(B152,'UCM 7-21-23'!$A$2:$B$1709,2,FALSE))</f>
        <v>N/A</v>
      </c>
      <c r="D152" s="147"/>
      <c r="E152" s="147"/>
    </row>
    <row r="153" spans="1:5" ht="23.15" hidden="1" customHeight="1" x14ac:dyDescent="0.3">
      <c r="A153" s="88">
        <v>142</v>
      </c>
      <c r="B153" s="97"/>
      <c r="C153" s="64" t="str">
        <f>IF(B153="","N/A",VLOOKUP(B153,'UCM 7-21-23'!$A$2:$B$1709,2,FALSE))</f>
        <v>N/A</v>
      </c>
      <c r="D153" s="147"/>
      <c r="E153" s="147"/>
    </row>
    <row r="154" spans="1:5" ht="23.15" hidden="1" customHeight="1" x14ac:dyDescent="0.3">
      <c r="A154" s="87">
        <v>143</v>
      </c>
      <c r="B154" s="97"/>
      <c r="C154" s="64" t="str">
        <f>IF(B154="","N/A",VLOOKUP(B154,'UCM 7-21-23'!$A$2:$B$1709,2,FALSE))</f>
        <v>N/A</v>
      </c>
      <c r="D154" s="147"/>
      <c r="E154" s="147"/>
    </row>
    <row r="155" spans="1:5" ht="23.15" hidden="1" customHeight="1" x14ac:dyDescent="0.3">
      <c r="A155" s="87">
        <v>144</v>
      </c>
      <c r="B155" s="97"/>
      <c r="C155" s="64" t="str">
        <f>IF(B155="","N/A",VLOOKUP(B155,'UCM 7-21-23'!$A$2:$B$1709,2,FALSE))</f>
        <v>N/A</v>
      </c>
      <c r="D155" s="147"/>
      <c r="E155" s="147"/>
    </row>
    <row r="156" spans="1:5" ht="23.15" hidden="1" customHeight="1" x14ac:dyDescent="0.3">
      <c r="A156" s="88">
        <v>145</v>
      </c>
      <c r="B156" s="97"/>
      <c r="C156" s="64" t="str">
        <f>IF(B156="","N/A",VLOOKUP(B156,'UCM 7-21-23'!$A$2:$B$1709,2,FALSE))</f>
        <v>N/A</v>
      </c>
      <c r="D156" s="147"/>
      <c r="E156" s="147"/>
    </row>
    <row r="157" spans="1:5" ht="23.15" hidden="1" customHeight="1" x14ac:dyDescent="0.3">
      <c r="A157" s="87">
        <v>146</v>
      </c>
      <c r="B157" s="97"/>
      <c r="C157" s="64" t="str">
        <f>IF(B157="","N/A",VLOOKUP(B157,'UCM 7-21-23'!$A$2:$B$1709,2,FALSE))</f>
        <v>N/A</v>
      </c>
      <c r="D157" s="147"/>
      <c r="E157" s="147"/>
    </row>
    <row r="158" spans="1:5" ht="23.15" hidden="1" customHeight="1" x14ac:dyDescent="0.3">
      <c r="A158" s="87">
        <v>147</v>
      </c>
      <c r="B158" s="97"/>
      <c r="C158" s="64" t="str">
        <f>IF(B158="","N/A",VLOOKUP(B158,'UCM 7-21-23'!$A$2:$B$1709,2,FALSE))</f>
        <v>N/A</v>
      </c>
      <c r="D158" s="147"/>
      <c r="E158" s="147"/>
    </row>
    <row r="159" spans="1:5" ht="23.15" hidden="1" customHeight="1" x14ac:dyDescent="0.3">
      <c r="A159" s="88">
        <v>148</v>
      </c>
      <c r="B159" s="97"/>
      <c r="C159" s="64" t="str">
        <f>IF(B159="","N/A",VLOOKUP(B159,'UCM 7-21-23'!$A$2:$B$1709,2,FALSE))</f>
        <v>N/A</v>
      </c>
      <c r="D159" s="147"/>
      <c r="E159" s="147"/>
    </row>
    <row r="160" spans="1:5" ht="23.15" hidden="1" customHeight="1" x14ac:dyDescent="0.3">
      <c r="A160" s="87">
        <v>149</v>
      </c>
      <c r="B160" s="97"/>
      <c r="C160" s="64" t="str">
        <f>IF(B160="","N/A",VLOOKUP(B160,'UCM 7-21-23'!$A$2:$B$1709,2,FALSE))</f>
        <v>N/A</v>
      </c>
      <c r="D160" s="147"/>
      <c r="E160" s="147"/>
    </row>
    <row r="161" spans="1:5" ht="23.15" hidden="1" customHeight="1" x14ac:dyDescent="0.3">
      <c r="A161" s="87">
        <v>150</v>
      </c>
      <c r="B161" s="97"/>
      <c r="C161" s="64" t="str">
        <f>IF(B161="","N/A",VLOOKUP(B161,'UCM 7-21-23'!$A$2:$B$1709,2,FALSE))</f>
        <v>N/A</v>
      </c>
      <c r="D161" s="147"/>
      <c r="E161" s="147"/>
    </row>
    <row r="162" spans="1:5" ht="23.15" hidden="1" customHeight="1" x14ac:dyDescent="0.3">
      <c r="A162" s="88">
        <v>151</v>
      </c>
      <c r="B162" s="97"/>
      <c r="C162" s="64" t="str">
        <f>IF(B162="","N/A",VLOOKUP(B162,'UCM 7-21-23'!$A$2:$B$1709,2,FALSE))</f>
        <v>N/A</v>
      </c>
      <c r="D162" s="147"/>
      <c r="E162" s="147"/>
    </row>
    <row r="163" spans="1:5" ht="23.15" hidden="1" customHeight="1" x14ac:dyDescent="0.3">
      <c r="A163" s="87">
        <v>152</v>
      </c>
      <c r="B163" s="97"/>
      <c r="C163" s="64" t="str">
        <f>IF(B163="","N/A",VLOOKUP(B163,'UCM 7-21-23'!$A$2:$B$1709,2,FALSE))</f>
        <v>N/A</v>
      </c>
      <c r="D163" s="147"/>
      <c r="E163" s="147"/>
    </row>
    <row r="164" spans="1:5" ht="23.15" hidden="1" customHeight="1" x14ac:dyDescent="0.3">
      <c r="A164" s="87">
        <v>153</v>
      </c>
      <c r="B164" s="97"/>
      <c r="C164" s="64" t="str">
        <f>IF(B164="","N/A",VLOOKUP(B164,'UCM 7-21-23'!$A$2:$B$1709,2,FALSE))</f>
        <v>N/A</v>
      </c>
      <c r="D164" s="147"/>
      <c r="E164" s="147"/>
    </row>
    <row r="165" spans="1:5" ht="23.15" hidden="1" customHeight="1" x14ac:dyDescent="0.3">
      <c r="A165" s="88">
        <v>154</v>
      </c>
      <c r="B165" s="97"/>
      <c r="C165" s="64" t="str">
        <f>IF(B165="","N/A",VLOOKUP(B165,'UCM 7-21-23'!$A$2:$B$1709,2,FALSE))</f>
        <v>N/A</v>
      </c>
      <c r="D165" s="147"/>
      <c r="E165" s="147"/>
    </row>
    <row r="166" spans="1:5" ht="23.15" hidden="1" customHeight="1" x14ac:dyDescent="0.3">
      <c r="A166" s="87">
        <v>155</v>
      </c>
      <c r="B166" s="97"/>
      <c r="C166" s="64" t="str">
        <f>IF(B166="","N/A",VLOOKUP(B166,'UCM 7-21-23'!$A$2:$B$1709,2,FALSE))</f>
        <v>N/A</v>
      </c>
      <c r="D166" s="147"/>
      <c r="E166" s="147"/>
    </row>
    <row r="167" spans="1:5" ht="23.15" hidden="1" customHeight="1" x14ac:dyDescent="0.3">
      <c r="A167" s="87">
        <v>156</v>
      </c>
      <c r="B167" s="97"/>
      <c r="C167" s="64" t="str">
        <f>IF(B167="","N/A",VLOOKUP(B167,'UCM 7-21-23'!$A$2:$B$1709,2,FALSE))</f>
        <v>N/A</v>
      </c>
      <c r="D167" s="147"/>
      <c r="E167" s="147"/>
    </row>
    <row r="168" spans="1:5" ht="23.15" hidden="1" customHeight="1" x14ac:dyDescent="0.3">
      <c r="A168" s="88">
        <v>157</v>
      </c>
      <c r="B168" s="97"/>
      <c r="C168" s="64" t="str">
        <f>IF(B168="","N/A",VLOOKUP(B168,'UCM 7-21-23'!$A$2:$B$1709,2,FALSE))</f>
        <v>N/A</v>
      </c>
      <c r="D168" s="147"/>
      <c r="E168" s="147"/>
    </row>
    <row r="169" spans="1:5" ht="23.15" hidden="1" customHeight="1" x14ac:dyDescent="0.3">
      <c r="A169" s="87">
        <v>158</v>
      </c>
      <c r="B169" s="97"/>
      <c r="C169" s="64" t="str">
        <f>IF(B169="","N/A",VLOOKUP(B169,'UCM 7-21-23'!$A$2:$B$1709,2,FALSE))</f>
        <v>N/A</v>
      </c>
      <c r="D169" s="147"/>
      <c r="E169" s="147"/>
    </row>
    <row r="170" spans="1:5" ht="23.15" hidden="1" customHeight="1" x14ac:dyDescent="0.3">
      <c r="A170" s="87">
        <v>159</v>
      </c>
      <c r="B170" s="97"/>
      <c r="C170" s="64" t="str">
        <f>IF(B170="","N/A",VLOOKUP(B170,'UCM 7-21-23'!$A$2:$B$1709,2,FALSE))</f>
        <v>N/A</v>
      </c>
      <c r="D170" s="147"/>
      <c r="E170" s="147"/>
    </row>
    <row r="171" spans="1:5" ht="23.15" hidden="1" customHeight="1" x14ac:dyDescent="0.3">
      <c r="A171" s="88">
        <v>160</v>
      </c>
      <c r="B171" s="97"/>
      <c r="C171" s="64" t="str">
        <f>IF(B171="","N/A",VLOOKUP(B171,'UCM 7-21-23'!$A$2:$B$1709,2,FALSE))</f>
        <v>N/A</v>
      </c>
      <c r="D171" s="147"/>
      <c r="E171" s="147"/>
    </row>
    <row r="172" spans="1:5" ht="23.15" hidden="1" customHeight="1" x14ac:dyDescent="0.3">
      <c r="A172" s="87">
        <v>161</v>
      </c>
      <c r="B172" s="97"/>
      <c r="C172" s="64" t="str">
        <f>IF(B172="","N/A",VLOOKUP(B172,'UCM 7-21-23'!$A$2:$B$1709,2,FALSE))</f>
        <v>N/A</v>
      </c>
      <c r="D172" s="147"/>
      <c r="E172" s="147"/>
    </row>
    <row r="173" spans="1:5" ht="23.15" hidden="1" customHeight="1" x14ac:dyDescent="0.3">
      <c r="A173" s="87">
        <v>162</v>
      </c>
      <c r="B173" s="97"/>
      <c r="C173" s="64" t="str">
        <f>IF(B173="","N/A",VLOOKUP(B173,'UCM 7-21-23'!$A$2:$B$1709,2,FALSE))</f>
        <v>N/A</v>
      </c>
      <c r="D173" s="147"/>
      <c r="E173" s="147"/>
    </row>
    <row r="174" spans="1:5" ht="23.15" hidden="1" customHeight="1" x14ac:dyDescent="0.3">
      <c r="A174" s="88">
        <v>163</v>
      </c>
      <c r="B174" s="97"/>
      <c r="C174" s="64" t="str">
        <f>IF(B174="","N/A",VLOOKUP(B174,'UCM 7-21-23'!$A$2:$B$1709,2,FALSE))</f>
        <v>N/A</v>
      </c>
      <c r="D174" s="147"/>
      <c r="E174" s="147"/>
    </row>
    <row r="175" spans="1:5" ht="23.15" hidden="1" customHeight="1" x14ac:dyDescent="0.3">
      <c r="A175" s="87">
        <v>164</v>
      </c>
      <c r="B175" s="97"/>
      <c r="C175" s="64" t="str">
        <f>IF(B175="","N/A",VLOOKUP(B175,'UCM 7-21-23'!$A$2:$B$1709,2,FALSE))</f>
        <v>N/A</v>
      </c>
      <c r="D175" s="147"/>
      <c r="E175" s="147"/>
    </row>
    <row r="176" spans="1:5" ht="23.15" hidden="1" customHeight="1" x14ac:dyDescent="0.3">
      <c r="A176" s="87">
        <v>165</v>
      </c>
      <c r="B176" s="97"/>
      <c r="C176" s="64" t="str">
        <f>IF(B176="","N/A",VLOOKUP(B176,'UCM 7-21-23'!$A$2:$B$1709,2,FALSE))</f>
        <v>N/A</v>
      </c>
      <c r="D176" s="147"/>
      <c r="E176" s="147"/>
    </row>
    <row r="177" spans="1:5" ht="23.15" hidden="1" customHeight="1" x14ac:dyDescent="0.3">
      <c r="A177" s="88">
        <v>166</v>
      </c>
      <c r="B177" s="97"/>
      <c r="C177" s="64" t="str">
        <f>IF(B177="","N/A",VLOOKUP(B177,'UCM 7-21-23'!$A$2:$B$1709,2,FALSE))</f>
        <v>N/A</v>
      </c>
      <c r="D177" s="147"/>
      <c r="E177" s="147"/>
    </row>
    <row r="178" spans="1:5" ht="23.15" hidden="1" customHeight="1" x14ac:dyDescent="0.3">
      <c r="A178" s="87">
        <v>167</v>
      </c>
      <c r="B178" s="97"/>
      <c r="C178" s="64" t="str">
        <f>IF(B178="","N/A",VLOOKUP(B178,'UCM 7-21-23'!$A$2:$B$1709,2,FALSE))</f>
        <v>N/A</v>
      </c>
      <c r="D178" s="147"/>
      <c r="E178" s="147"/>
    </row>
    <row r="179" spans="1:5" ht="23.15" hidden="1" customHeight="1" x14ac:dyDescent="0.3">
      <c r="A179" s="87">
        <v>168</v>
      </c>
      <c r="B179" s="97"/>
      <c r="C179" s="64" t="str">
        <f>IF(B179="","N/A",VLOOKUP(B179,'UCM 7-21-23'!$A$2:$B$1709,2,FALSE))</f>
        <v>N/A</v>
      </c>
      <c r="D179" s="147"/>
      <c r="E179" s="147"/>
    </row>
    <row r="180" spans="1:5" ht="23.15" hidden="1" customHeight="1" x14ac:dyDescent="0.3">
      <c r="A180" s="88">
        <v>169</v>
      </c>
      <c r="B180" s="97"/>
      <c r="C180" s="64" t="str">
        <f>IF(B180="","N/A",VLOOKUP(B180,'UCM 7-21-23'!$A$2:$B$1709,2,FALSE))</f>
        <v>N/A</v>
      </c>
      <c r="D180" s="147"/>
      <c r="E180" s="147"/>
    </row>
    <row r="181" spans="1:5" ht="23.15" hidden="1" customHeight="1" x14ac:dyDescent="0.3">
      <c r="A181" s="87">
        <v>170</v>
      </c>
      <c r="B181" s="97"/>
      <c r="C181" s="64" t="str">
        <f>IF(B181="","N/A",VLOOKUP(B181,'UCM 7-21-23'!$A$2:$B$1709,2,FALSE))</f>
        <v>N/A</v>
      </c>
      <c r="D181" s="147"/>
      <c r="E181" s="147"/>
    </row>
    <row r="182" spans="1:5" ht="23.15" hidden="1" customHeight="1" x14ac:dyDescent="0.3">
      <c r="A182" s="87">
        <v>171</v>
      </c>
      <c r="B182" s="97"/>
      <c r="C182" s="64" t="str">
        <f>IF(B182="","N/A",VLOOKUP(B182,'UCM 7-21-23'!$A$2:$B$1709,2,FALSE))</f>
        <v>N/A</v>
      </c>
      <c r="D182" s="147"/>
      <c r="E182" s="147"/>
    </row>
    <row r="183" spans="1:5" ht="23.15" hidden="1" customHeight="1" x14ac:dyDescent="0.3">
      <c r="A183" s="88">
        <v>172</v>
      </c>
      <c r="B183" s="97"/>
      <c r="C183" s="64" t="str">
        <f>IF(B183="","N/A",VLOOKUP(B183,'UCM 7-21-23'!$A$2:$B$1709,2,FALSE))</f>
        <v>N/A</v>
      </c>
      <c r="D183" s="147"/>
      <c r="E183" s="147"/>
    </row>
    <row r="184" spans="1:5" ht="23.15" hidden="1" customHeight="1" x14ac:dyDescent="0.3">
      <c r="A184" s="87">
        <v>173</v>
      </c>
      <c r="B184" s="97"/>
      <c r="C184" s="64" t="str">
        <f>IF(B184="","N/A",VLOOKUP(B184,'UCM 7-21-23'!$A$2:$B$1709,2,FALSE))</f>
        <v>N/A</v>
      </c>
      <c r="D184" s="147"/>
      <c r="E184" s="147"/>
    </row>
    <row r="185" spans="1:5" ht="23.15" hidden="1" customHeight="1" x14ac:dyDescent="0.3">
      <c r="A185" s="87">
        <v>174</v>
      </c>
      <c r="B185" s="97"/>
      <c r="C185" s="64" t="str">
        <f>IF(B185="","N/A",VLOOKUP(B185,'UCM 7-21-23'!$A$2:$B$1709,2,FALSE))</f>
        <v>N/A</v>
      </c>
      <c r="D185" s="147"/>
      <c r="E185" s="147"/>
    </row>
    <row r="186" spans="1:5" ht="23.15" hidden="1" customHeight="1" x14ac:dyDescent="0.3">
      <c r="A186" s="88">
        <v>175</v>
      </c>
      <c r="B186" s="97"/>
      <c r="C186" s="64" t="str">
        <f>IF(B186="","N/A",VLOOKUP(B186,'UCM 7-21-23'!$A$2:$B$1709,2,FALSE))</f>
        <v>N/A</v>
      </c>
      <c r="D186" s="147"/>
      <c r="E186" s="147"/>
    </row>
    <row r="187" spans="1:5" ht="23.15" hidden="1" customHeight="1" x14ac:dyDescent="0.3">
      <c r="A187" s="87">
        <v>176</v>
      </c>
      <c r="B187" s="97"/>
      <c r="C187" s="64" t="str">
        <f>IF(B187="","N/A",VLOOKUP(B187,'UCM 7-21-23'!$A$2:$B$1709,2,FALSE))</f>
        <v>N/A</v>
      </c>
      <c r="D187" s="147"/>
      <c r="E187" s="147"/>
    </row>
    <row r="188" spans="1:5" ht="23.15" hidden="1" customHeight="1" x14ac:dyDescent="0.3">
      <c r="A188" s="87">
        <v>177</v>
      </c>
      <c r="B188" s="97"/>
      <c r="C188" s="64" t="str">
        <f>IF(B188="","N/A",VLOOKUP(B188,'UCM 7-21-23'!$A$2:$B$1709,2,FALSE))</f>
        <v>N/A</v>
      </c>
      <c r="D188" s="147"/>
      <c r="E188" s="147"/>
    </row>
    <row r="189" spans="1:5" ht="23.15" hidden="1" customHeight="1" x14ac:dyDescent="0.3">
      <c r="A189" s="88">
        <v>178</v>
      </c>
      <c r="B189" s="97"/>
      <c r="C189" s="64" t="str">
        <f>IF(B189="","N/A",VLOOKUP(B189,'UCM 7-21-23'!$A$2:$B$1709,2,FALSE))</f>
        <v>N/A</v>
      </c>
      <c r="D189" s="147"/>
      <c r="E189" s="147"/>
    </row>
    <row r="190" spans="1:5" ht="23.15" hidden="1" customHeight="1" x14ac:dyDescent="0.3">
      <c r="A190" s="87">
        <v>179</v>
      </c>
      <c r="B190" s="97"/>
      <c r="C190" s="64" t="str">
        <f>IF(B190="","N/A",VLOOKUP(B190,'UCM 7-21-23'!$A$2:$B$1709,2,FALSE))</f>
        <v>N/A</v>
      </c>
      <c r="D190" s="147"/>
      <c r="E190" s="147"/>
    </row>
    <row r="191" spans="1:5" ht="23.15" hidden="1" customHeight="1" x14ac:dyDescent="0.3">
      <c r="A191" s="87">
        <v>180</v>
      </c>
      <c r="B191" s="97"/>
      <c r="C191" s="64" t="str">
        <f>IF(B191="","N/A",VLOOKUP(B191,'UCM 7-21-23'!$A$2:$B$1709,2,FALSE))</f>
        <v>N/A</v>
      </c>
      <c r="D191" s="147"/>
      <c r="E191" s="147"/>
    </row>
    <row r="192" spans="1:5" ht="23.15" hidden="1" customHeight="1" x14ac:dyDescent="0.3">
      <c r="A192" s="88">
        <v>181</v>
      </c>
      <c r="B192" s="97"/>
      <c r="C192" s="64" t="str">
        <f>IF(B192="","N/A",VLOOKUP(B192,'UCM 7-21-23'!$A$2:$B$1709,2,FALSE))</f>
        <v>N/A</v>
      </c>
      <c r="D192" s="147"/>
      <c r="E192" s="147"/>
    </row>
    <row r="193" spans="1:5" ht="23.15" hidden="1" customHeight="1" x14ac:dyDescent="0.3">
      <c r="A193" s="87">
        <v>182</v>
      </c>
      <c r="B193" s="97"/>
      <c r="C193" s="64" t="str">
        <f>IF(B193="","N/A",VLOOKUP(B193,'UCM 7-21-23'!$A$2:$B$1709,2,FALSE))</f>
        <v>N/A</v>
      </c>
      <c r="D193" s="147"/>
      <c r="E193" s="147"/>
    </row>
    <row r="194" spans="1:5" ht="23.15" hidden="1" customHeight="1" x14ac:dyDescent="0.3">
      <c r="A194" s="87">
        <v>183</v>
      </c>
      <c r="B194" s="97"/>
      <c r="C194" s="64" t="str">
        <f>IF(B194="","N/A",VLOOKUP(B194,'UCM 7-21-23'!$A$2:$B$1709,2,FALSE))</f>
        <v>N/A</v>
      </c>
      <c r="D194" s="147"/>
      <c r="E194" s="147"/>
    </row>
    <row r="195" spans="1:5" ht="23.15" hidden="1" customHeight="1" x14ac:dyDescent="0.3">
      <c r="A195" s="88">
        <v>184</v>
      </c>
      <c r="B195" s="97"/>
      <c r="C195" s="64" t="str">
        <f>IF(B195="","N/A",VLOOKUP(B195,'UCM 7-21-23'!$A$2:$B$1709,2,FALSE))</f>
        <v>N/A</v>
      </c>
      <c r="D195" s="147"/>
      <c r="E195" s="147"/>
    </row>
    <row r="196" spans="1:5" ht="23.15" hidden="1" customHeight="1" x14ac:dyDescent="0.3">
      <c r="A196" s="87">
        <v>185</v>
      </c>
      <c r="B196" s="97"/>
      <c r="C196" s="64" t="str">
        <f>IF(B196="","N/A",VLOOKUP(B196,'UCM 7-21-23'!$A$2:$B$1709,2,FALSE))</f>
        <v>N/A</v>
      </c>
      <c r="D196" s="147"/>
      <c r="E196" s="147"/>
    </row>
    <row r="197" spans="1:5" ht="23.15" hidden="1" customHeight="1" x14ac:dyDescent="0.3">
      <c r="A197" s="87">
        <v>186</v>
      </c>
      <c r="B197" s="97"/>
      <c r="C197" s="64" t="str">
        <f>IF(B197="","N/A",VLOOKUP(B197,'UCM 7-21-23'!$A$2:$B$1709,2,FALSE))</f>
        <v>N/A</v>
      </c>
      <c r="D197" s="147"/>
      <c r="E197" s="147"/>
    </row>
    <row r="198" spans="1:5" ht="23.15" hidden="1" customHeight="1" x14ac:dyDescent="0.3">
      <c r="A198" s="88">
        <v>187</v>
      </c>
      <c r="B198" s="97"/>
      <c r="C198" s="64" t="str">
        <f>IF(B198="","N/A",VLOOKUP(B198,'UCM 7-21-23'!$A$2:$B$1709,2,FALSE))</f>
        <v>N/A</v>
      </c>
      <c r="D198" s="147"/>
      <c r="E198" s="147"/>
    </row>
    <row r="199" spans="1:5" ht="23.15" hidden="1" customHeight="1" x14ac:dyDescent="0.3">
      <c r="A199" s="87">
        <v>188</v>
      </c>
      <c r="B199" s="97"/>
      <c r="C199" s="64" t="str">
        <f>IF(B199="","N/A",VLOOKUP(B199,'UCM 7-21-23'!$A$2:$B$1709,2,FALSE))</f>
        <v>N/A</v>
      </c>
      <c r="D199" s="147"/>
      <c r="E199" s="147"/>
    </row>
    <row r="200" spans="1:5" ht="23.15" hidden="1" customHeight="1" x14ac:dyDescent="0.3">
      <c r="A200" s="87">
        <v>189</v>
      </c>
      <c r="B200" s="97"/>
      <c r="C200" s="64" t="str">
        <f>IF(B200="","N/A",VLOOKUP(B200,'UCM 7-21-23'!$A$2:$B$1709,2,FALSE))</f>
        <v>N/A</v>
      </c>
      <c r="D200" s="147"/>
      <c r="E200" s="147"/>
    </row>
    <row r="201" spans="1:5" ht="23.15" hidden="1" customHeight="1" x14ac:dyDescent="0.3">
      <c r="A201" s="88">
        <v>190</v>
      </c>
      <c r="B201" s="97"/>
      <c r="C201" s="64" t="str">
        <f>IF(B201="","N/A",VLOOKUP(B201,'UCM 7-21-23'!$A$2:$B$1709,2,FALSE))</f>
        <v>N/A</v>
      </c>
      <c r="D201" s="147"/>
      <c r="E201" s="147"/>
    </row>
    <row r="202" spans="1:5" ht="23.15" hidden="1" customHeight="1" x14ac:dyDescent="0.3">
      <c r="A202" s="87">
        <v>191</v>
      </c>
      <c r="B202" s="97"/>
      <c r="C202" s="64" t="str">
        <f>IF(B202="","N/A",VLOOKUP(B202,'UCM 7-21-23'!$A$2:$B$1709,2,FALSE))</f>
        <v>N/A</v>
      </c>
      <c r="D202" s="147"/>
      <c r="E202" s="147"/>
    </row>
    <row r="203" spans="1:5" ht="23.15" hidden="1" customHeight="1" x14ac:dyDescent="0.3">
      <c r="A203" s="87">
        <v>192</v>
      </c>
      <c r="B203" s="97"/>
      <c r="C203" s="64" t="str">
        <f>IF(B203="","N/A",VLOOKUP(B203,'UCM 7-21-23'!$A$2:$B$1709,2,FALSE))</f>
        <v>N/A</v>
      </c>
      <c r="D203" s="147"/>
      <c r="E203" s="147"/>
    </row>
    <row r="204" spans="1:5" ht="23.15" hidden="1" customHeight="1" x14ac:dyDescent="0.3">
      <c r="A204" s="88">
        <v>193</v>
      </c>
      <c r="B204" s="97"/>
      <c r="C204" s="64" t="str">
        <f>IF(B204="","N/A",VLOOKUP(B204,'UCM 7-21-23'!$A$2:$B$1709,2,FALSE))</f>
        <v>N/A</v>
      </c>
      <c r="D204" s="147"/>
      <c r="E204" s="147"/>
    </row>
    <row r="205" spans="1:5" ht="23.15" hidden="1" customHeight="1" x14ac:dyDescent="0.3">
      <c r="A205" s="87">
        <v>194</v>
      </c>
      <c r="B205" s="97"/>
      <c r="C205" s="64" t="str">
        <f>IF(B205="","N/A",VLOOKUP(B205,'UCM 7-21-23'!$A$2:$B$1709,2,FALSE))</f>
        <v>N/A</v>
      </c>
      <c r="D205" s="147"/>
      <c r="E205" s="147"/>
    </row>
    <row r="206" spans="1:5" ht="23.15" hidden="1" customHeight="1" x14ac:dyDescent="0.3">
      <c r="A206" s="87">
        <v>195</v>
      </c>
      <c r="B206" s="97"/>
      <c r="C206" s="64" t="str">
        <f>IF(B206="","N/A",VLOOKUP(B206,'UCM 7-21-23'!$A$2:$B$1709,2,FALSE))</f>
        <v>N/A</v>
      </c>
      <c r="D206" s="147"/>
      <c r="E206" s="147"/>
    </row>
    <row r="207" spans="1:5" ht="23.15" hidden="1" customHeight="1" x14ac:dyDescent="0.3">
      <c r="A207" s="88">
        <v>196</v>
      </c>
      <c r="B207" s="97"/>
      <c r="C207" s="64" t="str">
        <f>IF(B207="","N/A",VLOOKUP(B207,'UCM 7-21-23'!$A$2:$B$1709,2,FALSE))</f>
        <v>N/A</v>
      </c>
      <c r="D207" s="147"/>
      <c r="E207" s="147"/>
    </row>
    <row r="208" spans="1:5" ht="23.15" hidden="1" customHeight="1" x14ac:dyDescent="0.3">
      <c r="A208" s="87">
        <v>197</v>
      </c>
      <c r="B208" s="97"/>
      <c r="C208" s="64" t="str">
        <f>IF(B208="","N/A",VLOOKUP(B208,'UCM 7-21-23'!$A$2:$B$1709,2,FALSE))</f>
        <v>N/A</v>
      </c>
      <c r="D208" s="147"/>
      <c r="E208" s="147"/>
    </row>
    <row r="209" spans="1:5" ht="23.15" hidden="1" customHeight="1" x14ac:dyDescent="0.3">
      <c r="A209" s="87">
        <v>198</v>
      </c>
      <c r="B209" s="97"/>
      <c r="C209" s="64" t="str">
        <f>IF(B209="","N/A",VLOOKUP(B209,'UCM 7-21-23'!$A$2:$B$1709,2,FALSE))</f>
        <v>N/A</v>
      </c>
      <c r="D209" s="147"/>
      <c r="E209" s="147"/>
    </row>
    <row r="210" spans="1:5" ht="23.15" hidden="1" customHeight="1" x14ac:dyDescent="0.3">
      <c r="A210" s="88">
        <v>199</v>
      </c>
      <c r="B210" s="97"/>
      <c r="C210" s="64" t="str">
        <f>IF(B210="","N/A",VLOOKUP(B210,'UCM 7-21-23'!$A$2:$B$1709,2,FALSE))</f>
        <v>N/A</v>
      </c>
      <c r="D210" s="147"/>
      <c r="E210" s="147"/>
    </row>
    <row r="211" spans="1:5" ht="23.15" hidden="1" customHeight="1" x14ac:dyDescent="0.3">
      <c r="A211" s="87">
        <v>200</v>
      </c>
      <c r="B211" s="97"/>
      <c r="C211" s="64" t="str">
        <f>IF(B211="","N/A",VLOOKUP(B211,'UCM 7-21-23'!$A$2:$B$1709,2,FALSE))</f>
        <v>N/A</v>
      </c>
      <c r="D211" s="147"/>
      <c r="E211" s="147"/>
    </row>
    <row r="212" spans="1:5" ht="23.15" hidden="1" customHeight="1" x14ac:dyDescent="0.3">
      <c r="A212" s="87">
        <v>201</v>
      </c>
      <c r="B212" s="97"/>
      <c r="C212" s="64" t="str">
        <f>IF(B212="","N/A",VLOOKUP(B212,'UCM 7-21-23'!$A$2:$B$1709,2,FALSE))</f>
        <v>N/A</v>
      </c>
      <c r="D212" s="147"/>
      <c r="E212" s="147"/>
    </row>
    <row r="213" spans="1:5" ht="23.15" hidden="1" customHeight="1" x14ac:dyDescent="0.3">
      <c r="A213" s="88">
        <v>202</v>
      </c>
      <c r="B213" s="97"/>
      <c r="C213" s="64" t="str">
        <f>IF(B213="","N/A",VLOOKUP(B213,'UCM 7-21-23'!$A$2:$B$1709,2,FALSE))</f>
        <v>N/A</v>
      </c>
      <c r="D213" s="147"/>
      <c r="E213" s="147"/>
    </row>
    <row r="214" spans="1:5" ht="23.15" hidden="1" customHeight="1" x14ac:dyDescent="0.3">
      <c r="A214" s="87">
        <v>203</v>
      </c>
      <c r="B214" s="97"/>
      <c r="C214" s="64" t="str">
        <f>IF(B214="","N/A",VLOOKUP(B214,'UCM 7-21-23'!$A$2:$B$1709,2,FALSE))</f>
        <v>N/A</v>
      </c>
      <c r="D214" s="147"/>
      <c r="E214" s="147"/>
    </row>
    <row r="215" spans="1:5" ht="23.15" hidden="1" customHeight="1" x14ac:dyDescent="0.3">
      <c r="A215" s="87">
        <v>204</v>
      </c>
      <c r="B215" s="97"/>
      <c r="C215" s="64" t="str">
        <f>IF(B215="","N/A",VLOOKUP(B215,'UCM 7-21-23'!$A$2:$B$1709,2,FALSE))</f>
        <v>N/A</v>
      </c>
      <c r="D215" s="147"/>
      <c r="E215" s="147"/>
    </row>
    <row r="216" spans="1:5" ht="23.15" hidden="1" customHeight="1" x14ac:dyDescent="0.3">
      <c r="A216" s="88">
        <v>205</v>
      </c>
      <c r="B216" s="97"/>
      <c r="C216" s="64" t="str">
        <f>IF(B216="","N/A",VLOOKUP(B216,'UCM 7-21-23'!$A$2:$B$1709,2,FALSE))</f>
        <v>N/A</v>
      </c>
      <c r="D216" s="147"/>
      <c r="E216" s="147"/>
    </row>
    <row r="217" spans="1:5" ht="23.15" hidden="1" customHeight="1" x14ac:dyDescent="0.3">
      <c r="A217" s="87">
        <v>206</v>
      </c>
      <c r="B217" s="97"/>
      <c r="C217" s="64" t="str">
        <f>IF(B217="","N/A",VLOOKUP(B217,'UCM 7-21-23'!$A$2:$B$1709,2,FALSE))</f>
        <v>N/A</v>
      </c>
      <c r="D217" s="147"/>
      <c r="E217" s="147"/>
    </row>
    <row r="218" spans="1:5" ht="23.15" hidden="1" customHeight="1" x14ac:dyDescent="0.3">
      <c r="A218" s="87">
        <v>207</v>
      </c>
      <c r="B218" s="97"/>
      <c r="C218" s="64" t="str">
        <f>IF(B218="","N/A",VLOOKUP(B218,'UCM 7-21-23'!$A$2:$B$1709,2,FALSE))</f>
        <v>N/A</v>
      </c>
      <c r="D218" s="147"/>
      <c r="E218" s="147"/>
    </row>
    <row r="219" spans="1:5" ht="23.15" hidden="1" customHeight="1" x14ac:dyDescent="0.3">
      <c r="A219" s="88">
        <v>208</v>
      </c>
      <c r="B219" s="97"/>
      <c r="C219" s="64" t="str">
        <f>IF(B219="","N/A",VLOOKUP(B219,'UCM 7-21-23'!$A$2:$B$1709,2,FALSE))</f>
        <v>N/A</v>
      </c>
      <c r="D219" s="147"/>
      <c r="E219" s="147"/>
    </row>
    <row r="220" spans="1:5" ht="23.15" hidden="1" customHeight="1" x14ac:dyDescent="0.3">
      <c r="A220" s="87">
        <v>209</v>
      </c>
      <c r="B220" s="97"/>
      <c r="C220" s="64" t="str">
        <f>IF(B220="","N/A",VLOOKUP(B220,'UCM 7-21-23'!$A$2:$B$1709,2,FALSE))</f>
        <v>N/A</v>
      </c>
      <c r="D220" s="147"/>
      <c r="E220" s="147"/>
    </row>
    <row r="221" spans="1:5" ht="23.15" hidden="1" customHeight="1" x14ac:dyDescent="0.3">
      <c r="A221" s="87">
        <v>210</v>
      </c>
      <c r="B221" s="97"/>
      <c r="C221" s="64" t="str">
        <f>IF(B221="","N/A",VLOOKUP(B221,'UCM 7-21-23'!$A$2:$B$1709,2,FALSE))</f>
        <v>N/A</v>
      </c>
      <c r="D221" s="147"/>
      <c r="E221" s="147"/>
    </row>
    <row r="222" spans="1:5" ht="23.15" hidden="1" customHeight="1" x14ac:dyDescent="0.3">
      <c r="A222" s="88">
        <v>211</v>
      </c>
      <c r="B222" s="97"/>
      <c r="C222" s="64" t="str">
        <f>IF(B222="","N/A",VLOOKUP(B222,'UCM 7-21-23'!$A$2:$B$1709,2,FALSE))</f>
        <v>N/A</v>
      </c>
      <c r="D222" s="147"/>
      <c r="E222" s="147"/>
    </row>
    <row r="223" spans="1:5" ht="23.15" hidden="1" customHeight="1" x14ac:dyDescent="0.3">
      <c r="A223" s="87">
        <v>212</v>
      </c>
      <c r="B223" s="97"/>
      <c r="C223" s="64" t="str">
        <f>IF(B223="","N/A",VLOOKUP(B223,'UCM 7-21-23'!$A$2:$B$1709,2,FALSE))</f>
        <v>N/A</v>
      </c>
      <c r="D223" s="147"/>
      <c r="E223" s="147"/>
    </row>
    <row r="224" spans="1:5" ht="23.15" hidden="1" customHeight="1" x14ac:dyDescent="0.3">
      <c r="A224" s="87">
        <v>213</v>
      </c>
      <c r="B224" s="97"/>
      <c r="C224" s="64" t="str">
        <f>IF(B224="","N/A",VLOOKUP(B224,'UCM 7-21-23'!$A$2:$B$1709,2,FALSE))</f>
        <v>N/A</v>
      </c>
      <c r="D224" s="147"/>
      <c r="E224" s="147"/>
    </row>
    <row r="225" spans="1:5" ht="23.15" hidden="1" customHeight="1" x14ac:dyDescent="0.3">
      <c r="A225" s="88">
        <v>214</v>
      </c>
      <c r="B225" s="97"/>
      <c r="C225" s="64" t="str">
        <f>IF(B225="","N/A",VLOOKUP(B225,'UCM 7-21-23'!$A$2:$B$1709,2,FALSE))</f>
        <v>N/A</v>
      </c>
      <c r="D225" s="147"/>
      <c r="E225" s="147"/>
    </row>
    <row r="226" spans="1:5" ht="23.15" hidden="1" customHeight="1" x14ac:dyDescent="0.3">
      <c r="A226" s="87">
        <v>215</v>
      </c>
      <c r="B226" s="97"/>
      <c r="C226" s="64" t="str">
        <f>IF(B226="","N/A",VLOOKUP(B226,'UCM 7-21-23'!$A$2:$B$1709,2,FALSE))</f>
        <v>N/A</v>
      </c>
      <c r="D226" s="147"/>
      <c r="E226" s="147"/>
    </row>
    <row r="227" spans="1:5" ht="23.15" hidden="1" customHeight="1" x14ac:dyDescent="0.3">
      <c r="A227" s="87">
        <v>216</v>
      </c>
      <c r="B227" s="97"/>
      <c r="C227" s="64" t="str">
        <f>IF(B227="","N/A",VLOOKUP(B227,'UCM 7-21-23'!$A$2:$B$1709,2,FALSE))</f>
        <v>N/A</v>
      </c>
      <c r="D227" s="147"/>
      <c r="E227" s="147"/>
    </row>
    <row r="228" spans="1:5" ht="23.15" hidden="1" customHeight="1" x14ac:dyDescent="0.3">
      <c r="A228" s="88">
        <v>217</v>
      </c>
      <c r="B228" s="97"/>
      <c r="C228" s="64" t="str">
        <f>IF(B228="","N/A",VLOOKUP(B228,'UCM 7-21-23'!$A$2:$B$1709,2,FALSE))</f>
        <v>N/A</v>
      </c>
      <c r="D228" s="147"/>
      <c r="E228" s="147"/>
    </row>
    <row r="229" spans="1:5" ht="23.15" hidden="1" customHeight="1" x14ac:dyDescent="0.3">
      <c r="A229" s="87">
        <v>218</v>
      </c>
      <c r="B229" s="97"/>
      <c r="C229" s="64" t="str">
        <f>IF(B229="","N/A",VLOOKUP(B229,'UCM 7-21-23'!$A$2:$B$1709,2,FALSE))</f>
        <v>N/A</v>
      </c>
      <c r="D229" s="147"/>
      <c r="E229" s="147"/>
    </row>
    <row r="230" spans="1:5" ht="23.15" hidden="1" customHeight="1" x14ac:dyDescent="0.3">
      <c r="A230" s="87">
        <v>219</v>
      </c>
      <c r="B230" s="97"/>
      <c r="C230" s="64" t="str">
        <f>IF(B230="","N/A",VLOOKUP(B230,'UCM 7-21-23'!$A$2:$B$1709,2,FALSE))</f>
        <v>N/A</v>
      </c>
      <c r="D230" s="147"/>
      <c r="E230" s="147"/>
    </row>
    <row r="231" spans="1:5" ht="23.15" hidden="1" customHeight="1" x14ac:dyDescent="0.3">
      <c r="A231" s="88">
        <v>220</v>
      </c>
      <c r="B231" s="97"/>
      <c r="C231" s="64" t="str">
        <f>IF(B231="","N/A",VLOOKUP(B231,'UCM 7-21-23'!$A$2:$B$1709,2,FALSE))</f>
        <v>N/A</v>
      </c>
      <c r="D231" s="147"/>
      <c r="E231" s="147"/>
    </row>
    <row r="232" spans="1:5" ht="23.15" hidden="1" customHeight="1" x14ac:dyDescent="0.3">
      <c r="A232" s="87">
        <v>221</v>
      </c>
      <c r="B232" s="97"/>
      <c r="C232" s="64" t="str">
        <f>IF(B232="","N/A",VLOOKUP(B232,'UCM 7-21-23'!$A$2:$B$1709,2,FALSE))</f>
        <v>N/A</v>
      </c>
      <c r="D232" s="147"/>
      <c r="E232" s="147"/>
    </row>
    <row r="233" spans="1:5" ht="23.15" hidden="1" customHeight="1" x14ac:dyDescent="0.3">
      <c r="A233" s="87">
        <v>222</v>
      </c>
      <c r="B233" s="97"/>
      <c r="C233" s="64" t="str">
        <f>IF(B233="","N/A",VLOOKUP(B233,'UCM 7-21-23'!$A$2:$B$1709,2,FALSE))</f>
        <v>N/A</v>
      </c>
      <c r="D233" s="147"/>
      <c r="E233" s="147"/>
    </row>
    <row r="234" spans="1:5" ht="23.15" hidden="1" customHeight="1" x14ac:dyDescent="0.3">
      <c r="A234" s="88">
        <v>223</v>
      </c>
      <c r="B234" s="97"/>
      <c r="C234" s="64" t="str">
        <f>IF(B234="","N/A",VLOOKUP(B234,'UCM 7-21-23'!$A$2:$B$1709,2,FALSE))</f>
        <v>N/A</v>
      </c>
      <c r="D234" s="147"/>
      <c r="E234" s="147"/>
    </row>
    <row r="235" spans="1:5" ht="23.15" hidden="1" customHeight="1" x14ac:dyDescent="0.3">
      <c r="A235" s="87">
        <v>224</v>
      </c>
      <c r="B235" s="97"/>
      <c r="C235" s="64" t="str">
        <f>IF(B235="","N/A",VLOOKUP(B235,'UCM 7-21-23'!$A$2:$B$1709,2,FALSE))</f>
        <v>N/A</v>
      </c>
      <c r="D235" s="147"/>
      <c r="E235" s="147"/>
    </row>
    <row r="236" spans="1:5" ht="23.15" hidden="1" customHeight="1" x14ac:dyDescent="0.3">
      <c r="A236" s="87">
        <v>225</v>
      </c>
      <c r="B236" s="97"/>
      <c r="C236" s="64" t="str">
        <f>IF(B236="","N/A",VLOOKUP(B236,'UCM 7-21-23'!$A$2:$B$1709,2,FALSE))</f>
        <v>N/A</v>
      </c>
      <c r="D236" s="147"/>
      <c r="E236" s="147"/>
    </row>
    <row r="237" spans="1:5" ht="23.15" hidden="1" customHeight="1" x14ac:dyDescent="0.3">
      <c r="A237" s="88">
        <v>226</v>
      </c>
      <c r="B237" s="97"/>
      <c r="C237" s="64" t="str">
        <f>IF(B237="","N/A",VLOOKUP(B237,'UCM 7-21-23'!$A$2:$B$1709,2,FALSE))</f>
        <v>N/A</v>
      </c>
      <c r="D237" s="147"/>
      <c r="E237" s="147"/>
    </row>
    <row r="238" spans="1:5" ht="23.15" hidden="1" customHeight="1" x14ac:dyDescent="0.3">
      <c r="A238" s="87">
        <v>227</v>
      </c>
      <c r="B238" s="97"/>
      <c r="C238" s="64" t="str">
        <f>IF(B238="","N/A",VLOOKUP(B238,'UCM 7-21-23'!$A$2:$B$1709,2,FALSE))</f>
        <v>N/A</v>
      </c>
      <c r="D238" s="147"/>
      <c r="E238" s="147"/>
    </row>
    <row r="239" spans="1:5" ht="23.15" hidden="1" customHeight="1" x14ac:dyDescent="0.3">
      <c r="A239" s="87">
        <v>228</v>
      </c>
      <c r="B239" s="97"/>
      <c r="C239" s="64" t="str">
        <f>IF(B239="","N/A",VLOOKUP(B239,'UCM 7-21-23'!$A$2:$B$1709,2,FALSE))</f>
        <v>N/A</v>
      </c>
      <c r="D239" s="147"/>
      <c r="E239" s="147"/>
    </row>
    <row r="240" spans="1:5" ht="23.15" hidden="1" customHeight="1" x14ac:dyDescent="0.3">
      <c r="A240" s="88">
        <v>229</v>
      </c>
      <c r="B240" s="97"/>
      <c r="C240" s="64" t="str">
        <f>IF(B240="","N/A",VLOOKUP(B240,'UCM 7-21-23'!$A$2:$B$1709,2,FALSE))</f>
        <v>N/A</v>
      </c>
      <c r="D240" s="147"/>
      <c r="E240" s="147"/>
    </row>
    <row r="241" spans="1:5" ht="23.15" hidden="1" customHeight="1" x14ac:dyDescent="0.3">
      <c r="A241" s="87">
        <v>230</v>
      </c>
      <c r="B241" s="97"/>
      <c r="C241" s="64" t="str">
        <f>IF(B241="","N/A",VLOOKUP(B241,'UCM 7-21-23'!$A$2:$B$1709,2,FALSE))</f>
        <v>N/A</v>
      </c>
      <c r="D241" s="147"/>
      <c r="E241" s="147"/>
    </row>
    <row r="242" spans="1:5" ht="23.15" hidden="1" customHeight="1" x14ac:dyDescent="0.3">
      <c r="A242" s="87">
        <v>231</v>
      </c>
      <c r="B242" s="97"/>
      <c r="C242" s="64" t="str">
        <f>IF(B242="","N/A",VLOOKUP(B242,'UCM 7-21-23'!$A$2:$B$1709,2,FALSE))</f>
        <v>N/A</v>
      </c>
      <c r="D242" s="147"/>
      <c r="E242" s="147"/>
    </row>
    <row r="243" spans="1:5" ht="23.15" hidden="1" customHeight="1" x14ac:dyDescent="0.3">
      <c r="A243" s="88">
        <v>232</v>
      </c>
      <c r="B243" s="97"/>
      <c r="C243" s="64" t="str">
        <f>IF(B243="","N/A",VLOOKUP(B243,'UCM 7-21-23'!$A$2:$B$1709,2,FALSE))</f>
        <v>N/A</v>
      </c>
      <c r="D243" s="147"/>
      <c r="E243" s="147"/>
    </row>
    <row r="244" spans="1:5" ht="23.15" hidden="1" customHeight="1" x14ac:dyDescent="0.3">
      <c r="A244" s="87">
        <v>233</v>
      </c>
      <c r="B244" s="97"/>
      <c r="C244" s="64" t="str">
        <f>IF(B244="","N/A",VLOOKUP(B244,'UCM 7-21-23'!$A$2:$B$1709,2,FALSE))</f>
        <v>N/A</v>
      </c>
      <c r="D244" s="147"/>
      <c r="E244" s="147"/>
    </row>
    <row r="245" spans="1:5" ht="23.15" hidden="1" customHeight="1" x14ac:dyDescent="0.3">
      <c r="A245" s="87">
        <v>234</v>
      </c>
      <c r="B245" s="97"/>
      <c r="C245" s="64" t="str">
        <f>IF(B245="","N/A",VLOOKUP(B245,'UCM 7-21-23'!$A$2:$B$1709,2,FALSE))</f>
        <v>N/A</v>
      </c>
      <c r="D245" s="147"/>
      <c r="E245" s="147"/>
    </row>
    <row r="246" spans="1:5" ht="23.15" hidden="1" customHeight="1" x14ac:dyDescent="0.3">
      <c r="A246" s="88">
        <v>235</v>
      </c>
      <c r="B246" s="97"/>
      <c r="C246" s="64" t="str">
        <f>IF(B246="","N/A",VLOOKUP(B246,'UCM 7-21-23'!$A$2:$B$1709,2,FALSE))</f>
        <v>N/A</v>
      </c>
      <c r="D246" s="147"/>
      <c r="E246" s="147"/>
    </row>
    <row r="247" spans="1:5" ht="23.15" hidden="1" customHeight="1" x14ac:dyDescent="0.3">
      <c r="A247" s="87">
        <v>236</v>
      </c>
      <c r="B247" s="97"/>
      <c r="C247" s="64" t="str">
        <f>IF(B247="","N/A",VLOOKUP(B247,'UCM 7-21-23'!$A$2:$B$1709,2,FALSE))</f>
        <v>N/A</v>
      </c>
      <c r="D247" s="147"/>
      <c r="E247" s="147"/>
    </row>
    <row r="248" spans="1:5" ht="23.15" hidden="1" customHeight="1" x14ac:dyDescent="0.3">
      <c r="A248" s="87">
        <v>237</v>
      </c>
      <c r="B248" s="97"/>
      <c r="C248" s="64" t="str">
        <f>IF(B248="","N/A",VLOOKUP(B248,'UCM 7-21-23'!$A$2:$B$1709,2,FALSE))</f>
        <v>N/A</v>
      </c>
      <c r="D248" s="147"/>
      <c r="E248" s="147"/>
    </row>
    <row r="249" spans="1:5" ht="23.15" hidden="1" customHeight="1" x14ac:dyDescent="0.3">
      <c r="A249" s="88">
        <v>238</v>
      </c>
      <c r="B249" s="97"/>
      <c r="C249" s="64" t="str">
        <f>IF(B249="","N/A",VLOOKUP(B249,'UCM 7-21-23'!$A$2:$B$1709,2,FALSE))</f>
        <v>N/A</v>
      </c>
      <c r="D249" s="147"/>
      <c r="E249" s="147"/>
    </row>
    <row r="250" spans="1:5" ht="23.15" hidden="1" customHeight="1" x14ac:dyDescent="0.3">
      <c r="A250" s="87">
        <v>239</v>
      </c>
      <c r="B250" s="97"/>
      <c r="C250" s="64" t="str">
        <f>IF(B250="","N/A",VLOOKUP(B250,'UCM 7-21-23'!$A$2:$B$1709,2,FALSE))</f>
        <v>N/A</v>
      </c>
      <c r="D250" s="147"/>
      <c r="E250" s="147"/>
    </row>
    <row r="251" spans="1:5" ht="23.15" hidden="1" customHeight="1" x14ac:dyDescent="0.3">
      <c r="A251" s="87">
        <v>240</v>
      </c>
      <c r="B251" s="97"/>
      <c r="C251" s="64" t="str">
        <f>IF(B251="","N/A",VLOOKUP(B251,'UCM 7-21-23'!$A$2:$B$1709,2,FALSE))</f>
        <v>N/A</v>
      </c>
      <c r="D251" s="147"/>
      <c r="E251" s="147"/>
    </row>
    <row r="252" spans="1:5" ht="22.5" hidden="1" customHeight="1" x14ac:dyDescent="0.3">
      <c r="A252" s="88">
        <v>241</v>
      </c>
      <c r="B252" s="97"/>
      <c r="C252" s="64" t="str">
        <f>IF(B252="","N/A",VLOOKUP(B252,'UCM 7-21-23'!$A$2:$B$1709,2,FALSE))</f>
        <v>N/A</v>
      </c>
      <c r="D252" s="147"/>
      <c r="E252" s="147"/>
    </row>
    <row r="253" spans="1:5" ht="23.15" hidden="1" customHeight="1" x14ac:dyDescent="0.3">
      <c r="A253" s="87">
        <v>242</v>
      </c>
      <c r="B253" s="97"/>
      <c r="C253" s="64" t="str">
        <f>IF(B253="","N/A",VLOOKUP(B253,'UCM 7-21-23'!$A$2:$B$1709,2,FALSE))</f>
        <v>N/A</v>
      </c>
      <c r="D253" s="147"/>
      <c r="E253" s="147"/>
    </row>
    <row r="254" spans="1:5" ht="23.15" hidden="1" customHeight="1" x14ac:dyDescent="0.3">
      <c r="A254" s="87">
        <v>243</v>
      </c>
      <c r="B254" s="97"/>
      <c r="C254" s="64" t="str">
        <f>IF(B254="","N/A",VLOOKUP(B254,'UCM 7-21-23'!$A$2:$B$1709,2,FALSE))</f>
        <v>N/A</v>
      </c>
      <c r="D254" s="147"/>
      <c r="E254" s="147"/>
    </row>
    <row r="255" spans="1:5" ht="23.15" hidden="1" customHeight="1" x14ac:dyDescent="0.3">
      <c r="A255" s="88">
        <v>244</v>
      </c>
      <c r="B255" s="97"/>
      <c r="C255" s="64" t="str">
        <f>IF(B255="","N/A",VLOOKUP(B255,'UCM 7-21-23'!$A$2:$B$1709,2,FALSE))</f>
        <v>N/A</v>
      </c>
      <c r="D255" s="147"/>
      <c r="E255" s="147"/>
    </row>
    <row r="256" spans="1:5" ht="23.15" hidden="1" customHeight="1" x14ac:dyDescent="0.3">
      <c r="A256" s="87">
        <v>245</v>
      </c>
      <c r="B256" s="97"/>
      <c r="C256" s="64" t="str">
        <f>IF(B256="","N/A",VLOOKUP(B256,'UCM 7-21-23'!$A$2:$B$1709,2,FALSE))</f>
        <v>N/A</v>
      </c>
      <c r="D256" s="147"/>
      <c r="E256" s="147"/>
    </row>
    <row r="257" spans="1:5" ht="23.15" hidden="1" customHeight="1" x14ac:dyDescent="0.3">
      <c r="A257" s="87">
        <v>246</v>
      </c>
      <c r="B257" s="97"/>
      <c r="C257" s="64" t="str">
        <f>IF(B257="","N/A",VLOOKUP(B257,'UCM 7-21-23'!$A$2:$B$1709,2,FALSE))</f>
        <v>N/A</v>
      </c>
      <c r="D257" s="147"/>
      <c r="E257" s="147"/>
    </row>
    <row r="258" spans="1:5" ht="23.15" hidden="1" customHeight="1" x14ac:dyDescent="0.3">
      <c r="A258" s="88">
        <v>247</v>
      </c>
      <c r="B258" s="97"/>
      <c r="C258" s="64" t="str">
        <f>IF(B258="","N/A",VLOOKUP(B258,'UCM 7-21-23'!$A$2:$B$1709,2,FALSE))</f>
        <v>N/A</v>
      </c>
      <c r="D258" s="147"/>
      <c r="E258" s="147"/>
    </row>
    <row r="259" spans="1:5" ht="23.15" hidden="1" customHeight="1" x14ac:dyDescent="0.3">
      <c r="A259" s="87">
        <v>248</v>
      </c>
      <c r="B259" s="97"/>
      <c r="C259" s="64" t="str">
        <f>IF(B259="","N/A",VLOOKUP(B259,'UCM 7-21-23'!$A$2:$B$1709,2,FALSE))</f>
        <v>N/A</v>
      </c>
      <c r="D259" s="147"/>
      <c r="E259" s="147"/>
    </row>
    <row r="260" spans="1:5" ht="23.15" hidden="1" customHeight="1" x14ac:dyDescent="0.3">
      <c r="A260" s="87">
        <v>249</v>
      </c>
      <c r="B260" s="97"/>
      <c r="C260" s="64" t="str">
        <f>IF(B260="","N/A",VLOOKUP(B260,'UCM 7-21-23'!$A$2:$B$1709,2,FALSE))</f>
        <v>N/A</v>
      </c>
      <c r="D260" s="147"/>
      <c r="E260" s="147"/>
    </row>
    <row r="261" spans="1:5" ht="23.15" hidden="1" customHeight="1" x14ac:dyDescent="0.3">
      <c r="A261" s="88">
        <v>250</v>
      </c>
      <c r="B261" s="97"/>
      <c r="C261" s="64" t="str">
        <f>IF(B261="","N/A",VLOOKUP(B261,'UCM 7-21-23'!$A$2:$B$1709,2,FALSE))</f>
        <v>N/A</v>
      </c>
      <c r="D261" s="147"/>
      <c r="E261" s="147"/>
    </row>
    <row r="262" spans="1:5" ht="23.15" hidden="1" customHeight="1" x14ac:dyDescent="0.3">
      <c r="A262" s="87">
        <v>251</v>
      </c>
      <c r="B262" s="97"/>
      <c r="C262" s="64" t="str">
        <f>IF(B262="","N/A",VLOOKUP(B262,'UCM 7-21-23'!$A$2:$B$1709,2,FALSE))</f>
        <v>N/A</v>
      </c>
      <c r="D262" s="147"/>
      <c r="E262" s="147"/>
    </row>
    <row r="263" spans="1:5" ht="23.15" hidden="1" customHeight="1" x14ac:dyDescent="0.3">
      <c r="A263" s="87">
        <v>252</v>
      </c>
      <c r="B263" s="97"/>
      <c r="C263" s="64" t="str">
        <f>IF(B263="","N/A",VLOOKUP(B263,'UCM 7-21-23'!$A$2:$B$1709,2,FALSE))</f>
        <v>N/A</v>
      </c>
      <c r="D263" s="147"/>
      <c r="E263" s="147"/>
    </row>
    <row r="264" spans="1:5" ht="23.15" hidden="1" customHeight="1" x14ac:dyDescent="0.3">
      <c r="A264" s="88">
        <v>253</v>
      </c>
      <c r="B264" s="97"/>
      <c r="C264" s="64" t="str">
        <f>IF(B264="","N/A",VLOOKUP(B264,'UCM 7-21-23'!$A$2:$B$1709,2,FALSE))</f>
        <v>N/A</v>
      </c>
      <c r="D264" s="147"/>
      <c r="E264" s="147"/>
    </row>
    <row r="265" spans="1:5" ht="23.15" hidden="1" customHeight="1" x14ac:dyDescent="0.3">
      <c r="A265" s="87">
        <v>254</v>
      </c>
      <c r="B265" s="97"/>
      <c r="C265" s="64" t="str">
        <f>IF(B265="","N/A",VLOOKUP(B265,'UCM 7-21-23'!$A$2:$B$1709,2,FALSE))</f>
        <v>N/A</v>
      </c>
      <c r="D265" s="147"/>
      <c r="E265" s="147"/>
    </row>
    <row r="266" spans="1:5" ht="23.15" hidden="1" customHeight="1" x14ac:dyDescent="0.3">
      <c r="A266" s="87">
        <v>255</v>
      </c>
      <c r="B266" s="97"/>
      <c r="C266" s="64" t="str">
        <f>IF(B266="","N/A",VLOOKUP(B266,'UCM 7-21-23'!$A$2:$B$1709,2,FALSE))</f>
        <v>N/A</v>
      </c>
      <c r="D266" s="147"/>
      <c r="E266" s="147"/>
    </row>
    <row r="267" spans="1:5" ht="23.15" hidden="1" customHeight="1" x14ac:dyDescent="0.3">
      <c r="A267" s="88">
        <v>256</v>
      </c>
      <c r="B267" s="97"/>
      <c r="C267" s="64" t="str">
        <f>IF(B267="","N/A",VLOOKUP(B267,'UCM 7-21-23'!$A$2:$B$1709,2,FALSE))</f>
        <v>N/A</v>
      </c>
      <c r="D267" s="147"/>
      <c r="E267" s="147"/>
    </row>
    <row r="268" spans="1:5" ht="23.15" hidden="1" customHeight="1" x14ac:dyDescent="0.3">
      <c r="A268" s="87">
        <v>257</v>
      </c>
      <c r="B268" s="97"/>
      <c r="C268" s="64" t="str">
        <f>IF(B268="","N/A",VLOOKUP(B268,'UCM 7-21-23'!$A$2:$B$1709,2,FALSE))</f>
        <v>N/A</v>
      </c>
      <c r="D268" s="147"/>
      <c r="E268" s="147"/>
    </row>
    <row r="269" spans="1:5" ht="23.15" hidden="1" customHeight="1" x14ac:dyDescent="0.3">
      <c r="A269" s="87">
        <v>258</v>
      </c>
      <c r="B269" s="97"/>
      <c r="C269" s="64" t="str">
        <f>IF(B269="","N/A",VLOOKUP(B269,'UCM 7-21-23'!$A$2:$B$1709,2,FALSE))</f>
        <v>N/A</v>
      </c>
      <c r="D269" s="147"/>
      <c r="E269" s="147"/>
    </row>
    <row r="270" spans="1:5" ht="23.15" hidden="1" customHeight="1" x14ac:dyDescent="0.3">
      <c r="A270" s="88">
        <v>259</v>
      </c>
      <c r="B270" s="97"/>
      <c r="C270" s="64" t="str">
        <f>IF(B270="","N/A",VLOOKUP(B270,'UCM 7-21-23'!$A$2:$B$1709,2,FALSE))</f>
        <v>N/A</v>
      </c>
      <c r="D270" s="147"/>
      <c r="E270" s="147"/>
    </row>
    <row r="271" spans="1:5" ht="23.15" hidden="1" customHeight="1" x14ac:dyDescent="0.3">
      <c r="A271" s="87">
        <v>260</v>
      </c>
      <c r="B271" s="97"/>
      <c r="C271" s="64" t="str">
        <f>IF(B271="","N/A",VLOOKUP(B271,'UCM 7-21-23'!$A$2:$B$1709,2,FALSE))</f>
        <v>N/A</v>
      </c>
      <c r="D271" s="147"/>
      <c r="E271" s="147"/>
    </row>
    <row r="272" spans="1:5" ht="23.15" hidden="1" customHeight="1" x14ac:dyDescent="0.3">
      <c r="A272" s="87">
        <v>261</v>
      </c>
      <c r="B272" s="97"/>
      <c r="C272" s="64" t="str">
        <f>IF(B272="","N/A",VLOOKUP(B272,'UCM 7-21-23'!$A$2:$B$1709,2,FALSE))</f>
        <v>N/A</v>
      </c>
      <c r="D272" s="147"/>
      <c r="E272" s="147"/>
    </row>
    <row r="273" spans="1:5" ht="23.15" hidden="1" customHeight="1" x14ac:dyDescent="0.3">
      <c r="A273" s="88">
        <v>262</v>
      </c>
      <c r="B273" s="97"/>
      <c r="C273" s="64" t="str">
        <f>IF(B273="","N/A",VLOOKUP(B273,'UCM 7-21-23'!$A$2:$B$1709,2,FALSE))</f>
        <v>N/A</v>
      </c>
      <c r="D273" s="147"/>
      <c r="E273" s="147"/>
    </row>
    <row r="274" spans="1:5" ht="23.15" hidden="1" customHeight="1" x14ac:dyDescent="0.3">
      <c r="A274" s="87">
        <v>263</v>
      </c>
      <c r="B274" s="97"/>
      <c r="C274" s="64" t="str">
        <f>IF(B274="","N/A",VLOOKUP(B274,'UCM 7-21-23'!$A$2:$B$1709,2,FALSE))</f>
        <v>N/A</v>
      </c>
      <c r="D274" s="147"/>
      <c r="E274" s="147"/>
    </row>
    <row r="275" spans="1:5" ht="23.15" hidden="1" customHeight="1" x14ac:dyDescent="0.3">
      <c r="A275" s="87">
        <v>264</v>
      </c>
      <c r="B275" s="97"/>
      <c r="C275" s="64" t="str">
        <f>IF(B275="","N/A",VLOOKUP(B275,'UCM 7-21-23'!$A$2:$B$1709,2,FALSE))</f>
        <v>N/A</v>
      </c>
      <c r="D275" s="147"/>
      <c r="E275" s="147"/>
    </row>
    <row r="276" spans="1:5" ht="23.15" hidden="1" customHeight="1" x14ac:dyDescent="0.3">
      <c r="A276" s="88">
        <v>265</v>
      </c>
      <c r="B276" s="97"/>
      <c r="C276" s="64" t="str">
        <f>IF(B276="","N/A",VLOOKUP(B276,'UCM 7-21-23'!$A$2:$B$1709,2,FALSE))</f>
        <v>N/A</v>
      </c>
      <c r="D276" s="147"/>
      <c r="E276" s="147"/>
    </row>
    <row r="277" spans="1:5" ht="23.15" hidden="1" customHeight="1" x14ac:dyDescent="0.3">
      <c r="A277" s="87">
        <v>266</v>
      </c>
      <c r="B277" s="97"/>
      <c r="C277" s="64" t="str">
        <f>IF(B277="","N/A",VLOOKUP(B277,'UCM 7-21-23'!$A$2:$B$1709,2,FALSE))</f>
        <v>N/A</v>
      </c>
      <c r="D277" s="147"/>
      <c r="E277" s="147"/>
    </row>
    <row r="278" spans="1:5" ht="23.15" hidden="1" customHeight="1" x14ac:dyDescent="0.3">
      <c r="A278" s="87">
        <v>267</v>
      </c>
      <c r="B278" s="97"/>
      <c r="C278" s="64" t="str">
        <f>IF(B278="","N/A",VLOOKUP(B278,'UCM 7-21-23'!$A$2:$B$1709,2,FALSE))</f>
        <v>N/A</v>
      </c>
      <c r="D278" s="147"/>
      <c r="E278" s="147"/>
    </row>
    <row r="279" spans="1:5" ht="23.15" hidden="1" customHeight="1" x14ac:dyDescent="0.3">
      <c r="A279" s="88">
        <v>268</v>
      </c>
      <c r="B279" s="97"/>
      <c r="C279" s="64" t="str">
        <f>IF(B279="","N/A",VLOOKUP(B279,'UCM 7-21-23'!$A$2:$B$1709,2,FALSE))</f>
        <v>N/A</v>
      </c>
      <c r="D279" s="147"/>
      <c r="E279" s="147"/>
    </row>
    <row r="280" spans="1:5" ht="23.15" hidden="1" customHeight="1" x14ac:dyDescent="0.3">
      <c r="A280" s="87">
        <v>269</v>
      </c>
      <c r="B280" s="97"/>
      <c r="C280" s="64" t="str">
        <f>IF(B280="","N/A",VLOOKUP(B280,'UCM 7-21-23'!$A$2:$B$1709,2,FALSE))</f>
        <v>N/A</v>
      </c>
      <c r="D280" s="147"/>
      <c r="E280" s="147"/>
    </row>
    <row r="281" spans="1:5" ht="23.15" hidden="1" customHeight="1" x14ac:dyDescent="0.3">
      <c r="A281" s="87">
        <v>270</v>
      </c>
      <c r="B281" s="97"/>
      <c r="C281" s="64" t="str">
        <f>IF(B281="","N/A",VLOOKUP(B281,'UCM 7-21-23'!$A$2:$B$1709,2,FALSE))</f>
        <v>N/A</v>
      </c>
      <c r="D281" s="147"/>
      <c r="E281" s="147"/>
    </row>
    <row r="282" spans="1:5" ht="23.15" hidden="1" customHeight="1" x14ac:dyDescent="0.3">
      <c r="A282" s="88">
        <v>271</v>
      </c>
      <c r="B282" s="97"/>
      <c r="C282" s="64" t="str">
        <f>IF(B282="","N/A",VLOOKUP(B282,'UCM 7-21-23'!$A$2:$B$1709,2,FALSE))</f>
        <v>N/A</v>
      </c>
      <c r="D282" s="147"/>
      <c r="E282" s="147"/>
    </row>
    <row r="283" spans="1:5" ht="23.15" hidden="1" customHeight="1" x14ac:dyDescent="0.3">
      <c r="A283" s="87">
        <v>272</v>
      </c>
      <c r="B283" s="97"/>
      <c r="C283" s="64" t="str">
        <f>IF(B283="","N/A",VLOOKUP(B283,'UCM 7-21-23'!$A$2:$B$1709,2,FALSE))</f>
        <v>N/A</v>
      </c>
      <c r="D283" s="147"/>
      <c r="E283" s="147"/>
    </row>
    <row r="284" spans="1:5" ht="23.15" hidden="1" customHeight="1" x14ac:dyDescent="0.3">
      <c r="A284" s="87">
        <v>273</v>
      </c>
      <c r="B284" s="97"/>
      <c r="C284" s="64" t="str">
        <f>IF(B284="","N/A",VLOOKUP(B284,'UCM 7-21-23'!$A$2:$B$1709,2,FALSE))</f>
        <v>N/A</v>
      </c>
      <c r="D284" s="147"/>
      <c r="E284" s="147"/>
    </row>
    <row r="285" spans="1:5" ht="23.15" hidden="1" customHeight="1" x14ac:dyDescent="0.3">
      <c r="A285" s="88">
        <v>274</v>
      </c>
      <c r="B285" s="97"/>
      <c r="C285" s="64" t="str">
        <f>IF(B285="","N/A",VLOOKUP(B285,'UCM 7-21-23'!$A$2:$B$1709,2,FALSE))</f>
        <v>N/A</v>
      </c>
      <c r="D285" s="147"/>
      <c r="E285" s="147"/>
    </row>
    <row r="286" spans="1:5" ht="23.15" hidden="1" customHeight="1" x14ac:dyDescent="0.3">
      <c r="A286" s="87">
        <v>275</v>
      </c>
      <c r="B286" s="97"/>
      <c r="C286" s="64" t="str">
        <f>IF(B286="","N/A",VLOOKUP(B286,'UCM 7-21-23'!$A$2:$B$1709,2,FALSE))</f>
        <v>N/A</v>
      </c>
      <c r="D286" s="147"/>
      <c r="E286" s="147"/>
    </row>
    <row r="287" spans="1:5" ht="23.15" hidden="1" customHeight="1" x14ac:dyDescent="0.3">
      <c r="A287" s="87">
        <v>276</v>
      </c>
      <c r="B287" s="97"/>
      <c r="C287" s="64" t="str">
        <f>IF(B287="","N/A",VLOOKUP(B287,'UCM 7-21-23'!$A$2:$B$1709,2,FALSE))</f>
        <v>N/A</v>
      </c>
      <c r="D287" s="147"/>
      <c r="E287" s="147"/>
    </row>
    <row r="288" spans="1:5" ht="23.15" hidden="1" customHeight="1" x14ac:dyDescent="0.3">
      <c r="A288" s="88">
        <v>277</v>
      </c>
      <c r="B288" s="97"/>
      <c r="C288" s="64" t="str">
        <f>IF(B288="","N/A",VLOOKUP(B288,'UCM 7-21-23'!$A$2:$B$1709,2,FALSE))</f>
        <v>N/A</v>
      </c>
      <c r="D288" s="147"/>
      <c r="E288" s="147"/>
    </row>
    <row r="289" spans="1:5" ht="23.15" hidden="1" customHeight="1" x14ac:dyDescent="0.3">
      <c r="A289" s="87">
        <v>278</v>
      </c>
      <c r="B289" s="97"/>
      <c r="C289" s="64" t="str">
        <f>IF(B289="","N/A",VLOOKUP(B289,'UCM 7-21-23'!$A$2:$B$1709,2,FALSE))</f>
        <v>N/A</v>
      </c>
      <c r="D289" s="147"/>
      <c r="E289" s="147"/>
    </row>
    <row r="290" spans="1:5" ht="23.15" hidden="1" customHeight="1" x14ac:dyDescent="0.3">
      <c r="A290" s="87">
        <v>279</v>
      </c>
      <c r="B290" s="97"/>
      <c r="C290" s="64" t="str">
        <f>IF(B290="","N/A",VLOOKUP(B290,'UCM 7-21-23'!$A$2:$B$1709,2,FALSE))</f>
        <v>N/A</v>
      </c>
      <c r="D290" s="147"/>
      <c r="E290" s="147"/>
    </row>
    <row r="291" spans="1:5" ht="23.15" hidden="1" customHeight="1" x14ac:dyDescent="0.3">
      <c r="A291" s="88">
        <v>280</v>
      </c>
      <c r="B291" s="97"/>
      <c r="C291" s="64" t="str">
        <f>IF(B291="","N/A",VLOOKUP(B291,'UCM 7-21-23'!$A$2:$B$1709,2,FALSE))</f>
        <v>N/A</v>
      </c>
      <c r="D291" s="147"/>
      <c r="E291" s="147"/>
    </row>
    <row r="292" spans="1:5" ht="23.15" hidden="1" customHeight="1" x14ac:dyDescent="0.3">
      <c r="A292" s="87">
        <v>281</v>
      </c>
      <c r="B292" s="97"/>
      <c r="C292" s="64" t="str">
        <f>IF(B292="","N/A",VLOOKUP(B292,'UCM 7-21-23'!$A$2:$B$1709,2,FALSE))</f>
        <v>N/A</v>
      </c>
      <c r="D292" s="147"/>
      <c r="E292" s="147"/>
    </row>
    <row r="293" spans="1:5" ht="23.15" hidden="1" customHeight="1" x14ac:dyDescent="0.3">
      <c r="A293" s="87">
        <v>282</v>
      </c>
      <c r="B293" s="97"/>
      <c r="C293" s="64" t="str">
        <f>IF(B293="","N/A",VLOOKUP(B293,'UCM 7-21-23'!$A$2:$B$1709,2,FALSE))</f>
        <v>N/A</v>
      </c>
      <c r="D293" s="147"/>
      <c r="E293" s="147"/>
    </row>
    <row r="294" spans="1:5" ht="23.15" hidden="1" customHeight="1" x14ac:dyDescent="0.3">
      <c r="A294" s="88">
        <v>283</v>
      </c>
      <c r="B294" s="97"/>
      <c r="C294" s="64" t="str">
        <f>IF(B294="","N/A",VLOOKUP(B294,'UCM 7-21-23'!$A$2:$B$1709,2,FALSE))</f>
        <v>N/A</v>
      </c>
      <c r="D294" s="147"/>
      <c r="E294" s="147"/>
    </row>
    <row r="295" spans="1:5" ht="23.15" hidden="1" customHeight="1" x14ac:dyDescent="0.3">
      <c r="A295" s="87">
        <v>284</v>
      </c>
      <c r="B295" s="97"/>
      <c r="C295" s="64" t="str">
        <f>IF(B295="","N/A",VLOOKUP(B295,'UCM 7-21-23'!$A$2:$B$1709,2,FALSE))</f>
        <v>N/A</v>
      </c>
      <c r="D295" s="147"/>
      <c r="E295" s="147"/>
    </row>
    <row r="296" spans="1:5" ht="23.15" hidden="1" customHeight="1" x14ac:dyDescent="0.3">
      <c r="A296" s="87">
        <v>285</v>
      </c>
      <c r="B296" s="97"/>
      <c r="C296" s="64" t="str">
        <f>IF(B296="","N/A",VLOOKUP(B296,'UCM 7-21-23'!$A$2:$B$1709,2,FALSE))</f>
        <v>N/A</v>
      </c>
      <c r="D296" s="147"/>
      <c r="E296" s="147"/>
    </row>
    <row r="297" spans="1:5" ht="23.15" hidden="1" customHeight="1" x14ac:dyDescent="0.3">
      <c r="A297" s="88">
        <v>286</v>
      </c>
      <c r="B297" s="97"/>
      <c r="C297" s="64" t="str">
        <f>IF(B297="","N/A",VLOOKUP(B297,'UCM 7-21-23'!$A$2:$B$1709,2,FALSE))</f>
        <v>N/A</v>
      </c>
      <c r="D297" s="147"/>
      <c r="E297" s="147"/>
    </row>
    <row r="298" spans="1:5" ht="23.15" hidden="1" customHeight="1" x14ac:dyDescent="0.3">
      <c r="A298" s="87">
        <v>287</v>
      </c>
      <c r="B298" s="97"/>
      <c r="C298" s="64" t="str">
        <f>IF(B298="","N/A",VLOOKUP(B298,'UCM 7-21-23'!$A$2:$B$1709,2,FALSE))</f>
        <v>N/A</v>
      </c>
      <c r="D298" s="147"/>
      <c r="E298" s="147"/>
    </row>
    <row r="299" spans="1:5" ht="23.15" hidden="1" customHeight="1" x14ac:dyDescent="0.3">
      <c r="A299" s="87">
        <v>288</v>
      </c>
      <c r="B299" s="97"/>
      <c r="C299" s="64" t="str">
        <f>IF(B299="","N/A",VLOOKUP(B299,'UCM 7-21-23'!$A$2:$B$1709,2,FALSE))</f>
        <v>N/A</v>
      </c>
      <c r="D299" s="147"/>
      <c r="E299" s="147"/>
    </row>
    <row r="300" spans="1:5" ht="23.15" hidden="1" customHeight="1" x14ac:dyDescent="0.3">
      <c r="A300" s="88">
        <v>289</v>
      </c>
      <c r="B300" s="97"/>
      <c r="C300" s="64" t="str">
        <f>IF(B300="","N/A",VLOOKUP(B300,'UCM 7-21-23'!$A$2:$B$1709,2,FALSE))</f>
        <v>N/A</v>
      </c>
      <c r="D300" s="147"/>
      <c r="E300" s="147"/>
    </row>
    <row r="301" spans="1:5" ht="23.15" hidden="1" customHeight="1" x14ac:dyDescent="0.3">
      <c r="A301" s="87">
        <v>290</v>
      </c>
      <c r="B301" s="97"/>
      <c r="C301" s="64" t="str">
        <f>IF(B301="","N/A",VLOOKUP(B301,'UCM 7-21-23'!$A$2:$B$1709,2,FALSE))</f>
        <v>N/A</v>
      </c>
      <c r="D301" s="147"/>
      <c r="E301" s="147"/>
    </row>
    <row r="302" spans="1:5" ht="23.15" hidden="1" customHeight="1" x14ac:dyDescent="0.3">
      <c r="A302" s="87">
        <v>291</v>
      </c>
      <c r="B302" s="97"/>
      <c r="C302" s="64" t="str">
        <f>IF(B302="","N/A",VLOOKUP(B302,'UCM 7-21-23'!$A$2:$B$1709,2,FALSE))</f>
        <v>N/A</v>
      </c>
      <c r="D302" s="147"/>
      <c r="E302" s="147"/>
    </row>
    <row r="303" spans="1:5" ht="23.15" hidden="1" customHeight="1" x14ac:dyDescent="0.3">
      <c r="A303" s="88">
        <v>292</v>
      </c>
      <c r="B303" s="97"/>
      <c r="C303" s="64" t="str">
        <f>IF(B303="","N/A",VLOOKUP(B303,'UCM 7-21-23'!$A$2:$B$1709,2,FALSE))</f>
        <v>N/A</v>
      </c>
      <c r="D303" s="147"/>
      <c r="E303" s="147"/>
    </row>
    <row r="304" spans="1:5" ht="23.15" hidden="1" customHeight="1" x14ac:dyDescent="0.3">
      <c r="A304" s="87">
        <v>293</v>
      </c>
      <c r="B304" s="97"/>
      <c r="C304" s="64" t="str">
        <f>IF(B304="","N/A",VLOOKUP(B304,'UCM 7-21-23'!$A$2:$B$1709,2,FALSE))</f>
        <v>N/A</v>
      </c>
      <c r="D304" s="147"/>
      <c r="E304" s="147"/>
    </row>
    <row r="305" spans="1:5" ht="23.15" hidden="1" customHeight="1" x14ac:dyDescent="0.3">
      <c r="A305" s="87">
        <v>294</v>
      </c>
      <c r="B305" s="97"/>
      <c r="C305" s="64" t="str">
        <f>IF(B305="","N/A",VLOOKUP(B305,'UCM 7-21-23'!$A$2:$B$1709,2,FALSE))</f>
        <v>N/A</v>
      </c>
      <c r="D305" s="147"/>
      <c r="E305" s="147"/>
    </row>
    <row r="306" spans="1:5" ht="23.15" hidden="1" customHeight="1" x14ac:dyDescent="0.3">
      <c r="A306" s="88">
        <v>295</v>
      </c>
      <c r="B306" s="97"/>
      <c r="C306" s="64" t="str">
        <f>IF(B306="","N/A",VLOOKUP(B306,'UCM 7-21-23'!$A$2:$B$1709,2,FALSE))</f>
        <v>N/A</v>
      </c>
      <c r="D306" s="147"/>
      <c r="E306" s="147"/>
    </row>
    <row r="307" spans="1:5" ht="23.15" hidden="1" customHeight="1" x14ac:dyDescent="0.3">
      <c r="A307" s="87">
        <v>296</v>
      </c>
      <c r="B307" s="97"/>
      <c r="C307" s="64" t="str">
        <f>IF(B307="","N/A",VLOOKUP(B307,'UCM 7-21-23'!$A$2:$B$1709,2,FALSE))</f>
        <v>N/A</v>
      </c>
      <c r="D307" s="147"/>
      <c r="E307" s="147"/>
    </row>
    <row r="308" spans="1:5" ht="23.15" hidden="1" customHeight="1" x14ac:dyDescent="0.3">
      <c r="A308" s="87">
        <v>297</v>
      </c>
      <c r="B308" s="97"/>
      <c r="C308" s="64" t="str">
        <f>IF(B308="","N/A",VLOOKUP(B308,'UCM 7-21-23'!$A$2:$B$1709,2,FALSE))</f>
        <v>N/A</v>
      </c>
      <c r="D308" s="147"/>
      <c r="E308" s="147"/>
    </row>
    <row r="309" spans="1:5" ht="23.15" hidden="1" customHeight="1" x14ac:dyDescent="0.3">
      <c r="A309" s="88">
        <v>298</v>
      </c>
      <c r="B309" s="97"/>
      <c r="C309" s="64" t="str">
        <f>IF(B309="","N/A",VLOOKUP(B309,'UCM 7-21-23'!$A$2:$B$1709,2,FALSE))</f>
        <v>N/A</v>
      </c>
      <c r="D309" s="147"/>
      <c r="E309" s="147"/>
    </row>
    <row r="310" spans="1:5" ht="23.15" hidden="1" customHeight="1" x14ac:dyDescent="0.3">
      <c r="A310" s="87">
        <v>299</v>
      </c>
      <c r="B310" s="97"/>
      <c r="C310" s="64" t="str">
        <f>IF(B310="","N/A",VLOOKUP(B310,'UCM 7-21-23'!$A$2:$B$1709,2,FALSE))</f>
        <v>N/A</v>
      </c>
      <c r="D310" s="147"/>
      <c r="E310" s="147"/>
    </row>
    <row r="311" spans="1:5" ht="23.15" hidden="1" customHeight="1" x14ac:dyDescent="0.3">
      <c r="A311" s="87">
        <v>300</v>
      </c>
      <c r="B311" s="97"/>
      <c r="C311" s="64" t="str">
        <f>IF(B311="","N/A",VLOOKUP(B311,'UCM 7-21-23'!$A$2:$B$1709,2,FALSE))</f>
        <v>N/A</v>
      </c>
      <c r="D311" s="147"/>
      <c r="E311" s="147"/>
    </row>
    <row r="312" spans="1:5" ht="23.15" hidden="1" customHeight="1" x14ac:dyDescent="0.3">
      <c r="A312" s="88">
        <v>301</v>
      </c>
      <c r="B312" s="97"/>
      <c r="C312" s="64" t="str">
        <f>IF(B312="","N/A",VLOOKUP(B312,'UCM 7-21-23'!$A$2:$B$1709,2,FALSE))</f>
        <v>N/A</v>
      </c>
      <c r="D312" s="147"/>
      <c r="E312" s="147"/>
    </row>
    <row r="313" spans="1:5" ht="23.15" hidden="1" customHeight="1" x14ac:dyDescent="0.3">
      <c r="A313" s="87">
        <v>302</v>
      </c>
      <c r="B313" s="97"/>
      <c r="C313" s="64" t="str">
        <f>IF(B313="","N/A",VLOOKUP(B313,'UCM 7-21-23'!$A$2:$B$1709,2,FALSE))</f>
        <v>N/A</v>
      </c>
      <c r="D313" s="147"/>
      <c r="E313" s="147"/>
    </row>
    <row r="314" spans="1:5" ht="23.15" hidden="1" customHeight="1" x14ac:dyDescent="0.3">
      <c r="A314" s="87">
        <v>303</v>
      </c>
      <c r="B314" s="97"/>
      <c r="C314" s="64" t="str">
        <f>IF(B314="","N/A",VLOOKUP(B314,'UCM 7-21-23'!$A$2:$B$1709,2,FALSE))</f>
        <v>N/A</v>
      </c>
      <c r="D314" s="147"/>
      <c r="E314" s="147"/>
    </row>
    <row r="315" spans="1:5" ht="23.15" hidden="1" customHeight="1" x14ac:dyDescent="0.3">
      <c r="A315" s="88">
        <v>304</v>
      </c>
      <c r="B315" s="97"/>
      <c r="C315" s="64" t="str">
        <f>IF(B315="","N/A",VLOOKUP(B315,'UCM 7-21-23'!$A$2:$B$1709,2,FALSE))</f>
        <v>N/A</v>
      </c>
      <c r="D315" s="147"/>
      <c r="E315" s="147"/>
    </row>
    <row r="316" spans="1:5" ht="23.15" hidden="1" customHeight="1" x14ac:dyDescent="0.3">
      <c r="A316" s="87">
        <v>305</v>
      </c>
      <c r="B316" s="97"/>
      <c r="C316" s="64" t="str">
        <f>IF(B316="","N/A",VLOOKUP(B316,'UCM 7-21-23'!$A$2:$B$1709,2,FALSE))</f>
        <v>N/A</v>
      </c>
      <c r="D316" s="147"/>
      <c r="E316" s="147"/>
    </row>
    <row r="317" spans="1:5" ht="23.15" hidden="1" customHeight="1" x14ac:dyDescent="0.3">
      <c r="A317" s="87">
        <v>306</v>
      </c>
      <c r="B317" s="97"/>
      <c r="C317" s="64" t="str">
        <f>IF(B317="","N/A",VLOOKUP(B317,'UCM 7-21-23'!$A$2:$B$1709,2,FALSE))</f>
        <v>N/A</v>
      </c>
      <c r="D317" s="147"/>
      <c r="E317" s="147"/>
    </row>
    <row r="318" spans="1:5" ht="23.15" hidden="1" customHeight="1" x14ac:dyDescent="0.3">
      <c r="A318" s="88">
        <v>307</v>
      </c>
      <c r="B318" s="97"/>
      <c r="C318" s="64" t="str">
        <f>IF(B318="","N/A",VLOOKUP(B318,'UCM 7-21-23'!$A$2:$B$1709,2,FALSE))</f>
        <v>N/A</v>
      </c>
      <c r="D318" s="147"/>
      <c r="E318" s="147"/>
    </row>
    <row r="319" spans="1:5" ht="23.15" hidden="1" customHeight="1" x14ac:dyDescent="0.3">
      <c r="A319" s="87">
        <v>308</v>
      </c>
      <c r="B319" s="97"/>
      <c r="C319" s="64" t="str">
        <f>IF(B319="","N/A",VLOOKUP(B319,'UCM 7-21-23'!$A$2:$B$1709,2,FALSE))</f>
        <v>N/A</v>
      </c>
      <c r="D319" s="147"/>
      <c r="E319" s="147"/>
    </row>
    <row r="320" spans="1:5" ht="23.15" hidden="1" customHeight="1" x14ac:dyDescent="0.3">
      <c r="A320" s="87">
        <v>309</v>
      </c>
      <c r="B320" s="97"/>
      <c r="C320" s="64" t="str">
        <f>IF(B320="","N/A",VLOOKUP(B320,'UCM 7-21-23'!$A$2:$B$1709,2,FALSE))</f>
        <v>N/A</v>
      </c>
      <c r="D320" s="147"/>
      <c r="E320" s="147"/>
    </row>
    <row r="321" spans="1:5" ht="23.15" hidden="1" customHeight="1" x14ac:dyDescent="0.3">
      <c r="A321" s="88">
        <v>310</v>
      </c>
      <c r="B321" s="97"/>
      <c r="C321" s="64" t="str">
        <f>IF(B321="","N/A",VLOOKUP(B321,'UCM 7-21-23'!$A$2:$B$1709,2,FALSE))</f>
        <v>N/A</v>
      </c>
      <c r="D321" s="147"/>
      <c r="E321" s="147"/>
    </row>
    <row r="322" spans="1:5" ht="23.15" hidden="1" customHeight="1" x14ac:dyDescent="0.3">
      <c r="A322" s="87">
        <v>311</v>
      </c>
      <c r="B322" s="97"/>
      <c r="C322" s="64" t="str">
        <f>IF(B322="","N/A",VLOOKUP(B322,'UCM 7-21-23'!$A$2:$B$1709,2,FALSE))</f>
        <v>N/A</v>
      </c>
      <c r="D322" s="147"/>
      <c r="E322" s="147"/>
    </row>
    <row r="323" spans="1:5" ht="23.15" hidden="1" customHeight="1" x14ac:dyDescent="0.3">
      <c r="A323" s="87">
        <v>312</v>
      </c>
      <c r="B323" s="97"/>
      <c r="C323" s="64" t="str">
        <f>IF(B323="","N/A",VLOOKUP(B323,'UCM 7-21-23'!$A$2:$B$1709,2,FALSE))</f>
        <v>N/A</v>
      </c>
      <c r="D323" s="147"/>
      <c r="E323" s="147"/>
    </row>
    <row r="324" spans="1:5" ht="23.15" hidden="1" customHeight="1" x14ac:dyDescent="0.3">
      <c r="A324" s="88">
        <v>313</v>
      </c>
      <c r="B324" s="97"/>
      <c r="C324" s="64" t="str">
        <f>IF(B324="","N/A",VLOOKUP(B324,'UCM 7-21-23'!$A$2:$B$1709,2,FALSE))</f>
        <v>N/A</v>
      </c>
      <c r="D324" s="147"/>
      <c r="E324" s="147"/>
    </row>
    <row r="325" spans="1:5" ht="23.15" hidden="1" customHeight="1" x14ac:dyDescent="0.3">
      <c r="A325" s="87">
        <v>314</v>
      </c>
      <c r="B325" s="97"/>
      <c r="C325" s="64" t="str">
        <f>IF(B325="","N/A",VLOOKUP(B325,'UCM 7-21-23'!$A$2:$B$1709,2,FALSE))</f>
        <v>N/A</v>
      </c>
      <c r="D325" s="147"/>
      <c r="E325" s="147"/>
    </row>
    <row r="326" spans="1:5" ht="23.15" hidden="1" customHeight="1" x14ac:dyDescent="0.3">
      <c r="A326" s="87">
        <v>315</v>
      </c>
      <c r="B326" s="97"/>
      <c r="C326" s="64" t="str">
        <f>IF(B326="","N/A",VLOOKUP(B326,'UCM 7-21-23'!$A$2:$B$1709,2,FALSE))</f>
        <v>N/A</v>
      </c>
      <c r="D326" s="147"/>
      <c r="E326" s="147"/>
    </row>
    <row r="327" spans="1:5" ht="23.15" hidden="1" customHeight="1" x14ac:dyDescent="0.3">
      <c r="A327" s="88">
        <v>316</v>
      </c>
      <c r="B327" s="97"/>
      <c r="C327" s="64" t="str">
        <f>IF(B327="","N/A",VLOOKUP(B327,'UCM 7-21-23'!$A$2:$B$1709,2,FALSE))</f>
        <v>N/A</v>
      </c>
      <c r="D327" s="147"/>
      <c r="E327" s="147"/>
    </row>
    <row r="328" spans="1:5" ht="23.15" hidden="1" customHeight="1" x14ac:dyDescent="0.3">
      <c r="A328" s="87">
        <v>317</v>
      </c>
      <c r="B328" s="97"/>
      <c r="C328" s="64" t="str">
        <f>IF(B328="","N/A",VLOOKUP(B328,'UCM 7-21-23'!$A$2:$B$1709,2,FALSE))</f>
        <v>N/A</v>
      </c>
      <c r="D328" s="147"/>
      <c r="E328" s="147"/>
    </row>
    <row r="329" spans="1:5" ht="23.15" hidden="1" customHeight="1" x14ac:dyDescent="0.3">
      <c r="A329" s="87">
        <v>318</v>
      </c>
      <c r="B329" s="97"/>
      <c r="C329" s="64" t="str">
        <f>IF(B329="","N/A",VLOOKUP(B329,'UCM 7-21-23'!$A$2:$B$1709,2,FALSE))</f>
        <v>N/A</v>
      </c>
      <c r="D329" s="147"/>
      <c r="E329" s="147"/>
    </row>
    <row r="330" spans="1:5" ht="23.15" hidden="1" customHeight="1" x14ac:dyDescent="0.3">
      <c r="A330" s="88">
        <v>319</v>
      </c>
      <c r="B330" s="97"/>
      <c r="C330" s="64" t="str">
        <f>IF(B330="","N/A",VLOOKUP(B330,'UCM 7-21-23'!$A$2:$B$1709,2,FALSE))</f>
        <v>N/A</v>
      </c>
      <c r="D330" s="147"/>
      <c r="E330" s="147"/>
    </row>
    <row r="331" spans="1:5" ht="23.15" hidden="1" customHeight="1" x14ac:dyDescent="0.3">
      <c r="A331" s="87">
        <v>320</v>
      </c>
      <c r="B331" s="97"/>
      <c r="C331" s="64" t="str">
        <f>IF(B331="","N/A",VLOOKUP(B331,'UCM 7-21-23'!$A$2:$B$1709,2,FALSE))</f>
        <v>N/A</v>
      </c>
      <c r="D331" s="147"/>
      <c r="E331" s="147"/>
    </row>
    <row r="332" spans="1:5" ht="23.15" hidden="1" customHeight="1" x14ac:dyDescent="0.3">
      <c r="A332" s="87">
        <v>321</v>
      </c>
      <c r="B332" s="97"/>
      <c r="C332" s="64" t="str">
        <f>IF(B332="","N/A",VLOOKUP(B332,'UCM 7-21-23'!$A$2:$B$1709,2,FALSE))</f>
        <v>N/A</v>
      </c>
      <c r="D332" s="147"/>
      <c r="E332" s="147"/>
    </row>
    <row r="333" spans="1:5" ht="23.15" hidden="1" customHeight="1" x14ac:dyDescent="0.3">
      <c r="A333" s="88">
        <v>322</v>
      </c>
      <c r="B333" s="97"/>
      <c r="C333" s="64" t="str">
        <f>IF(B333="","N/A",VLOOKUP(B333,'UCM 7-21-23'!$A$2:$B$1709,2,FALSE))</f>
        <v>N/A</v>
      </c>
      <c r="D333" s="147"/>
      <c r="E333" s="147"/>
    </row>
    <row r="334" spans="1:5" ht="23.15" hidden="1" customHeight="1" x14ac:dyDescent="0.3">
      <c r="A334" s="87">
        <v>323</v>
      </c>
      <c r="B334" s="97"/>
      <c r="C334" s="64" t="str">
        <f>IF(B334="","N/A",VLOOKUP(B334,'UCM 7-21-23'!$A$2:$B$1709,2,FALSE))</f>
        <v>N/A</v>
      </c>
      <c r="D334" s="147"/>
      <c r="E334" s="147"/>
    </row>
    <row r="335" spans="1:5" ht="23.15" hidden="1" customHeight="1" x14ac:dyDescent="0.3">
      <c r="A335" s="87">
        <v>324</v>
      </c>
      <c r="B335" s="97"/>
      <c r="C335" s="64" t="str">
        <f>IF(B335="","N/A",VLOOKUP(B335,'UCM 7-21-23'!$A$2:$B$1709,2,FALSE))</f>
        <v>N/A</v>
      </c>
      <c r="D335" s="147"/>
      <c r="E335" s="147"/>
    </row>
    <row r="336" spans="1:5" ht="23.15" hidden="1" customHeight="1" x14ac:dyDescent="0.3">
      <c r="A336" s="88">
        <v>325</v>
      </c>
      <c r="B336" s="97"/>
      <c r="C336" s="64" t="str">
        <f>IF(B336="","N/A",VLOOKUP(B336,'UCM 7-21-23'!$A$2:$B$1709,2,FALSE))</f>
        <v>N/A</v>
      </c>
      <c r="D336" s="147"/>
      <c r="E336" s="147"/>
    </row>
    <row r="337" spans="1:5" ht="23.15" hidden="1" customHeight="1" x14ac:dyDescent="0.3">
      <c r="A337" s="87">
        <v>326</v>
      </c>
      <c r="B337" s="97"/>
      <c r="C337" s="64" t="str">
        <f>IF(B337="","N/A",VLOOKUP(B337,'UCM 7-21-23'!$A$2:$B$1709,2,FALSE))</f>
        <v>N/A</v>
      </c>
      <c r="D337" s="147"/>
      <c r="E337" s="147"/>
    </row>
    <row r="338" spans="1:5" ht="23.15" hidden="1" customHeight="1" x14ac:dyDescent="0.3">
      <c r="A338" s="87">
        <v>327</v>
      </c>
      <c r="B338" s="97"/>
      <c r="C338" s="64" t="str">
        <f>IF(B338="","N/A",VLOOKUP(B338,'UCM 7-21-23'!$A$2:$B$1709,2,FALSE))</f>
        <v>N/A</v>
      </c>
      <c r="D338" s="147"/>
      <c r="E338" s="147"/>
    </row>
    <row r="339" spans="1:5" ht="23.15" hidden="1" customHeight="1" x14ac:dyDescent="0.3">
      <c r="A339" s="88">
        <v>328</v>
      </c>
      <c r="B339" s="97"/>
      <c r="C339" s="64" t="str">
        <f>IF(B339="","N/A",VLOOKUP(B339,'UCM 7-21-23'!$A$2:$B$1709,2,FALSE))</f>
        <v>N/A</v>
      </c>
      <c r="D339" s="147"/>
      <c r="E339" s="147"/>
    </row>
    <row r="340" spans="1:5" ht="23.15" hidden="1" customHeight="1" x14ac:dyDescent="0.3">
      <c r="A340" s="87">
        <v>329</v>
      </c>
      <c r="B340" s="97"/>
      <c r="C340" s="64" t="str">
        <f>IF(B340="","N/A",VLOOKUP(B340,'UCM 7-21-23'!$A$2:$B$1709,2,FALSE))</f>
        <v>N/A</v>
      </c>
      <c r="D340" s="147"/>
      <c r="E340" s="147"/>
    </row>
    <row r="341" spans="1:5" ht="23.15" hidden="1" customHeight="1" x14ac:dyDescent="0.3">
      <c r="A341" s="87">
        <v>330</v>
      </c>
      <c r="B341" s="97"/>
      <c r="C341" s="64" t="str">
        <f>IF(B341="","N/A",VLOOKUP(B341,'UCM 7-21-23'!$A$2:$B$1709,2,FALSE))</f>
        <v>N/A</v>
      </c>
      <c r="D341" s="147"/>
      <c r="E341" s="147"/>
    </row>
    <row r="342" spans="1:5" ht="23.15" hidden="1" customHeight="1" x14ac:dyDescent="0.3">
      <c r="A342" s="88">
        <v>331</v>
      </c>
      <c r="B342" s="97"/>
      <c r="C342" s="64" t="str">
        <f>IF(B342="","N/A",VLOOKUP(B342,'UCM 7-21-23'!$A$2:$B$1709,2,FALSE))</f>
        <v>N/A</v>
      </c>
      <c r="D342" s="147"/>
      <c r="E342" s="147"/>
    </row>
    <row r="343" spans="1:5" ht="23.15" hidden="1" customHeight="1" x14ac:dyDescent="0.3">
      <c r="A343" s="87">
        <v>332</v>
      </c>
      <c r="B343" s="97"/>
      <c r="C343" s="64" t="str">
        <f>IF(B343="","N/A",VLOOKUP(B343,'UCM 7-21-23'!$A$2:$B$1709,2,FALSE))</f>
        <v>N/A</v>
      </c>
      <c r="D343" s="147"/>
      <c r="E343" s="147"/>
    </row>
    <row r="344" spans="1:5" ht="23.15" hidden="1" customHeight="1" x14ac:dyDescent="0.3">
      <c r="A344" s="87">
        <v>333</v>
      </c>
      <c r="B344" s="97"/>
      <c r="C344" s="64" t="str">
        <f>IF(B344="","N/A",VLOOKUP(B344,'UCM 7-21-23'!$A$2:$B$1709,2,FALSE))</f>
        <v>N/A</v>
      </c>
      <c r="D344" s="147"/>
      <c r="E344" s="147"/>
    </row>
    <row r="345" spans="1:5" ht="23.15" hidden="1" customHeight="1" x14ac:dyDescent="0.3">
      <c r="A345" s="88">
        <v>334</v>
      </c>
      <c r="B345" s="97"/>
      <c r="C345" s="64" t="str">
        <f>IF(B345="","N/A",VLOOKUP(B345,'UCM 7-21-23'!$A$2:$B$1709,2,FALSE))</f>
        <v>N/A</v>
      </c>
      <c r="D345" s="147"/>
      <c r="E345" s="147"/>
    </row>
    <row r="346" spans="1:5" ht="23.15" hidden="1" customHeight="1" x14ac:dyDescent="0.3">
      <c r="A346" s="87">
        <v>335</v>
      </c>
      <c r="B346" s="97"/>
      <c r="C346" s="64" t="str">
        <f>IF(B346="","N/A",VLOOKUP(B346,'UCM 7-21-23'!$A$2:$B$1709,2,FALSE))</f>
        <v>N/A</v>
      </c>
      <c r="D346" s="147"/>
      <c r="E346" s="147"/>
    </row>
    <row r="347" spans="1:5" ht="23.15" hidden="1" customHeight="1" x14ac:dyDescent="0.3">
      <c r="A347" s="87">
        <v>336</v>
      </c>
      <c r="B347" s="97"/>
      <c r="C347" s="64" t="str">
        <f>IF(B347="","N/A",VLOOKUP(B347,'UCM 7-21-23'!$A$2:$B$1709,2,FALSE))</f>
        <v>N/A</v>
      </c>
      <c r="D347" s="147"/>
      <c r="E347" s="147"/>
    </row>
    <row r="348" spans="1:5" ht="23.15" hidden="1" customHeight="1" x14ac:dyDescent="0.3">
      <c r="A348" s="88">
        <v>337</v>
      </c>
      <c r="B348" s="97"/>
      <c r="C348" s="64" t="str">
        <f>IF(B348="","N/A",VLOOKUP(B348,'UCM 7-21-23'!$A$2:$B$1709,2,FALSE))</f>
        <v>N/A</v>
      </c>
      <c r="D348" s="147"/>
      <c r="E348" s="147"/>
    </row>
    <row r="349" spans="1:5" ht="23.15" hidden="1" customHeight="1" x14ac:dyDescent="0.3">
      <c r="A349" s="87">
        <v>338</v>
      </c>
      <c r="B349" s="97"/>
      <c r="C349" s="64" t="str">
        <f>IF(B349="","N/A",VLOOKUP(B349,'UCM 7-21-23'!$A$2:$B$1709,2,FALSE))</f>
        <v>N/A</v>
      </c>
      <c r="D349" s="147"/>
      <c r="E349" s="147"/>
    </row>
    <row r="350" spans="1:5" ht="23.15" hidden="1" customHeight="1" x14ac:dyDescent="0.3">
      <c r="A350" s="87">
        <v>339</v>
      </c>
      <c r="B350" s="97"/>
      <c r="C350" s="64" t="str">
        <f>IF(B350="","N/A",VLOOKUP(B350,'UCM 7-21-23'!$A$2:$B$1709,2,FALSE))</f>
        <v>N/A</v>
      </c>
      <c r="D350" s="147"/>
      <c r="E350" s="147"/>
    </row>
    <row r="351" spans="1:5" ht="23.15" hidden="1" customHeight="1" x14ac:dyDescent="0.3">
      <c r="A351" s="88">
        <v>340</v>
      </c>
      <c r="B351" s="97"/>
      <c r="C351" s="64" t="str">
        <f>IF(B351="","N/A",VLOOKUP(B351,'UCM 7-21-23'!$A$2:$B$1709,2,FALSE))</f>
        <v>N/A</v>
      </c>
      <c r="D351" s="147"/>
      <c r="E351" s="147"/>
    </row>
    <row r="352" spans="1:5" ht="23.15" hidden="1" customHeight="1" x14ac:dyDescent="0.3">
      <c r="A352" s="87">
        <v>341</v>
      </c>
      <c r="B352" s="97"/>
      <c r="C352" s="64" t="str">
        <f>IF(B352="","N/A",VLOOKUP(B352,'UCM 7-21-23'!$A$2:$B$1709,2,FALSE))</f>
        <v>N/A</v>
      </c>
      <c r="D352" s="147"/>
      <c r="E352" s="147"/>
    </row>
    <row r="353" spans="1:5" ht="22.5" hidden="1" customHeight="1" x14ac:dyDescent="0.3">
      <c r="A353" s="87">
        <v>342</v>
      </c>
      <c r="B353" s="97"/>
      <c r="C353" s="64" t="str">
        <f>IF(B353="","N/A",VLOOKUP(B353,'UCM 7-21-23'!$A$2:$B$1709,2,FALSE))</f>
        <v>N/A</v>
      </c>
      <c r="D353" s="147"/>
      <c r="E353" s="147"/>
    </row>
    <row r="354" spans="1:5" ht="23.15" hidden="1" customHeight="1" x14ac:dyDescent="0.3">
      <c r="A354" s="88">
        <v>343</v>
      </c>
      <c r="B354" s="97"/>
      <c r="C354" s="64" t="str">
        <f>IF(B354="","N/A",VLOOKUP(B354,'UCM 7-21-23'!$A$2:$B$1709,2,FALSE))</f>
        <v>N/A</v>
      </c>
      <c r="D354" s="147"/>
      <c r="E354" s="147"/>
    </row>
    <row r="355" spans="1:5" ht="23.15" hidden="1" customHeight="1" x14ac:dyDescent="0.3">
      <c r="A355" s="87">
        <v>344</v>
      </c>
      <c r="B355" s="97"/>
      <c r="C355" s="64" t="str">
        <f>IF(B355="","N/A",VLOOKUP(B355,'UCM 7-21-23'!$A$2:$B$1709,2,FALSE))</f>
        <v>N/A</v>
      </c>
      <c r="D355" s="147"/>
      <c r="E355" s="147"/>
    </row>
    <row r="356" spans="1:5" ht="23.15" hidden="1" customHeight="1" x14ac:dyDescent="0.3">
      <c r="A356" s="87">
        <v>345</v>
      </c>
      <c r="B356" s="97"/>
      <c r="C356" s="64" t="str">
        <f>IF(B356="","N/A",VLOOKUP(B356,'UCM 7-21-23'!$A$2:$B$1709,2,FALSE))</f>
        <v>N/A</v>
      </c>
      <c r="D356" s="147"/>
      <c r="E356" s="147"/>
    </row>
    <row r="357" spans="1:5" ht="23.15" hidden="1" customHeight="1" x14ac:dyDescent="0.3">
      <c r="A357" s="88">
        <v>346</v>
      </c>
      <c r="B357" s="97"/>
      <c r="C357" s="64" t="str">
        <f>IF(B357="","N/A",VLOOKUP(B357,'UCM 7-21-23'!$A$2:$B$1709,2,FALSE))</f>
        <v>N/A</v>
      </c>
      <c r="D357" s="147"/>
      <c r="E357" s="147"/>
    </row>
    <row r="358" spans="1:5" ht="23.15" hidden="1" customHeight="1" x14ac:dyDescent="0.3">
      <c r="A358" s="87">
        <v>347</v>
      </c>
      <c r="B358" s="97"/>
      <c r="C358" s="64" t="str">
        <f>IF(B358="","N/A",VLOOKUP(B358,'UCM 7-21-23'!$A$2:$B$1709,2,FALSE))</f>
        <v>N/A</v>
      </c>
      <c r="D358" s="147"/>
      <c r="E358" s="147"/>
    </row>
    <row r="359" spans="1:5" ht="23.15" hidden="1" customHeight="1" x14ac:dyDescent="0.3">
      <c r="A359" s="87">
        <v>348</v>
      </c>
      <c r="B359" s="97"/>
      <c r="C359" s="64" t="str">
        <f>IF(B359="","N/A",VLOOKUP(B359,'UCM 7-21-23'!$A$2:$B$1709,2,FALSE))</f>
        <v>N/A</v>
      </c>
      <c r="D359" s="147"/>
      <c r="E359" s="147"/>
    </row>
    <row r="360" spans="1:5" ht="23.15" hidden="1" customHeight="1" x14ac:dyDescent="0.3">
      <c r="A360" s="88">
        <v>349</v>
      </c>
      <c r="B360" s="97"/>
      <c r="C360" s="64" t="str">
        <f>IF(B360="","N/A",VLOOKUP(B360,'UCM 7-21-23'!$A$2:$B$1709,2,FALSE))</f>
        <v>N/A</v>
      </c>
      <c r="D360" s="147"/>
      <c r="E360" s="147"/>
    </row>
    <row r="361" spans="1:5" ht="23.15" hidden="1" customHeight="1" x14ac:dyDescent="0.3">
      <c r="A361" s="87">
        <v>350</v>
      </c>
      <c r="B361" s="97"/>
      <c r="C361" s="64" t="str">
        <f>IF(B361="","N/A",VLOOKUP(B361,'UCM 7-21-23'!$A$2:$B$1709,2,FALSE))</f>
        <v>N/A</v>
      </c>
      <c r="D361" s="147"/>
      <c r="E361" s="147"/>
    </row>
    <row r="362" spans="1:5" ht="23.15" hidden="1" customHeight="1" x14ac:dyDescent="0.3">
      <c r="A362" s="87">
        <v>351</v>
      </c>
      <c r="B362" s="97"/>
      <c r="C362" s="64" t="str">
        <f>IF(B362="","N/A",VLOOKUP(B362,'UCM 7-21-23'!$A$2:$B$1709,2,FALSE))</f>
        <v>N/A</v>
      </c>
      <c r="D362" s="147"/>
      <c r="E362" s="147"/>
    </row>
    <row r="363" spans="1:5" ht="23.15" hidden="1" customHeight="1" x14ac:dyDescent="0.3">
      <c r="A363" s="88">
        <v>352</v>
      </c>
      <c r="B363" s="97"/>
      <c r="C363" s="64" t="str">
        <f>IF(B363="","N/A",VLOOKUP(B363,'UCM 7-21-23'!$A$2:$B$1709,2,FALSE))</f>
        <v>N/A</v>
      </c>
      <c r="D363" s="147"/>
      <c r="E363" s="147"/>
    </row>
    <row r="364" spans="1:5" ht="23.15" hidden="1" customHeight="1" x14ac:dyDescent="0.3">
      <c r="A364" s="87">
        <v>353</v>
      </c>
      <c r="B364" s="97"/>
      <c r="C364" s="64" t="str">
        <f>IF(B364="","N/A",VLOOKUP(B364,'UCM 7-21-23'!$A$2:$B$1709,2,FALSE))</f>
        <v>N/A</v>
      </c>
      <c r="D364" s="147"/>
      <c r="E364" s="147"/>
    </row>
    <row r="365" spans="1:5" ht="23.15" hidden="1" customHeight="1" x14ac:dyDescent="0.3">
      <c r="A365" s="87">
        <v>354</v>
      </c>
      <c r="B365" s="97"/>
      <c r="C365" s="64" t="str">
        <f>IF(B365="","N/A",VLOOKUP(B365,'UCM 7-21-23'!$A$2:$B$1709,2,FALSE))</f>
        <v>N/A</v>
      </c>
      <c r="D365" s="147"/>
      <c r="E365" s="147"/>
    </row>
    <row r="366" spans="1:5" ht="23.15" hidden="1" customHeight="1" x14ac:dyDescent="0.3">
      <c r="A366" s="88">
        <v>355</v>
      </c>
      <c r="B366" s="97"/>
      <c r="C366" s="64" t="str">
        <f>IF(B366="","N/A",VLOOKUP(B366,'UCM 7-21-23'!$A$2:$B$1709,2,FALSE))</f>
        <v>N/A</v>
      </c>
      <c r="D366" s="147"/>
      <c r="E366" s="147"/>
    </row>
    <row r="367" spans="1:5" ht="23.15" hidden="1" customHeight="1" x14ac:dyDescent="0.3">
      <c r="A367" s="87">
        <v>356</v>
      </c>
      <c r="B367" s="97"/>
      <c r="C367" s="64" t="str">
        <f>IF(B367="","N/A",VLOOKUP(B367,'UCM 7-21-23'!$A$2:$B$1709,2,FALSE))</f>
        <v>N/A</v>
      </c>
      <c r="D367" s="147"/>
      <c r="E367" s="147"/>
    </row>
    <row r="368" spans="1:5" ht="23.15" hidden="1" customHeight="1" x14ac:dyDescent="0.3">
      <c r="A368" s="87">
        <v>357</v>
      </c>
      <c r="B368" s="97"/>
      <c r="C368" s="64" t="str">
        <f>IF(B368="","N/A",VLOOKUP(B368,'UCM 7-21-23'!$A$2:$B$1709,2,FALSE))</f>
        <v>N/A</v>
      </c>
      <c r="D368" s="147"/>
      <c r="E368" s="147"/>
    </row>
    <row r="369" spans="1:5" ht="23.15" hidden="1" customHeight="1" x14ac:dyDescent="0.3">
      <c r="A369" s="88">
        <v>358</v>
      </c>
      <c r="B369" s="97"/>
      <c r="C369" s="64" t="str">
        <f>IF(B369="","N/A",VLOOKUP(B369,'UCM 7-21-23'!$A$2:$B$1709,2,FALSE))</f>
        <v>N/A</v>
      </c>
      <c r="D369" s="147"/>
      <c r="E369" s="147"/>
    </row>
    <row r="370" spans="1:5" ht="23.15" hidden="1" customHeight="1" x14ac:dyDescent="0.3">
      <c r="A370" s="87">
        <v>359</v>
      </c>
      <c r="B370" s="97"/>
      <c r="C370" s="64" t="str">
        <f>IF(B370="","N/A",VLOOKUP(B370,'UCM 7-21-23'!$A$2:$B$1709,2,FALSE))</f>
        <v>N/A</v>
      </c>
      <c r="D370" s="147"/>
      <c r="E370" s="147"/>
    </row>
    <row r="371" spans="1:5" ht="23.15" hidden="1" customHeight="1" x14ac:dyDescent="0.3">
      <c r="A371" s="87">
        <v>360</v>
      </c>
      <c r="B371" s="97"/>
      <c r="C371" s="64" t="str">
        <f>IF(B371="","N/A",VLOOKUP(B371,'UCM 7-21-23'!$A$2:$B$1709,2,FALSE))</f>
        <v>N/A</v>
      </c>
      <c r="D371" s="147"/>
      <c r="E371" s="147"/>
    </row>
    <row r="372" spans="1:5" ht="23.15" hidden="1" customHeight="1" x14ac:dyDescent="0.3">
      <c r="A372" s="88">
        <v>361</v>
      </c>
      <c r="B372" s="97"/>
      <c r="C372" s="64" t="str">
        <f>IF(B372="","N/A",VLOOKUP(B372,'UCM 7-21-23'!$A$2:$B$1709,2,FALSE))</f>
        <v>N/A</v>
      </c>
      <c r="D372" s="147"/>
      <c r="E372" s="147"/>
    </row>
    <row r="373" spans="1:5" ht="23.15" hidden="1" customHeight="1" x14ac:dyDescent="0.3">
      <c r="A373" s="87">
        <v>362</v>
      </c>
      <c r="B373" s="97"/>
      <c r="C373" s="64" t="str">
        <f>IF(B373="","N/A",VLOOKUP(B373,'UCM 7-21-23'!$A$2:$B$1709,2,FALSE))</f>
        <v>N/A</v>
      </c>
      <c r="D373" s="147"/>
      <c r="E373" s="147"/>
    </row>
    <row r="374" spans="1:5" ht="23.15" hidden="1" customHeight="1" x14ac:dyDescent="0.3">
      <c r="A374" s="87">
        <v>363</v>
      </c>
      <c r="B374" s="97"/>
      <c r="C374" s="64" t="str">
        <f>IF(B374="","N/A",VLOOKUP(B374,'UCM 7-21-23'!$A$2:$B$1709,2,FALSE))</f>
        <v>N/A</v>
      </c>
      <c r="D374" s="147"/>
      <c r="E374" s="147"/>
    </row>
    <row r="375" spans="1:5" ht="23.15" hidden="1" customHeight="1" x14ac:dyDescent="0.3">
      <c r="A375" s="88">
        <v>364</v>
      </c>
      <c r="B375" s="97"/>
      <c r="C375" s="64" t="str">
        <f>IF(B375="","N/A",VLOOKUP(B375,'UCM 7-21-23'!$A$2:$B$1709,2,FALSE))</f>
        <v>N/A</v>
      </c>
      <c r="D375" s="147"/>
      <c r="E375" s="147"/>
    </row>
    <row r="376" spans="1:5" ht="23.15" hidden="1" customHeight="1" x14ac:dyDescent="0.3">
      <c r="A376" s="87">
        <v>365</v>
      </c>
      <c r="B376" s="97"/>
      <c r="C376" s="64" t="str">
        <f>IF(B376="","N/A",VLOOKUP(B376,'UCM 7-21-23'!$A$2:$B$1709,2,FALSE))</f>
        <v>N/A</v>
      </c>
      <c r="D376" s="147"/>
      <c r="E376" s="147"/>
    </row>
    <row r="377" spans="1:5" ht="23.15" hidden="1" customHeight="1" x14ac:dyDescent="0.3">
      <c r="A377" s="87">
        <v>366</v>
      </c>
      <c r="B377" s="97"/>
      <c r="C377" s="64" t="str">
        <f>IF(B377="","N/A",VLOOKUP(B377,'UCM 7-21-23'!$A$2:$B$1709,2,FALSE))</f>
        <v>N/A</v>
      </c>
      <c r="D377" s="147"/>
      <c r="E377" s="147"/>
    </row>
    <row r="378" spans="1:5" ht="23.15" hidden="1" customHeight="1" x14ac:dyDescent="0.3">
      <c r="A378" s="88">
        <v>367</v>
      </c>
      <c r="B378" s="97"/>
      <c r="C378" s="64" t="str">
        <f>IF(B378="","N/A",VLOOKUP(B378,'UCM 7-21-23'!$A$2:$B$1709,2,FALSE))</f>
        <v>N/A</v>
      </c>
      <c r="D378" s="147"/>
      <c r="E378" s="147"/>
    </row>
    <row r="379" spans="1:5" ht="23.15" hidden="1" customHeight="1" x14ac:dyDescent="0.3">
      <c r="A379" s="87">
        <v>368</v>
      </c>
      <c r="B379" s="97"/>
      <c r="C379" s="64" t="str">
        <f>IF(B379="","N/A",VLOOKUP(B379,'UCM 7-21-23'!$A$2:$B$1709,2,FALSE))</f>
        <v>N/A</v>
      </c>
      <c r="D379" s="147"/>
      <c r="E379" s="147"/>
    </row>
    <row r="380" spans="1:5" ht="23.15" hidden="1" customHeight="1" x14ac:dyDescent="0.3">
      <c r="A380" s="87">
        <v>369</v>
      </c>
      <c r="B380" s="97"/>
      <c r="C380" s="64" t="str">
        <f>IF(B380="","N/A",VLOOKUP(B380,'UCM 7-21-23'!$A$2:$B$1709,2,FALSE))</f>
        <v>N/A</v>
      </c>
      <c r="D380" s="147"/>
      <c r="E380" s="147"/>
    </row>
    <row r="381" spans="1:5" ht="23.15" hidden="1" customHeight="1" x14ac:dyDescent="0.3">
      <c r="A381" s="88">
        <v>370</v>
      </c>
      <c r="B381" s="97"/>
      <c r="C381" s="64" t="str">
        <f>IF(B381="","N/A",VLOOKUP(B381,'UCM 7-21-23'!$A$2:$B$1709,2,FALSE))</f>
        <v>N/A</v>
      </c>
      <c r="D381" s="147"/>
      <c r="E381" s="147"/>
    </row>
    <row r="382" spans="1:5" ht="23.15" hidden="1" customHeight="1" x14ac:dyDescent="0.3">
      <c r="A382" s="87">
        <v>371</v>
      </c>
      <c r="B382" s="97"/>
      <c r="C382" s="64" t="str">
        <f>IF(B382="","N/A",VLOOKUP(B382,'UCM 7-21-23'!$A$2:$B$1709,2,FALSE))</f>
        <v>N/A</v>
      </c>
      <c r="D382" s="147"/>
      <c r="E382" s="147"/>
    </row>
    <row r="383" spans="1:5" ht="23.15" hidden="1" customHeight="1" x14ac:dyDescent="0.3">
      <c r="A383" s="87">
        <v>372</v>
      </c>
      <c r="B383" s="97"/>
      <c r="C383" s="64" t="str">
        <f>IF(B383="","N/A",VLOOKUP(B383,'UCM 7-21-23'!$A$2:$B$1709,2,FALSE))</f>
        <v>N/A</v>
      </c>
      <c r="D383" s="147"/>
      <c r="E383" s="147"/>
    </row>
    <row r="384" spans="1:5" ht="23.15" hidden="1" customHeight="1" x14ac:dyDescent="0.3">
      <c r="A384" s="88">
        <v>373</v>
      </c>
      <c r="B384" s="97"/>
      <c r="C384" s="64" t="str">
        <f>IF(B384="","N/A",VLOOKUP(B384,'UCM 7-21-23'!$A$2:$B$1709,2,FALSE))</f>
        <v>N/A</v>
      </c>
      <c r="D384" s="147"/>
      <c r="E384" s="147"/>
    </row>
    <row r="385" spans="1:5" ht="23.15" hidden="1" customHeight="1" x14ac:dyDescent="0.3">
      <c r="A385" s="87">
        <v>374</v>
      </c>
      <c r="B385" s="97"/>
      <c r="C385" s="64" t="str">
        <f>IF(B385="","N/A",VLOOKUP(B385,'UCM 7-21-23'!$A$2:$B$1709,2,FALSE))</f>
        <v>N/A</v>
      </c>
      <c r="D385" s="147"/>
      <c r="E385" s="147"/>
    </row>
    <row r="386" spans="1:5" ht="23.15" hidden="1" customHeight="1" x14ac:dyDescent="0.3">
      <c r="A386" s="87">
        <v>375</v>
      </c>
      <c r="B386" s="97"/>
      <c r="C386" s="64" t="str">
        <f>IF(B386="","N/A",VLOOKUP(B386,'UCM 7-21-23'!$A$2:$B$1709,2,FALSE))</f>
        <v>N/A</v>
      </c>
      <c r="D386" s="147"/>
      <c r="E386" s="147"/>
    </row>
    <row r="387" spans="1:5" ht="23.15" hidden="1" customHeight="1" x14ac:dyDescent="0.3">
      <c r="A387" s="88">
        <v>376</v>
      </c>
      <c r="B387" s="97"/>
      <c r="C387" s="64" t="str">
        <f>IF(B387="","N/A",VLOOKUP(B387,'UCM 7-21-23'!$A$2:$B$1709,2,FALSE))</f>
        <v>N/A</v>
      </c>
      <c r="D387" s="147"/>
      <c r="E387" s="147"/>
    </row>
    <row r="388" spans="1:5" ht="23.15" hidden="1" customHeight="1" x14ac:dyDescent="0.3">
      <c r="A388" s="87">
        <v>377</v>
      </c>
      <c r="B388" s="97"/>
      <c r="C388" s="64" t="str">
        <f>IF(B388="","N/A",VLOOKUP(B388,'UCM 7-21-23'!$A$2:$B$1709,2,FALSE))</f>
        <v>N/A</v>
      </c>
      <c r="D388" s="147"/>
      <c r="E388" s="147"/>
    </row>
    <row r="389" spans="1:5" ht="23.15" hidden="1" customHeight="1" x14ac:dyDescent="0.3">
      <c r="A389" s="87">
        <v>378</v>
      </c>
      <c r="B389" s="97"/>
      <c r="C389" s="64" t="str">
        <f>IF(B389="","N/A",VLOOKUP(B389,'UCM 7-21-23'!$A$2:$B$1709,2,FALSE))</f>
        <v>N/A</v>
      </c>
      <c r="D389" s="147"/>
      <c r="E389" s="147"/>
    </row>
    <row r="390" spans="1:5" ht="23.15" hidden="1" customHeight="1" x14ac:dyDescent="0.3">
      <c r="A390" s="88">
        <v>379</v>
      </c>
      <c r="B390" s="97"/>
      <c r="C390" s="64" t="str">
        <f>IF(B390="","N/A",VLOOKUP(B390,'UCM 7-21-23'!$A$2:$B$1709,2,FALSE))</f>
        <v>N/A</v>
      </c>
      <c r="D390" s="147"/>
      <c r="E390" s="147"/>
    </row>
    <row r="391" spans="1:5" ht="23.15" hidden="1" customHeight="1" x14ac:dyDescent="0.3">
      <c r="A391" s="87">
        <v>380</v>
      </c>
      <c r="B391" s="97"/>
      <c r="C391" s="64" t="str">
        <f>IF(B391="","N/A",VLOOKUP(B391,'UCM 7-21-23'!$A$2:$B$1709,2,FALSE))</f>
        <v>N/A</v>
      </c>
      <c r="D391" s="147"/>
      <c r="E391" s="147"/>
    </row>
    <row r="392" spans="1:5" ht="23.15" hidden="1" customHeight="1" x14ac:dyDescent="0.3">
      <c r="A392" s="87">
        <v>381</v>
      </c>
      <c r="B392" s="97"/>
      <c r="C392" s="64" t="str">
        <f>IF(B392="","N/A",VLOOKUP(B392,'UCM 7-21-23'!$A$2:$B$1709,2,FALSE))</f>
        <v>N/A</v>
      </c>
      <c r="D392" s="147"/>
      <c r="E392" s="147"/>
    </row>
    <row r="393" spans="1:5" ht="23.15" hidden="1" customHeight="1" x14ac:dyDescent="0.3">
      <c r="A393" s="88">
        <v>382</v>
      </c>
      <c r="B393" s="97"/>
      <c r="C393" s="64" t="str">
        <f>IF(B393="","N/A",VLOOKUP(B393,'UCM 7-21-23'!$A$2:$B$1709,2,FALSE))</f>
        <v>N/A</v>
      </c>
      <c r="D393" s="147"/>
      <c r="E393" s="147"/>
    </row>
    <row r="394" spans="1:5" ht="23.15" hidden="1" customHeight="1" x14ac:dyDescent="0.3">
      <c r="A394" s="87">
        <v>383</v>
      </c>
      <c r="B394" s="97"/>
      <c r="C394" s="64" t="str">
        <f>IF(B394="","N/A",VLOOKUP(B394,'UCM 7-21-23'!$A$2:$B$1709,2,FALSE))</f>
        <v>N/A</v>
      </c>
      <c r="D394" s="147"/>
      <c r="E394" s="147"/>
    </row>
    <row r="395" spans="1:5" ht="23.15" hidden="1" customHeight="1" x14ac:dyDescent="0.3">
      <c r="A395" s="87">
        <v>384</v>
      </c>
      <c r="B395" s="97"/>
      <c r="C395" s="64" t="str">
        <f>IF(B395="","N/A",VLOOKUP(B395,'UCM 7-21-23'!$A$2:$B$1709,2,FALSE))</f>
        <v>N/A</v>
      </c>
      <c r="D395" s="147"/>
      <c r="E395" s="147"/>
    </row>
    <row r="396" spans="1:5" ht="23.15" hidden="1" customHeight="1" x14ac:dyDescent="0.3">
      <c r="A396" s="88">
        <v>385</v>
      </c>
      <c r="B396" s="97"/>
      <c r="C396" s="64" t="str">
        <f>IF(B396="","N/A",VLOOKUP(B396,'UCM 7-21-23'!$A$2:$B$1709,2,FALSE))</f>
        <v>N/A</v>
      </c>
      <c r="D396" s="147"/>
      <c r="E396" s="147"/>
    </row>
    <row r="397" spans="1:5" ht="23.15" hidden="1" customHeight="1" x14ac:dyDescent="0.3">
      <c r="A397" s="87">
        <v>386</v>
      </c>
      <c r="B397" s="97"/>
      <c r="C397" s="64" t="str">
        <f>IF(B397="","N/A",VLOOKUP(B397,'UCM 7-21-23'!$A$2:$B$1709,2,FALSE))</f>
        <v>N/A</v>
      </c>
      <c r="D397" s="147"/>
      <c r="E397" s="147"/>
    </row>
    <row r="398" spans="1:5" ht="23.15" hidden="1" customHeight="1" x14ac:dyDescent="0.3">
      <c r="A398" s="87">
        <v>387</v>
      </c>
      <c r="B398" s="97"/>
      <c r="C398" s="64" t="str">
        <f>IF(B398="","N/A",VLOOKUP(B398,'UCM 7-21-23'!$A$2:$B$1709,2,FALSE))</f>
        <v>N/A</v>
      </c>
      <c r="D398" s="147"/>
      <c r="E398" s="147"/>
    </row>
    <row r="399" spans="1:5" ht="23.15" hidden="1" customHeight="1" x14ac:dyDescent="0.3">
      <c r="A399" s="88">
        <v>388</v>
      </c>
      <c r="B399" s="97"/>
      <c r="C399" s="64" t="str">
        <f>IF(B399="","N/A",VLOOKUP(B399,'UCM 7-21-23'!$A$2:$B$1709,2,FALSE))</f>
        <v>N/A</v>
      </c>
      <c r="D399" s="147"/>
      <c r="E399" s="147"/>
    </row>
    <row r="400" spans="1:5" ht="23.15" hidden="1" customHeight="1" x14ac:dyDescent="0.3">
      <c r="A400" s="87">
        <v>389</v>
      </c>
      <c r="B400" s="97"/>
      <c r="C400" s="64" t="str">
        <f>IF(B400="","N/A",VLOOKUP(B400,'UCM 7-21-23'!$A$2:$B$1709,2,FALSE))</f>
        <v>N/A</v>
      </c>
      <c r="D400" s="147"/>
      <c r="E400" s="147"/>
    </row>
    <row r="401" spans="1:5" ht="23.15" hidden="1" customHeight="1" x14ac:dyDescent="0.3">
      <c r="A401" s="87">
        <v>390</v>
      </c>
      <c r="B401" s="97"/>
      <c r="C401" s="64" t="str">
        <f>IF(B401="","N/A",VLOOKUP(B401,'UCM 7-21-23'!$A$2:$B$1709,2,FALSE))</f>
        <v>N/A</v>
      </c>
      <c r="D401" s="147"/>
      <c r="E401" s="147"/>
    </row>
    <row r="402" spans="1:5" ht="23.15" hidden="1" customHeight="1" x14ac:dyDescent="0.3">
      <c r="A402" s="88">
        <v>391</v>
      </c>
      <c r="B402" s="97"/>
      <c r="C402" s="64" t="str">
        <f>IF(B402="","N/A",VLOOKUP(B402,'UCM 7-21-23'!$A$2:$B$1709,2,FALSE))</f>
        <v>N/A</v>
      </c>
      <c r="D402" s="147"/>
      <c r="E402" s="147"/>
    </row>
    <row r="403" spans="1:5" ht="23.15" hidden="1" customHeight="1" x14ac:dyDescent="0.3">
      <c r="A403" s="87">
        <v>392</v>
      </c>
      <c r="B403" s="97"/>
      <c r="C403" s="64" t="str">
        <f>IF(B403="","N/A",VLOOKUP(B403,'UCM 7-21-23'!$A$2:$B$1709,2,FALSE))</f>
        <v>N/A</v>
      </c>
      <c r="D403" s="147"/>
      <c r="E403" s="147"/>
    </row>
    <row r="404" spans="1:5" ht="23.15" hidden="1" customHeight="1" x14ac:dyDescent="0.3">
      <c r="A404" s="87">
        <v>393</v>
      </c>
      <c r="B404" s="97"/>
      <c r="C404" s="64" t="str">
        <f>IF(B404="","N/A",VLOOKUP(B404,'UCM 7-21-23'!$A$2:$B$1709,2,FALSE))</f>
        <v>N/A</v>
      </c>
      <c r="D404" s="147"/>
      <c r="E404" s="147"/>
    </row>
    <row r="405" spans="1:5" ht="23.15" hidden="1" customHeight="1" x14ac:dyDescent="0.3">
      <c r="A405" s="88">
        <v>394</v>
      </c>
      <c r="B405" s="97"/>
      <c r="C405" s="64" t="str">
        <f>IF(B405="","N/A",VLOOKUP(B405,'UCM 7-21-23'!$A$2:$B$1709,2,FALSE))</f>
        <v>N/A</v>
      </c>
      <c r="D405" s="147"/>
      <c r="E405" s="147"/>
    </row>
    <row r="406" spans="1:5" ht="23.15" hidden="1" customHeight="1" x14ac:dyDescent="0.3">
      <c r="A406" s="87">
        <v>395</v>
      </c>
      <c r="B406" s="97"/>
      <c r="C406" s="64" t="str">
        <f>IF(B406="","N/A",VLOOKUP(B406,'UCM 7-21-23'!$A$2:$B$1709,2,FALSE))</f>
        <v>N/A</v>
      </c>
      <c r="D406" s="147"/>
      <c r="E406" s="147"/>
    </row>
    <row r="407" spans="1:5" ht="23.15" hidden="1" customHeight="1" x14ac:dyDescent="0.3">
      <c r="A407" s="87">
        <v>396</v>
      </c>
      <c r="B407" s="97"/>
      <c r="C407" s="64" t="str">
        <f>IF(B407="","N/A",VLOOKUP(B407,'UCM 7-21-23'!$A$2:$B$1709,2,FALSE))</f>
        <v>N/A</v>
      </c>
      <c r="D407" s="147"/>
      <c r="E407" s="147"/>
    </row>
    <row r="408" spans="1:5" ht="23.15" hidden="1" customHeight="1" x14ac:dyDescent="0.3">
      <c r="A408" s="88">
        <v>397</v>
      </c>
      <c r="B408" s="97"/>
      <c r="C408" s="64" t="str">
        <f>IF(B408="","N/A",VLOOKUP(B408,'UCM 7-21-23'!$A$2:$B$1709,2,FALSE))</f>
        <v>N/A</v>
      </c>
      <c r="D408" s="147"/>
      <c r="E408" s="147"/>
    </row>
    <row r="409" spans="1:5" ht="23.15" hidden="1" customHeight="1" x14ac:dyDescent="0.3">
      <c r="A409" s="87">
        <v>398</v>
      </c>
      <c r="B409" s="97"/>
      <c r="C409" s="64" t="str">
        <f>IF(B409="","N/A",VLOOKUP(B409,'UCM 7-21-23'!$A$2:$B$1709,2,FALSE))</f>
        <v>N/A</v>
      </c>
      <c r="D409" s="147"/>
      <c r="E409" s="147"/>
    </row>
    <row r="410" spans="1:5" ht="23.15" hidden="1" customHeight="1" x14ac:dyDescent="0.3">
      <c r="A410" s="87">
        <v>399</v>
      </c>
      <c r="B410" s="97"/>
      <c r="C410" s="64" t="str">
        <f>IF(B410="","N/A",VLOOKUP(B410,'UCM 7-21-23'!$A$2:$B$1709,2,FALSE))</f>
        <v>N/A</v>
      </c>
      <c r="D410" s="147"/>
      <c r="E410" s="147"/>
    </row>
    <row r="411" spans="1:5" ht="23.15" hidden="1" customHeight="1" x14ac:dyDescent="0.3">
      <c r="A411" s="88">
        <v>400</v>
      </c>
      <c r="B411" s="97"/>
      <c r="C411" s="64" t="str">
        <f>IF(B411="","N/A",VLOOKUP(B411,'UCM 7-21-23'!$A$2:$B$1709,2,FALSE))</f>
        <v>N/A</v>
      </c>
      <c r="D411" s="147"/>
      <c r="E411" s="147"/>
    </row>
    <row r="412" spans="1:5" ht="23.15" hidden="1" customHeight="1" x14ac:dyDescent="0.3">
      <c r="A412" s="87">
        <v>401</v>
      </c>
      <c r="B412" s="97"/>
      <c r="C412" s="64" t="str">
        <f>IF(B412="","N/A",VLOOKUP(B412,'UCM 7-21-23'!$A$2:$B$1709,2,FALSE))</f>
        <v>N/A</v>
      </c>
      <c r="D412" s="147"/>
      <c r="E412" s="147"/>
    </row>
    <row r="413" spans="1:5" ht="23.15" hidden="1" customHeight="1" x14ac:dyDescent="0.3">
      <c r="A413" s="87">
        <v>402</v>
      </c>
      <c r="B413" s="97"/>
      <c r="C413" s="64" t="str">
        <f>IF(B413="","N/A",VLOOKUP(B413,'UCM 7-21-23'!$A$2:$B$1709,2,FALSE))</f>
        <v>N/A</v>
      </c>
      <c r="D413" s="147"/>
      <c r="E413" s="147"/>
    </row>
    <row r="414" spans="1:5" ht="23.15" hidden="1" customHeight="1" x14ac:dyDescent="0.3">
      <c r="A414" s="88">
        <v>403</v>
      </c>
      <c r="B414" s="97"/>
      <c r="C414" s="64" t="str">
        <f>IF(B414="","N/A",VLOOKUP(B414,'UCM 7-21-23'!$A$2:$B$1709,2,FALSE))</f>
        <v>N/A</v>
      </c>
      <c r="D414" s="147"/>
      <c r="E414" s="147"/>
    </row>
    <row r="415" spans="1:5" ht="23.15" hidden="1" customHeight="1" x14ac:dyDescent="0.3">
      <c r="A415" s="87">
        <v>404</v>
      </c>
      <c r="B415" s="97"/>
      <c r="C415" s="64" t="str">
        <f>IF(B415="","N/A",VLOOKUP(B415,'UCM 7-21-23'!$A$2:$B$1709,2,FALSE))</f>
        <v>N/A</v>
      </c>
      <c r="D415" s="147"/>
      <c r="E415" s="147"/>
    </row>
    <row r="416" spans="1:5" ht="23.15" hidden="1" customHeight="1" x14ac:dyDescent="0.3">
      <c r="A416" s="87">
        <v>405</v>
      </c>
      <c r="B416" s="97"/>
      <c r="C416" s="64" t="str">
        <f>IF(B416="","N/A",VLOOKUP(B416,'UCM 7-21-23'!$A$2:$B$1709,2,FALSE))</f>
        <v>N/A</v>
      </c>
      <c r="D416" s="147"/>
      <c r="E416" s="147"/>
    </row>
    <row r="417" spans="1:5" ht="23.15" hidden="1" customHeight="1" x14ac:dyDescent="0.3">
      <c r="A417" s="88">
        <v>406</v>
      </c>
      <c r="B417" s="97"/>
      <c r="C417" s="64" t="str">
        <f>IF(B417="","N/A",VLOOKUP(B417,'UCM 7-21-23'!$A$2:$B$1709,2,FALSE))</f>
        <v>N/A</v>
      </c>
      <c r="D417" s="147"/>
      <c r="E417" s="147"/>
    </row>
    <row r="418" spans="1:5" ht="23.15" hidden="1" customHeight="1" x14ac:dyDescent="0.3">
      <c r="A418" s="87">
        <v>407</v>
      </c>
      <c r="B418" s="97"/>
      <c r="C418" s="64" t="str">
        <f>IF(B418="","N/A",VLOOKUP(B418,'UCM 7-21-23'!$A$2:$B$1709,2,FALSE))</f>
        <v>N/A</v>
      </c>
      <c r="D418" s="147"/>
      <c r="E418" s="147"/>
    </row>
    <row r="419" spans="1:5" ht="23.15" hidden="1" customHeight="1" x14ac:dyDescent="0.3">
      <c r="A419" s="87">
        <v>408</v>
      </c>
      <c r="B419" s="97"/>
      <c r="C419" s="64" t="str">
        <f>IF(B419="","N/A",VLOOKUP(B419,'UCM 7-21-23'!$A$2:$B$1709,2,FALSE))</f>
        <v>N/A</v>
      </c>
      <c r="D419" s="147"/>
      <c r="E419" s="147"/>
    </row>
    <row r="420" spans="1:5" ht="23.15" hidden="1" customHeight="1" x14ac:dyDescent="0.3">
      <c r="A420" s="88">
        <v>409</v>
      </c>
      <c r="B420" s="97"/>
      <c r="C420" s="64" t="str">
        <f>IF(B420="","N/A",VLOOKUP(B420,'UCM 7-21-23'!$A$2:$B$1709,2,FALSE))</f>
        <v>N/A</v>
      </c>
      <c r="D420" s="147"/>
      <c r="E420" s="147"/>
    </row>
    <row r="421" spans="1:5" ht="23.15" hidden="1" customHeight="1" x14ac:dyDescent="0.3">
      <c r="A421" s="87">
        <v>410</v>
      </c>
      <c r="B421" s="97"/>
      <c r="C421" s="64" t="str">
        <f>IF(B421="","N/A",VLOOKUP(B421,'UCM 7-21-23'!$A$2:$B$1709,2,FALSE))</f>
        <v>N/A</v>
      </c>
      <c r="D421" s="147"/>
      <c r="E421" s="147"/>
    </row>
    <row r="422" spans="1:5" ht="23.15" hidden="1" customHeight="1" x14ac:dyDescent="0.3">
      <c r="A422" s="87">
        <v>411</v>
      </c>
      <c r="B422" s="97"/>
      <c r="C422" s="64" t="str">
        <f>IF(B422="","N/A",VLOOKUP(B422,'UCM 7-21-23'!$A$2:$B$1709,2,FALSE))</f>
        <v>N/A</v>
      </c>
      <c r="D422" s="147"/>
      <c r="E422" s="147"/>
    </row>
    <row r="423" spans="1:5" ht="23.15" hidden="1" customHeight="1" x14ac:dyDescent="0.3">
      <c r="A423" s="88">
        <v>412</v>
      </c>
      <c r="B423" s="97"/>
      <c r="C423" s="64" t="str">
        <f>IF(B423="","N/A",VLOOKUP(B423,'UCM 7-21-23'!$A$2:$B$1709,2,FALSE))</f>
        <v>N/A</v>
      </c>
      <c r="D423" s="147"/>
      <c r="E423" s="147"/>
    </row>
    <row r="424" spans="1:5" ht="23.15" hidden="1" customHeight="1" x14ac:dyDescent="0.3">
      <c r="A424" s="87">
        <v>413</v>
      </c>
      <c r="B424" s="97"/>
      <c r="C424" s="64" t="str">
        <f>IF(B424="","N/A",VLOOKUP(B424,'UCM 7-21-23'!$A$2:$B$1709,2,FALSE))</f>
        <v>N/A</v>
      </c>
      <c r="D424" s="147"/>
      <c r="E424" s="147"/>
    </row>
    <row r="425" spans="1:5" ht="23.15" hidden="1" customHeight="1" x14ac:dyDescent="0.3">
      <c r="A425" s="87">
        <v>414</v>
      </c>
      <c r="B425" s="97"/>
      <c r="C425" s="64" t="str">
        <f>IF(B425="","N/A",VLOOKUP(B425,'UCM 7-21-23'!$A$2:$B$1709,2,FALSE))</f>
        <v>N/A</v>
      </c>
      <c r="D425" s="147"/>
      <c r="E425" s="147"/>
    </row>
    <row r="426" spans="1:5" ht="23.15" hidden="1" customHeight="1" x14ac:dyDescent="0.3">
      <c r="A426" s="88">
        <v>415</v>
      </c>
      <c r="B426" s="97"/>
      <c r="C426" s="64" t="str">
        <f>IF(B426="","N/A",VLOOKUP(B426,'UCM 7-21-23'!$A$2:$B$1709,2,FALSE))</f>
        <v>N/A</v>
      </c>
      <c r="D426" s="147"/>
      <c r="E426" s="147"/>
    </row>
    <row r="427" spans="1:5" ht="23.15" hidden="1" customHeight="1" x14ac:dyDescent="0.3">
      <c r="A427" s="87">
        <v>416</v>
      </c>
      <c r="B427" s="97"/>
      <c r="C427" s="64" t="str">
        <f>IF(B427="","N/A",VLOOKUP(B427,'UCM 7-21-23'!$A$2:$B$1709,2,FALSE))</f>
        <v>N/A</v>
      </c>
      <c r="D427" s="147"/>
      <c r="E427" s="147"/>
    </row>
    <row r="428" spans="1:5" ht="23.15" hidden="1" customHeight="1" x14ac:dyDescent="0.3">
      <c r="A428" s="87">
        <v>417</v>
      </c>
      <c r="B428" s="97"/>
      <c r="C428" s="64" t="str">
        <f>IF(B428="","N/A",VLOOKUP(B428,'UCM 7-21-23'!$A$2:$B$1709,2,FALSE))</f>
        <v>N/A</v>
      </c>
      <c r="D428" s="147"/>
      <c r="E428" s="147"/>
    </row>
    <row r="429" spans="1:5" ht="23.15" hidden="1" customHeight="1" x14ac:dyDescent="0.3">
      <c r="A429" s="88">
        <v>418</v>
      </c>
      <c r="B429" s="97"/>
      <c r="C429" s="64" t="str">
        <f>IF(B429="","N/A",VLOOKUP(B429,'UCM 7-21-23'!$A$2:$B$1709,2,FALSE))</f>
        <v>N/A</v>
      </c>
      <c r="D429" s="147"/>
      <c r="E429" s="147"/>
    </row>
    <row r="430" spans="1:5" ht="23.15" hidden="1" customHeight="1" x14ac:dyDescent="0.3">
      <c r="A430" s="87">
        <v>419</v>
      </c>
      <c r="B430" s="97"/>
      <c r="C430" s="64" t="str">
        <f>IF(B430="","N/A",VLOOKUP(B430,'UCM 7-21-23'!$A$2:$B$1709,2,FALSE))</f>
        <v>N/A</v>
      </c>
      <c r="D430" s="147"/>
      <c r="E430" s="147"/>
    </row>
    <row r="431" spans="1:5" ht="23.15" hidden="1" customHeight="1" x14ac:dyDescent="0.3">
      <c r="A431" s="87">
        <v>420</v>
      </c>
      <c r="B431" s="97"/>
      <c r="C431" s="64" t="str">
        <f>IF(B431="","N/A",VLOOKUP(B431,'UCM 7-21-23'!$A$2:$B$1709,2,FALSE))</f>
        <v>N/A</v>
      </c>
      <c r="D431" s="147"/>
      <c r="E431" s="147"/>
    </row>
    <row r="432" spans="1:5" ht="23.15" hidden="1" customHeight="1" x14ac:dyDescent="0.3">
      <c r="A432" s="88">
        <v>421</v>
      </c>
      <c r="B432" s="97"/>
      <c r="C432" s="64" t="str">
        <f>IF(B432="","N/A",VLOOKUP(B432,'UCM 7-21-23'!$A$2:$B$1709,2,FALSE))</f>
        <v>N/A</v>
      </c>
      <c r="D432" s="147"/>
      <c r="E432" s="147"/>
    </row>
    <row r="433" spans="1:5" ht="23.15" hidden="1" customHeight="1" x14ac:dyDescent="0.3">
      <c r="A433" s="87">
        <v>422</v>
      </c>
      <c r="B433" s="97"/>
      <c r="C433" s="64" t="str">
        <f>IF(B433="","N/A",VLOOKUP(B433,'UCM 7-21-23'!$A$2:$B$1709,2,FALSE))</f>
        <v>N/A</v>
      </c>
      <c r="D433" s="147"/>
      <c r="E433" s="147"/>
    </row>
    <row r="434" spans="1:5" ht="23.15" hidden="1" customHeight="1" x14ac:dyDescent="0.3">
      <c r="A434" s="87">
        <v>423</v>
      </c>
      <c r="B434" s="97"/>
      <c r="C434" s="64" t="str">
        <f>IF(B434="","N/A",VLOOKUP(B434,'UCM 7-21-23'!$A$2:$B$1709,2,FALSE))</f>
        <v>N/A</v>
      </c>
      <c r="D434" s="147"/>
      <c r="E434" s="147"/>
    </row>
    <row r="435" spans="1:5" ht="23.15" hidden="1" customHeight="1" x14ac:dyDescent="0.3">
      <c r="A435" s="88">
        <v>424</v>
      </c>
      <c r="B435" s="97"/>
      <c r="C435" s="64" t="str">
        <f>IF(B435="","N/A",VLOOKUP(B435,'UCM 7-21-23'!$A$2:$B$1709,2,FALSE))</f>
        <v>N/A</v>
      </c>
      <c r="D435" s="147"/>
      <c r="E435" s="147"/>
    </row>
    <row r="436" spans="1:5" ht="23.15" hidden="1" customHeight="1" x14ac:dyDescent="0.3">
      <c r="A436" s="87">
        <v>425</v>
      </c>
      <c r="B436" s="97"/>
      <c r="C436" s="64" t="str">
        <f>IF(B436="","N/A",VLOOKUP(B436,'UCM 7-21-23'!$A$2:$B$1709,2,FALSE))</f>
        <v>N/A</v>
      </c>
      <c r="D436" s="147"/>
      <c r="E436" s="147"/>
    </row>
    <row r="437" spans="1:5" ht="23.15" hidden="1" customHeight="1" x14ac:dyDescent="0.3">
      <c r="A437" s="87">
        <v>426</v>
      </c>
      <c r="B437" s="97"/>
      <c r="C437" s="64" t="str">
        <f>IF(B437="","N/A",VLOOKUP(B437,'UCM 7-21-23'!$A$2:$B$1709,2,FALSE))</f>
        <v>N/A</v>
      </c>
      <c r="D437" s="147"/>
      <c r="E437" s="147"/>
    </row>
    <row r="438" spans="1:5" ht="23.15" hidden="1" customHeight="1" x14ac:dyDescent="0.3">
      <c r="A438" s="88">
        <v>427</v>
      </c>
      <c r="B438" s="97"/>
      <c r="C438" s="64" t="str">
        <f>IF(B438="","N/A",VLOOKUP(B438,'UCM 7-21-23'!$A$2:$B$1709,2,FALSE))</f>
        <v>N/A</v>
      </c>
      <c r="D438" s="147"/>
      <c r="E438" s="147"/>
    </row>
    <row r="439" spans="1:5" ht="23.15" hidden="1" customHeight="1" x14ac:dyDescent="0.3">
      <c r="A439" s="87">
        <v>428</v>
      </c>
      <c r="B439" s="97"/>
      <c r="C439" s="64" t="str">
        <f>IF(B439="","N/A",VLOOKUP(B439,'UCM 7-21-23'!$A$2:$B$1709,2,FALSE))</f>
        <v>N/A</v>
      </c>
      <c r="D439" s="147"/>
      <c r="E439" s="147"/>
    </row>
    <row r="440" spans="1:5" ht="23.15" hidden="1" customHeight="1" x14ac:dyDescent="0.3">
      <c r="A440" s="87">
        <v>429</v>
      </c>
      <c r="B440" s="97"/>
      <c r="C440" s="64" t="str">
        <f>IF(B440="","N/A",VLOOKUP(B440,'UCM 7-21-23'!$A$2:$B$1709,2,FALSE))</f>
        <v>N/A</v>
      </c>
      <c r="D440" s="147"/>
      <c r="E440" s="147"/>
    </row>
    <row r="441" spans="1:5" ht="23.15" hidden="1" customHeight="1" x14ac:dyDescent="0.3">
      <c r="A441" s="88">
        <v>430</v>
      </c>
      <c r="B441" s="97"/>
      <c r="C441" s="64" t="str">
        <f>IF(B441="","N/A",VLOOKUP(B441,'UCM 7-21-23'!$A$2:$B$1709,2,FALSE))</f>
        <v>N/A</v>
      </c>
      <c r="D441" s="147"/>
      <c r="E441" s="147"/>
    </row>
    <row r="442" spans="1:5" ht="23.15" hidden="1" customHeight="1" x14ac:dyDescent="0.3">
      <c r="A442" s="87">
        <v>431</v>
      </c>
      <c r="B442" s="97"/>
      <c r="C442" s="64" t="str">
        <f>IF(B442="","N/A",VLOOKUP(B442,'UCM 7-21-23'!$A$2:$B$1709,2,FALSE))</f>
        <v>N/A</v>
      </c>
      <c r="D442" s="147"/>
      <c r="E442" s="147"/>
    </row>
    <row r="443" spans="1:5" ht="23.15" hidden="1" customHeight="1" x14ac:dyDescent="0.3">
      <c r="A443" s="87">
        <v>432</v>
      </c>
      <c r="B443" s="97"/>
      <c r="C443" s="64" t="str">
        <f>IF(B443="","N/A",VLOOKUP(B443,'UCM 7-21-23'!$A$2:$B$1709,2,FALSE))</f>
        <v>N/A</v>
      </c>
      <c r="D443" s="147"/>
      <c r="E443" s="147"/>
    </row>
    <row r="444" spans="1:5" ht="23.15" hidden="1" customHeight="1" x14ac:dyDescent="0.3">
      <c r="A444" s="88">
        <v>433</v>
      </c>
      <c r="B444" s="97"/>
      <c r="C444" s="64" t="str">
        <f>IF(B444="","N/A",VLOOKUP(B444,'UCM 7-21-23'!$A$2:$B$1709,2,FALSE))</f>
        <v>N/A</v>
      </c>
      <c r="D444" s="147"/>
      <c r="E444" s="147"/>
    </row>
    <row r="445" spans="1:5" ht="23.15" hidden="1" customHeight="1" x14ac:dyDescent="0.3">
      <c r="A445" s="87">
        <v>434</v>
      </c>
      <c r="B445" s="97"/>
      <c r="C445" s="64" t="str">
        <f>IF(B445="","N/A",VLOOKUP(B445,'UCM 7-21-23'!$A$2:$B$1709,2,FALSE))</f>
        <v>N/A</v>
      </c>
      <c r="D445" s="147"/>
      <c r="E445" s="147"/>
    </row>
    <row r="446" spans="1:5" ht="23.15" hidden="1" customHeight="1" x14ac:dyDescent="0.3">
      <c r="A446" s="87">
        <v>435</v>
      </c>
      <c r="B446" s="97"/>
      <c r="C446" s="64" t="str">
        <f>IF(B446="","N/A",VLOOKUP(B446,'UCM 7-21-23'!$A$2:$B$1709,2,FALSE))</f>
        <v>N/A</v>
      </c>
      <c r="D446" s="147"/>
      <c r="E446" s="147"/>
    </row>
    <row r="447" spans="1:5" ht="23.15" hidden="1" customHeight="1" x14ac:dyDescent="0.3">
      <c r="A447" s="88">
        <v>436</v>
      </c>
      <c r="B447" s="97"/>
      <c r="C447" s="64" t="str">
        <f>IF(B447="","N/A",VLOOKUP(B447,'UCM 7-21-23'!$A$2:$B$1709,2,FALSE))</f>
        <v>N/A</v>
      </c>
      <c r="D447" s="147"/>
      <c r="E447" s="147"/>
    </row>
    <row r="448" spans="1:5" ht="23.15" hidden="1" customHeight="1" x14ac:dyDescent="0.3">
      <c r="A448" s="87">
        <v>437</v>
      </c>
      <c r="B448" s="97"/>
      <c r="C448" s="64" t="str">
        <f>IF(B448="","N/A",VLOOKUP(B448,'UCM 7-21-23'!$A$2:$B$1709,2,FALSE))</f>
        <v>N/A</v>
      </c>
      <c r="D448" s="147"/>
      <c r="E448" s="147"/>
    </row>
    <row r="449" spans="1:5" ht="23.15" hidden="1" customHeight="1" x14ac:dyDescent="0.3">
      <c r="A449" s="87">
        <v>438</v>
      </c>
      <c r="B449" s="97"/>
      <c r="C449" s="64" t="str">
        <f>IF(B449="","N/A",VLOOKUP(B449,'UCM 7-21-23'!$A$2:$B$1709,2,FALSE))</f>
        <v>N/A</v>
      </c>
      <c r="D449" s="147"/>
      <c r="E449" s="147"/>
    </row>
    <row r="450" spans="1:5" ht="23.15" hidden="1" customHeight="1" x14ac:dyDescent="0.3">
      <c r="A450" s="88">
        <v>439</v>
      </c>
      <c r="B450" s="97"/>
      <c r="C450" s="64" t="str">
        <f>IF(B450="","N/A",VLOOKUP(B450,'UCM 7-21-23'!$A$2:$B$1709,2,FALSE))</f>
        <v>N/A</v>
      </c>
      <c r="D450" s="147"/>
      <c r="E450" s="147"/>
    </row>
    <row r="451" spans="1:5" ht="23.15" hidden="1" customHeight="1" x14ac:dyDescent="0.3">
      <c r="A451" s="87">
        <v>440</v>
      </c>
      <c r="B451" s="97"/>
      <c r="C451" s="64" t="str">
        <f>IF(B451="","N/A",VLOOKUP(B451,'UCM 7-21-23'!$A$2:$B$1709,2,FALSE))</f>
        <v>N/A</v>
      </c>
      <c r="D451" s="147"/>
      <c r="E451" s="147"/>
    </row>
    <row r="452" spans="1:5" ht="23.15" hidden="1" customHeight="1" x14ac:dyDescent="0.3">
      <c r="A452" s="87">
        <v>441</v>
      </c>
      <c r="B452" s="97"/>
      <c r="C452" s="64" t="str">
        <f>IF(B452="","N/A",VLOOKUP(B452,'UCM 7-21-23'!$A$2:$B$1709,2,FALSE))</f>
        <v>N/A</v>
      </c>
      <c r="D452" s="147"/>
      <c r="E452" s="147"/>
    </row>
    <row r="453" spans="1:5" ht="23.15" hidden="1" customHeight="1" x14ac:dyDescent="0.3">
      <c r="A453" s="88">
        <v>442</v>
      </c>
      <c r="B453" s="97"/>
      <c r="C453" s="64" t="str">
        <f>IF(B453="","N/A",VLOOKUP(B453,'UCM 7-21-23'!$A$2:$B$1709,2,FALSE))</f>
        <v>N/A</v>
      </c>
      <c r="D453" s="147"/>
      <c r="E453" s="147"/>
    </row>
    <row r="454" spans="1:5" ht="23.15" hidden="1" customHeight="1" x14ac:dyDescent="0.3">
      <c r="A454" s="87">
        <v>443</v>
      </c>
      <c r="B454" s="97"/>
      <c r="C454" s="64" t="str">
        <f>IF(B454="","N/A",VLOOKUP(B454,'UCM 7-21-23'!$A$2:$B$1709,2,FALSE))</f>
        <v>N/A</v>
      </c>
      <c r="D454" s="147"/>
      <c r="E454" s="147"/>
    </row>
    <row r="455" spans="1:5" ht="23.15" hidden="1" customHeight="1" x14ac:dyDescent="0.3">
      <c r="A455" s="87">
        <v>444</v>
      </c>
      <c r="B455" s="97"/>
      <c r="C455" s="64" t="str">
        <f>IF(B455="","N/A",VLOOKUP(B455,'UCM 7-21-23'!$A$2:$B$1709,2,FALSE))</f>
        <v>N/A</v>
      </c>
      <c r="D455" s="147"/>
      <c r="E455" s="147"/>
    </row>
    <row r="456" spans="1:5" ht="23.15" hidden="1" customHeight="1" x14ac:dyDescent="0.3">
      <c r="A456" s="88">
        <v>445</v>
      </c>
      <c r="B456" s="97"/>
      <c r="C456" s="64" t="str">
        <f>IF(B456="","N/A",VLOOKUP(B456,'UCM 7-21-23'!$A$2:$B$1709,2,FALSE))</f>
        <v>N/A</v>
      </c>
      <c r="D456" s="147"/>
      <c r="E456" s="147"/>
    </row>
    <row r="457" spans="1:5" ht="23.15" hidden="1" customHeight="1" x14ac:dyDescent="0.3">
      <c r="A457" s="87">
        <v>446</v>
      </c>
      <c r="B457" s="97"/>
      <c r="C457" s="64" t="str">
        <f>IF(B457="","N/A",VLOOKUP(B457,'UCM 7-21-23'!$A$2:$B$1709,2,FALSE))</f>
        <v>N/A</v>
      </c>
      <c r="D457" s="147"/>
      <c r="E457" s="147"/>
    </row>
    <row r="458" spans="1:5" ht="23.15" hidden="1" customHeight="1" x14ac:dyDescent="0.3">
      <c r="A458" s="87">
        <v>447</v>
      </c>
      <c r="B458" s="97"/>
      <c r="C458" s="64" t="str">
        <f>IF(B458="","N/A",VLOOKUP(B458,'UCM 7-21-23'!$A$2:$B$1709,2,FALSE))</f>
        <v>N/A</v>
      </c>
      <c r="D458" s="147"/>
      <c r="E458" s="147"/>
    </row>
    <row r="459" spans="1:5" ht="23.15" hidden="1" customHeight="1" x14ac:dyDescent="0.3">
      <c r="A459" s="88">
        <v>448</v>
      </c>
      <c r="B459" s="97"/>
      <c r="C459" s="64" t="str">
        <f>IF(B459="","N/A",VLOOKUP(B459,'UCM 7-21-23'!$A$2:$B$1709,2,FALSE))</f>
        <v>N/A</v>
      </c>
      <c r="D459" s="147"/>
      <c r="E459" s="147"/>
    </row>
    <row r="460" spans="1:5" ht="23.15" hidden="1" customHeight="1" x14ac:dyDescent="0.3">
      <c r="A460" s="87">
        <v>449</v>
      </c>
      <c r="B460" s="97"/>
      <c r="C460" s="64" t="str">
        <f>IF(B460="","N/A",VLOOKUP(B460,'UCM 7-21-23'!$A$2:$B$1709,2,FALSE))</f>
        <v>N/A</v>
      </c>
      <c r="D460" s="147"/>
      <c r="E460" s="147"/>
    </row>
    <row r="461" spans="1:5" ht="23.15" hidden="1" customHeight="1" x14ac:dyDescent="0.3">
      <c r="A461" s="87">
        <v>450</v>
      </c>
      <c r="B461" s="97"/>
      <c r="C461" s="64" t="str">
        <f>IF(B461="","N/A",VLOOKUP(B461,'UCM 7-21-23'!$A$2:$B$1709,2,FALSE))</f>
        <v>N/A</v>
      </c>
      <c r="D461" s="147"/>
      <c r="E461" s="147"/>
    </row>
    <row r="462" spans="1:5" ht="23.15" hidden="1" customHeight="1" x14ac:dyDescent="0.3">
      <c r="A462" s="88">
        <v>451</v>
      </c>
      <c r="B462" s="97"/>
      <c r="C462" s="64" t="str">
        <f>IF(B462="","N/A",VLOOKUP(B462,'UCM 7-21-23'!$A$2:$B$1709,2,FALSE))</f>
        <v>N/A</v>
      </c>
      <c r="D462" s="147"/>
      <c r="E462" s="147"/>
    </row>
    <row r="463" spans="1:5" ht="23.15" hidden="1" customHeight="1" x14ac:dyDescent="0.3">
      <c r="A463" s="87">
        <v>452</v>
      </c>
      <c r="B463" s="97"/>
      <c r="C463" s="64" t="str">
        <f>IF(B463="","N/A",VLOOKUP(B463,'UCM 7-21-23'!$A$2:$B$1709,2,FALSE))</f>
        <v>N/A</v>
      </c>
      <c r="D463" s="147"/>
      <c r="E463" s="147"/>
    </row>
    <row r="464" spans="1:5" ht="23.15" hidden="1" customHeight="1" x14ac:dyDescent="0.3">
      <c r="A464" s="87">
        <v>453</v>
      </c>
      <c r="B464" s="97"/>
      <c r="C464" s="64" t="str">
        <f>IF(B464="","N/A",VLOOKUP(B464,'UCM 7-21-23'!$A$2:$B$1709,2,FALSE))</f>
        <v>N/A</v>
      </c>
      <c r="D464" s="147"/>
      <c r="E464" s="147"/>
    </row>
    <row r="465" spans="1:5" ht="23.15" hidden="1" customHeight="1" x14ac:dyDescent="0.3">
      <c r="A465" s="88">
        <v>454</v>
      </c>
      <c r="B465" s="97"/>
      <c r="C465" s="64" t="str">
        <f>IF(B465="","N/A",VLOOKUP(B465,'UCM 7-21-23'!$A$2:$B$1709,2,FALSE))</f>
        <v>N/A</v>
      </c>
      <c r="D465" s="147"/>
      <c r="E465" s="147"/>
    </row>
    <row r="466" spans="1:5" ht="23.15" hidden="1" customHeight="1" x14ac:dyDescent="0.3">
      <c r="A466" s="87">
        <v>455</v>
      </c>
      <c r="B466" s="97"/>
      <c r="C466" s="64" t="str">
        <f>IF(B466="","N/A",VLOOKUP(B466,'UCM 7-21-23'!$A$2:$B$1709,2,FALSE))</f>
        <v>N/A</v>
      </c>
      <c r="D466" s="147"/>
      <c r="E466" s="147"/>
    </row>
    <row r="467" spans="1:5" ht="23.15" hidden="1" customHeight="1" x14ac:dyDescent="0.3">
      <c r="A467" s="87">
        <v>456</v>
      </c>
      <c r="B467" s="97"/>
      <c r="C467" s="64" t="str">
        <f>IF(B467="","N/A",VLOOKUP(B467,'UCM 7-21-23'!$A$2:$B$1709,2,FALSE))</f>
        <v>N/A</v>
      </c>
      <c r="D467" s="147"/>
      <c r="E467" s="147"/>
    </row>
    <row r="468" spans="1:5" ht="23.15" hidden="1" customHeight="1" x14ac:dyDescent="0.3">
      <c r="A468" s="88">
        <v>457</v>
      </c>
      <c r="B468" s="97"/>
      <c r="C468" s="64" t="str">
        <f>IF(B468="","N/A",VLOOKUP(B468,'UCM 7-21-23'!$A$2:$B$1709,2,FALSE))</f>
        <v>N/A</v>
      </c>
      <c r="D468" s="147"/>
      <c r="E468" s="147"/>
    </row>
    <row r="469" spans="1:5" ht="23.15" hidden="1" customHeight="1" x14ac:dyDescent="0.3">
      <c r="A469" s="87">
        <v>458</v>
      </c>
      <c r="B469" s="97"/>
      <c r="C469" s="64" t="str">
        <f>IF(B469="","N/A",VLOOKUP(B469,'UCM 7-21-23'!$A$2:$B$1709,2,FALSE))</f>
        <v>N/A</v>
      </c>
      <c r="D469" s="147"/>
      <c r="E469" s="147"/>
    </row>
    <row r="470" spans="1:5" ht="23.15" hidden="1" customHeight="1" x14ac:dyDescent="0.3">
      <c r="A470" s="87">
        <v>459</v>
      </c>
      <c r="B470" s="97"/>
      <c r="C470" s="64" t="str">
        <f>IF(B470="","N/A",VLOOKUP(B470,'UCM 7-21-23'!$A$2:$B$1709,2,FALSE))</f>
        <v>N/A</v>
      </c>
      <c r="D470" s="147"/>
      <c r="E470" s="147"/>
    </row>
    <row r="471" spans="1:5" ht="23.15" hidden="1" customHeight="1" x14ac:dyDescent="0.3">
      <c r="A471" s="88">
        <v>460</v>
      </c>
      <c r="B471" s="97"/>
      <c r="C471" s="64" t="str">
        <f>IF(B471="","N/A",VLOOKUP(B471,'UCM 7-21-23'!$A$2:$B$1709,2,FALSE))</f>
        <v>N/A</v>
      </c>
      <c r="D471" s="147"/>
      <c r="E471" s="147"/>
    </row>
    <row r="472" spans="1:5" ht="23.15" hidden="1" customHeight="1" x14ac:dyDescent="0.3">
      <c r="A472" s="87">
        <v>461</v>
      </c>
      <c r="B472" s="97"/>
      <c r="C472" s="64" t="str">
        <f>IF(B472="","N/A",VLOOKUP(B472,'UCM 7-21-23'!$A$2:$B$1709,2,FALSE))</f>
        <v>N/A</v>
      </c>
      <c r="D472" s="147"/>
      <c r="E472" s="147"/>
    </row>
    <row r="473" spans="1:5" ht="23.15" hidden="1" customHeight="1" x14ac:dyDescent="0.3">
      <c r="A473" s="87">
        <v>462</v>
      </c>
      <c r="B473" s="97"/>
      <c r="C473" s="64" t="str">
        <f>IF(B473="","N/A",VLOOKUP(B473,'UCM 7-21-23'!$A$2:$B$1709,2,FALSE))</f>
        <v>N/A</v>
      </c>
      <c r="D473" s="147"/>
      <c r="E473" s="147"/>
    </row>
    <row r="474" spans="1:5" ht="23.15" hidden="1" customHeight="1" x14ac:dyDescent="0.3">
      <c r="A474" s="88">
        <v>463</v>
      </c>
      <c r="B474" s="97"/>
      <c r="C474" s="64" t="str">
        <f>IF(B474="","N/A",VLOOKUP(B474,'UCM 7-21-23'!$A$2:$B$1709,2,FALSE))</f>
        <v>N/A</v>
      </c>
      <c r="D474" s="147"/>
      <c r="E474" s="147"/>
    </row>
    <row r="475" spans="1:5" ht="23.15" hidden="1" customHeight="1" x14ac:dyDescent="0.3">
      <c r="A475" s="87">
        <v>464</v>
      </c>
      <c r="B475" s="97"/>
      <c r="C475" s="64" t="str">
        <f>IF(B475="","N/A",VLOOKUP(B475,'UCM 7-21-23'!$A$2:$B$1709,2,FALSE))</f>
        <v>N/A</v>
      </c>
      <c r="D475" s="147"/>
      <c r="E475" s="147"/>
    </row>
    <row r="476" spans="1:5" ht="23.15" hidden="1" customHeight="1" x14ac:dyDescent="0.3">
      <c r="A476" s="87">
        <v>465</v>
      </c>
      <c r="B476" s="97"/>
      <c r="C476" s="64" t="str">
        <f>IF(B476="","N/A",VLOOKUP(B476,'UCM 7-21-23'!$A$2:$B$1709,2,FALSE))</f>
        <v>N/A</v>
      </c>
      <c r="D476" s="147"/>
      <c r="E476" s="147"/>
    </row>
    <row r="477" spans="1:5" ht="23.15" hidden="1" customHeight="1" x14ac:dyDescent="0.3">
      <c r="A477" s="88">
        <v>466</v>
      </c>
      <c r="B477" s="97"/>
      <c r="C477" s="64" t="str">
        <f>IF(B477="","N/A",VLOOKUP(B477,'UCM 7-21-23'!$A$2:$B$1709,2,FALSE))</f>
        <v>N/A</v>
      </c>
      <c r="D477" s="147"/>
      <c r="E477" s="147"/>
    </row>
    <row r="478" spans="1:5" ht="23.15" hidden="1" customHeight="1" x14ac:dyDescent="0.3">
      <c r="A478" s="87">
        <v>467</v>
      </c>
      <c r="B478" s="97"/>
      <c r="C478" s="64" t="str">
        <f>IF(B478="","N/A",VLOOKUP(B478,'UCM 7-21-23'!$A$2:$B$1709,2,FALSE))</f>
        <v>N/A</v>
      </c>
      <c r="D478" s="147"/>
      <c r="E478" s="147"/>
    </row>
    <row r="479" spans="1:5" ht="23.15" hidden="1" customHeight="1" x14ac:dyDescent="0.3">
      <c r="A479" s="87">
        <v>468</v>
      </c>
      <c r="B479" s="97"/>
      <c r="C479" s="64" t="str">
        <f>IF(B479="","N/A",VLOOKUP(B479,'UCM 7-21-23'!$A$2:$B$1709,2,FALSE))</f>
        <v>N/A</v>
      </c>
      <c r="D479" s="147"/>
      <c r="E479" s="147"/>
    </row>
    <row r="480" spans="1:5" ht="23.15" hidden="1" customHeight="1" x14ac:dyDescent="0.3">
      <c r="A480" s="88">
        <v>469</v>
      </c>
      <c r="B480" s="97"/>
      <c r="C480" s="64" t="str">
        <f>IF(B480="","N/A",VLOOKUP(B480,'UCM 7-21-23'!$A$2:$B$1709,2,FALSE))</f>
        <v>N/A</v>
      </c>
      <c r="D480" s="147"/>
      <c r="E480" s="147"/>
    </row>
    <row r="481" spans="1:5" ht="23.15" hidden="1" customHeight="1" x14ac:dyDescent="0.3">
      <c r="A481" s="87">
        <v>470</v>
      </c>
      <c r="B481" s="97"/>
      <c r="C481" s="64" t="str">
        <f>IF(B481="","N/A",VLOOKUP(B481,'UCM 7-21-23'!$A$2:$B$1709,2,FALSE))</f>
        <v>N/A</v>
      </c>
      <c r="D481" s="147"/>
      <c r="E481" s="147"/>
    </row>
    <row r="482" spans="1:5" ht="23.15" hidden="1" customHeight="1" x14ac:dyDescent="0.3">
      <c r="A482" s="87">
        <v>471</v>
      </c>
      <c r="B482" s="97"/>
      <c r="C482" s="64" t="str">
        <f>IF(B482="","N/A",VLOOKUP(B482,'UCM 7-21-23'!$A$2:$B$1709,2,FALSE))</f>
        <v>N/A</v>
      </c>
      <c r="D482" s="147"/>
      <c r="E482" s="147"/>
    </row>
    <row r="483" spans="1:5" ht="23.15" hidden="1" customHeight="1" x14ac:dyDescent="0.3">
      <c r="A483" s="88">
        <v>472</v>
      </c>
      <c r="B483" s="97"/>
      <c r="C483" s="64" t="str">
        <f>IF(B483="","N/A",VLOOKUP(B483,'UCM 7-21-23'!$A$2:$B$1709,2,FALSE))</f>
        <v>N/A</v>
      </c>
      <c r="D483" s="147"/>
      <c r="E483" s="147"/>
    </row>
    <row r="484" spans="1:5" ht="23.15" hidden="1" customHeight="1" x14ac:dyDescent="0.3">
      <c r="A484" s="87">
        <v>473</v>
      </c>
      <c r="B484" s="97"/>
      <c r="C484" s="64" t="str">
        <f>IF(B484="","N/A",VLOOKUP(B484,'UCM 7-21-23'!$A$2:$B$1709,2,FALSE))</f>
        <v>N/A</v>
      </c>
      <c r="D484" s="147"/>
      <c r="E484" s="147"/>
    </row>
    <row r="485" spans="1:5" ht="23.15" hidden="1" customHeight="1" x14ac:dyDescent="0.3">
      <c r="A485" s="87">
        <v>474</v>
      </c>
      <c r="B485" s="97"/>
      <c r="C485" s="64" t="str">
        <f>IF(B485="","N/A",VLOOKUP(B485,'UCM 7-21-23'!$A$2:$B$1709,2,FALSE))</f>
        <v>N/A</v>
      </c>
      <c r="D485" s="147"/>
      <c r="E485" s="147"/>
    </row>
    <row r="486" spans="1:5" ht="23.15" hidden="1" customHeight="1" x14ac:dyDescent="0.3">
      <c r="A486" s="88">
        <v>475</v>
      </c>
      <c r="B486" s="97"/>
      <c r="C486" s="64" t="str">
        <f>IF(B486="","N/A",VLOOKUP(B486,'UCM 7-21-23'!$A$2:$B$1709,2,FALSE))</f>
        <v>N/A</v>
      </c>
      <c r="D486" s="147"/>
      <c r="E486" s="147"/>
    </row>
    <row r="487" spans="1:5" ht="23.15" hidden="1" customHeight="1" x14ac:dyDescent="0.3">
      <c r="A487" s="87">
        <v>476</v>
      </c>
      <c r="B487" s="97"/>
      <c r="C487" s="64" t="str">
        <f>IF(B487="","N/A",VLOOKUP(B487,'UCM 7-21-23'!$A$2:$B$1709,2,FALSE))</f>
        <v>N/A</v>
      </c>
      <c r="D487" s="147"/>
      <c r="E487" s="147"/>
    </row>
    <row r="488" spans="1:5" ht="23.15" hidden="1" customHeight="1" x14ac:dyDescent="0.3">
      <c r="A488" s="87">
        <v>477</v>
      </c>
      <c r="B488" s="97"/>
      <c r="C488" s="64" t="str">
        <f>IF(B488="","N/A",VLOOKUP(B488,'UCM 7-21-23'!$A$2:$B$1709,2,FALSE))</f>
        <v>N/A</v>
      </c>
      <c r="D488" s="147"/>
      <c r="E488" s="147"/>
    </row>
    <row r="489" spans="1:5" ht="23.15" hidden="1" customHeight="1" x14ac:dyDescent="0.3">
      <c r="A489" s="88">
        <v>478</v>
      </c>
      <c r="B489" s="97"/>
      <c r="C489" s="64" t="str">
        <f>IF(B489="","N/A",VLOOKUP(B489,'UCM 7-21-23'!$A$2:$B$1709,2,FALSE))</f>
        <v>N/A</v>
      </c>
      <c r="D489" s="147"/>
      <c r="E489" s="147"/>
    </row>
    <row r="490" spans="1:5" ht="23.15" hidden="1" customHeight="1" x14ac:dyDescent="0.3">
      <c r="A490" s="87">
        <v>479</v>
      </c>
      <c r="B490" s="97"/>
      <c r="C490" s="64" t="str">
        <f>IF(B490="","N/A",VLOOKUP(B490,'UCM 7-21-23'!$A$2:$B$1709,2,FALSE))</f>
        <v>N/A</v>
      </c>
      <c r="D490" s="147"/>
      <c r="E490" s="147"/>
    </row>
    <row r="491" spans="1:5" ht="23.15" hidden="1" customHeight="1" x14ac:dyDescent="0.3">
      <c r="A491" s="87">
        <v>480</v>
      </c>
      <c r="B491" s="97"/>
      <c r="C491" s="64" t="str">
        <f>IF(B491="","N/A",VLOOKUP(B491,'UCM 7-21-23'!$A$2:$B$1709,2,FALSE))</f>
        <v>N/A</v>
      </c>
      <c r="D491" s="147"/>
      <c r="E491" s="147"/>
    </row>
    <row r="492" spans="1:5" ht="23.15" hidden="1" customHeight="1" x14ac:dyDescent="0.3">
      <c r="A492" s="88">
        <v>481</v>
      </c>
      <c r="B492" s="97"/>
      <c r="C492" s="64" t="str">
        <f>IF(B492="","N/A",VLOOKUP(B492,'UCM 7-21-23'!$A$2:$B$1709,2,FALSE))</f>
        <v>N/A</v>
      </c>
      <c r="D492" s="147"/>
      <c r="E492" s="147"/>
    </row>
    <row r="493" spans="1:5" ht="23.15" hidden="1" customHeight="1" x14ac:dyDescent="0.3">
      <c r="A493" s="87">
        <v>482</v>
      </c>
      <c r="B493" s="97"/>
      <c r="C493" s="64" t="str">
        <f>IF(B493="","N/A",VLOOKUP(B493,'UCM 7-21-23'!$A$2:$B$1709,2,FALSE))</f>
        <v>N/A</v>
      </c>
      <c r="D493" s="147"/>
      <c r="E493" s="147"/>
    </row>
    <row r="494" spans="1:5" ht="23.15" hidden="1" customHeight="1" x14ac:dyDescent="0.3">
      <c r="A494" s="87">
        <v>483</v>
      </c>
      <c r="B494" s="97"/>
      <c r="C494" s="64" t="str">
        <f>IF(B494="","N/A",VLOOKUP(B494,'UCM 7-21-23'!$A$2:$B$1709,2,FALSE))</f>
        <v>N/A</v>
      </c>
      <c r="D494" s="147"/>
      <c r="E494" s="147"/>
    </row>
    <row r="495" spans="1:5" ht="23.15" hidden="1" customHeight="1" x14ac:dyDescent="0.3">
      <c r="A495" s="88">
        <v>484</v>
      </c>
      <c r="B495" s="97"/>
      <c r="C495" s="64" t="str">
        <f>IF(B495="","N/A",VLOOKUP(B495,'UCM 7-21-23'!$A$2:$B$1709,2,FALSE))</f>
        <v>N/A</v>
      </c>
      <c r="D495" s="147"/>
      <c r="E495" s="147"/>
    </row>
    <row r="496" spans="1:5" ht="23.15" hidden="1" customHeight="1" x14ac:dyDescent="0.3">
      <c r="A496" s="87">
        <v>485</v>
      </c>
      <c r="B496" s="97"/>
      <c r="C496" s="64" t="str">
        <f>IF(B496="","N/A",VLOOKUP(B496,'UCM 7-21-23'!$A$2:$B$1709,2,FALSE))</f>
        <v>N/A</v>
      </c>
      <c r="D496" s="147"/>
      <c r="E496" s="147"/>
    </row>
    <row r="497" spans="1:10" ht="23.15" hidden="1" customHeight="1" x14ac:dyDescent="0.3">
      <c r="A497" s="87">
        <v>486</v>
      </c>
      <c r="B497" s="97"/>
      <c r="C497" s="64" t="str">
        <f>IF(B497="","N/A",VLOOKUP(B497,'UCM 7-21-23'!$A$2:$B$1709,2,FALSE))</f>
        <v>N/A</v>
      </c>
      <c r="D497" s="147"/>
      <c r="E497" s="147"/>
    </row>
    <row r="498" spans="1:10" ht="23.15" hidden="1" customHeight="1" x14ac:dyDescent="0.3">
      <c r="A498" s="88">
        <v>487</v>
      </c>
      <c r="B498" s="97"/>
      <c r="C498" s="64" t="str">
        <f>IF(B498="","N/A",VLOOKUP(B498,'UCM 7-21-23'!$A$2:$B$1709,2,FALSE))</f>
        <v>N/A</v>
      </c>
      <c r="D498" s="147"/>
      <c r="E498" s="147"/>
    </row>
    <row r="499" spans="1:10" ht="23.15" hidden="1" customHeight="1" x14ac:dyDescent="0.3">
      <c r="A499" s="87">
        <v>488</v>
      </c>
      <c r="B499" s="97"/>
      <c r="C499" s="64" t="str">
        <f>IF(B499="","N/A",VLOOKUP(B499,'UCM 7-21-23'!$A$2:$B$1709,2,FALSE))</f>
        <v>N/A</v>
      </c>
      <c r="D499" s="147"/>
      <c r="E499" s="147"/>
    </row>
    <row r="500" spans="1:10" ht="23.15" hidden="1" customHeight="1" x14ac:dyDescent="0.3">
      <c r="A500" s="87">
        <v>489</v>
      </c>
      <c r="B500" s="97"/>
      <c r="C500" s="64" t="str">
        <f>IF(B500="","N/A",VLOOKUP(B500,'UCM 7-21-23'!$A$2:$B$1709,2,FALSE))</f>
        <v>N/A</v>
      </c>
      <c r="D500" s="147"/>
      <c r="E500" s="147"/>
    </row>
    <row r="501" spans="1:10" ht="23.15" hidden="1" customHeight="1" x14ac:dyDescent="0.3">
      <c r="A501" s="88">
        <v>490</v>
      </c>
      <c r="B501" s="97"/>
      <c r="C501" s="64" t="str">
        <f>IF(B501="","N/A",VLOOKUP(B501,'UCM 7-21-23'!$A$2:$B$1709,2,FALSE))</f>
        <v>N/A</v>
      </c>
      <c r="D501" s="147"/>
      <c r="E501" s="147"/>
    </row>
    <row r="502" spans="1:10" ht="23.15" hidden="1" customHeight="1" x14ac:dyDescent="0.3">
      <c r="A502" s="87">
        <v>491</v>
      </c>
      <c r="B502" s="97"/>
      <c r="C502" s="64" t="str">
        <f>IF(B502="","N/A",VLOOKUP(B502,'UCM 7-21-23'!$A$2:$B$1709,2,FALSE))</f>
        <v>N/A</v>
      </c>
      <c r="D502" s="147"/>
      <c r="E502" s="147"/>
    </row>
    <row r="503" spans="1:10" ht="23.15" hidden="1" customHeight="1" x14ac:dyDescent="0.3">
      <c r="A503" s="87">
        <v>492</v>
      </c>
      <c r="B503" s="97"/>
      <c r="C503" s="64" t="str">
        <f>IF(B503="","N/A",VLOOKUP(B503,'UCM 7-21-23'!$A$2:$B$1709,2,FALSE))</f>
        <v>N/A</v>
      </c>
      <c r="D503" s="147"/>
      <c r="E503" s="147"/>
    </row>
    <row r="504" spans="1:10" ht="23.15" hidden="1" customHeight="1" x14ac:dyDescent="0.3">
      <c r="A504" s="88">
        <v>493</v>
      </c>
      <c r="B504" s="97"/>
      <c r="C504" s="64" t="str">
        <f>IF(B504="","N/A",VLOOKUP(B504,'UCM 7-21-23'!$A$2:$B$1709,2,FALSE))</f>
        <v>N/A</v>
      </c>
      <c r="D504" s="147"/>
      <c r="E504" s="147"/>
    </row>
    <row r="505" spans="1:10" ht="23.15" hidden="1" customHeight="1" x14ac:dyDescent="0.3">
      <c r="A505" s="87">
        <v>494</v>
      </c>
      <c r="B505" s="97"/>
      <c r="C505" s="64" t="str">
        <f>IF(B505="","N/A",VLOOKUP(B505,'UCM 7-21-23'!$A$2:$B$1709,2,FALSE))</f>
        <v>N/A</v>
      </c>
      <c r="D505" s="147"/>
      <c r="E505" s="147"/>
    </row>
    <row r="506" spans="1:10" ht="23.15" hidden="1" customHeight="1" x14ac:dyDescent="0.3">
      <c r="A506" s="87">
        <v>495</v>
      </c>
      <c r="B506" s="97"/>
      <c r="C506" s="64" t="str">
        <f>IF(B506="","N/A",VLOOKUP(B506,'UCM 7-21-23'!$A$2:$B$1709,2,FALSE))</f>
        <v>N/A</v>
      </c>
      <c r="D506" s="147"/>
      <c r="E506" s="147"/>
    </row>
    <row r="507" spans="1:10" ht="23.15" hidden="1" customHeight="1" x14ac:dyDescent="0.3">
      <c r="A507" s="88">
        <v>496</v>
      </c>
      <c r="B507" s="97"/>
      <c r="C507" s="64" t="str">
        <f>IF(B507="","N/A",VLOOKUP(B507,'UCM 7-21-23'!$A$2:$B$1709,2,FALSE))</f>
        <v>N/A</v>
      </c>
      <c r="D507" s="147"/>
      <c r="E507" s="147"/>
    </row>
    <row r="508" spans="1:10" ht="23.15" hidden="1" customHeight="1" x14ac:dyDescent="0.3">
      <c r="A508" s="87">
        <v>497</v>
      </c>
      <c r="B508" s="97"/>
      <c r="C508" s="64" t="str">
        <f>IF(B508="","N/A",VLOOKUP(B508,'UCM 7-21-23'!$A$2:$B$1709,2,FALSE))</f>
        <v>N/A</v>
      </c>
      <c r="D508" s="147"/>
      <c r="E508" s="147"/>
    </row>
    <row r="509" spans="1:10" ht="23.15" hidden="1" customHeight="1" x14ac:dyDescent="0.3">
      <c r="A509" s="87">
        <v>498</v>
      </c>
      <c r="B509" s="97"/>
      <c r="C509" s="64" t="str">
        <f>IF(B509="","N/A",VLOOKUP(B509,'UCM 7-21-23'!$A$2:$B$1709,2,FALSE))</f>
        <v>N/A</v>
      </c>
      <c r="D509" s="147"/>
      <c r="E509" s="147"/>
    </row>
    <row r="510" spans="1:10" ht="23.15" hidden="1" customHeight="1" x14ac:dyDescent="0.3">
      <c r="A510" s="88">
        <v>499</v>
      </c>
      <c r="B510" s="97"/>
      <c r="C510" s="64" t="str">
        <f>IF(B510="","N/A",VLOOKUP(B510,'UCM 7-21-23'!$A$2:$B$1709,2,FALSE))</f>
        <v>N/A</v>
      </c>
      <c r="D510" s="147"/>
      <c r="E510" s="147"/>
    </row>
    <row r="511" spans="1:10" ht="23.15" hidden="1" customHeight="1" thickBot="1" x14ac:dyDescent="0.35">
      <c r="A511" s="87">
        <v>500</v>
      </c>
      <c r="B511" s="97"/>
      <c r="C511" s="64" t="str">
        <f>IF(B511="","N/A",VLOOKUP(B511,'UCM 7-21-23'!$A$2:$B$1709,2,FALSE))</f>
        <v>N/A</v>
      </c>
      <c r="D511" s="147"/>
      <c r="E511" s="147"/>
    </row>
    <row r="512" spans="1:10" ht="23.15" customHeight="1" thickBot="1" x14ac:dyDescent="0.35">
      <c r="A512" s="289" t="s">
        <v>108</v>
      </c>
      <c r="B512" s="290"/>
      <c r="C512" s="291"/>
      <c r="D512" s="59">
        <f>SUBTOTAL(9,D12:D511)</f>
        <v>0</v>
      </c>
      <c r="E512" s="83"/>
      <c r="F512" s="83"/>
      <c r="G512" s="83"/>
      <c r="H512" s="83"/>
      <c r="I512" s="83"/>
      <c r="J512" s="83"/>
    </row>
    <row r="513" spans="1:6" ht="9.75" customHeight="1" x14ac:dyDescent="0.3">
      <c r="A513" s="6"/>
      <c r="B513" s="5"/>
      <c r="C513" s="6"/>
      <c r="D513" s="5"/>
      <c r="E513" s="5"/>
      <c r="F513" s="5"/>
    </row>
    <row r="514" spans="1:6" ht="9" customHeight="1" thickBot="1" x14ac:dyDescent="0.35">
      <c r="A514" s="6"/>
      <c r="B514" s="5"/>
      <c r="C514" s="55"/>
      <c r="D514" s="56"/>
      <c r="E514" s="56"/>
      <c r="F514" s="56"/>
    </row>
    <row r="515" spans="1:6" ht="22.5" customHeight="1" thickBot="1" x14ac:dyDescent="0.35">
      <c r="A515" s="6"/>
      <c r="B515" s="5"/>
      <c r="C515" s="123" t="s">
        <v>109</v>
      </c>
      <c r="D515" s="124"/>
    </row>
    <row r="516" spans="1:6" ht="22.5" customHeight="1" thickBot="1" x14ac:dyDescent="0.35">
      <c r="A516" s="6"/>
      <c r="B516" s="5"/>
      <c r="C516" s="152" t="s">
        <v>95</v>
      </c>
      <c r="D516" s="57">
        <f>ROUND(SUMIF($C$11:$C$511,C516,$D$11:$D$511),-3)</f>
        <v>0</v>
      </c>
    </row>
    <row r="517" spans="1:6" ht="22.5" customHeight="1" thickBot="1" x14ac:dyDescent="0.35">
      <c r="A517" s="6"/>
      <c r="B517" s="5"/>
      <c r="C517" s="152" t="s">
        <v>96</v>
      </c>
      <c r="D517" s="57">
        <f>ROUND(SUMIF($C$11:$C$511,C517,$D$11:$D$511),-3)</f>
        <v>0</v>
      </c>
    </row>
    <row r="518" spans="1:6" ht="22.5" customHeight="1" thickBot="1" x14ac:dyDescent="0.35">
      <c r="A518" s="6"/>
      <c r="B518" s="5"/>
      <c r="C518" s="152" t="s">
        <v>97</v>
      </c>
      <c r="D518" s="57">
        <f>ROUND(SUMIF($C$11:$C$511,C518,$D$11:$D$511),-3)</f>
        <v>0</v>
      </c>
    </row>
    <row r="519" spans="1:6" ht="22.5" customHeight="1" thickBot="1" x14ac:dyDescent="0.35">
      <c r="A519" s="6"/>
      <c r="B519" s="5"/>
      <c r="C519" s="152" t="s">
        <v>98</v>
      </c>
      <c r="D519" s="84">
        <f>ROUND(SUMIF($C$11:$C$511,C519,$D$11:$D$511),-3)</f>
        <v>0</v>
      </c>
    </row>
    <row r="520" spans="1:6" ht="9" customHeight="1" thickBot="1" x14ac:dyDescent="0.35">
      <c r="A520" s="6"/>
      <c r="B520" s="5"/>
      <c r="C520" s="54"/>
      <c r="D520" s="58"/>
    </row>
    <row r="521" spans="1:6" ht="22.5" customHeight="1" thickBot="1" x14ac:dyDescent="0.35">
      <c r="A521" s="6"/>
      <c r="B521" s="5"/>
      <c r="C521" s="53" t="s">
        <v>110</v>
      </c>
      <c r="D521" s="59">
        <f>ROUND(SUM(D516:D519),-3)</f>
        <v>0</v>
      </c>
    </row>
    <row r="522" spans="1:6" ht="28.5" hidden="1" thickBot="1" x14ac:dyDescent="0.35">
      <c r="A522" s="6"/>
      <c r="B522" s="5"/>
      <c r="C522" s="82"/>
      <c r="D522" s="81" t="s">
        <v>100</v>
      </c>
      <c r="E522" s="81" t="s">
        <v>100</v>
      </c>
    </row>
    <row r="523" spans="1:6" ht="9" customHeight="1" thickBot="1" x14ac:dyDescent="0.35">
      <c r="A523" s="6"/>
      <c r="B523" s="5"/>
      <c r="C523" s="6"/>
      <c r="D523" s="5"/>
      <c r="E523" s="5"/>
      <c r="F523" s="5"/>
    </row>
    <row r="524" spans="1:6" ht="22.5" customHeight="1" thickBot="1" x14ac:dyDescent="0.35">
      <c r="A524" s="6"/>
      <c r="B524" s="5"/>
      <c r="C524" s="123" t="s">
        <v>111</v>
      </c>
      <c r="D524" s="124"/>
    </row>
    <row r="525" spans="1:6" ht="22.5" customHeight="1" thickBot="1" x14ac:dyDescent="0.35">
      <c r="A525" s="6"/>
      <c r="B525" s="5"/>
      <c r="C525" s="152" t="s">
        <v>95</v>
      </c>
      <c r="D525" s="57">
        <f>'1. Fund Allocation'!D517+'2. Exclusions'!D516</f>
        <v>0</v>
      </c>
    </row>
    <row r="526" spans="1:6" ht="22.5" customHeight="1" thickBot="1" x14ac:dyDescent="0.35">
      <c r="A526" s="6"/>
      <c r="B526" s="5"/>
      <c r="C526" s="152" t="s">
        <v>96</v>
      </c>
      <c r="D526" s="57">
        <f>'1. Fund Allocation'!D518+'2. Exclusions'!D517</f>
        <v>0</v>
      </c>
    </row>
    <row r="527" spans="1:6" ht="22.5" customHeight="1" thickBot="1" x14ac:dyDescent="0.35">
      <c r="A527" s="6"/>
      <c r="B527" s="5"/>
      <c r="C527" s="152" t="s">
        <v>97</v>
      </c>
      <c r="D527" s="57">
        <f>'1. Fund Allocation'!D519+'2. Exclusions'!D518</f>
        <v>0</v>
      </c>
    </row>
    <row r="528" spans="1:6" ht="22.5" customHeight="1" x14ac:dyDescent="0.3">
      <c r="A528" s="6"/>
      <c r="B528" s="5"/>
      <c r="C528" s="151" t="s">
        <v>98</v>
      </c>
      <c r="D528" s="57">
        <f>'1. Fund Allocation'!D520+'2. Exclusions'!D519</f>
        <v>0</v>
      </c>
    </row>
    <row r="529" spans="1:7" ht="9" customHeight="1" thickBot="1" x14ac:dyDescent="0.35">
      <c r="A529" s="6"/>
      <c r="B529" s="5"/>
      <c r="C529" s="54"/>
      <c r="D529" s="58"/>
    </row>
    <row r="530" spans="1:7" ht="22.5" customHeight="1" thickBot="1" x14ac:dyDescent="0.35">
      <c r="A530" s="6"/>
      <c r="B530" s="5"/>
      <c r="C530" s="53" t="s">
        <v>110</v>
      </c>
      <c r="D530" s="59">
        <f>ROUND(SUM(D525:D528),-3)</f>
        <v>0</v>
      </c>
    </row>
    <row r="531" spans="1:7" ht="25.5" customHeight="1" x14ac:dyDescent="0.3">
      <c r="A531" s="6"/>
      <c r="B531" s="5"/>
      <c r="C531" s="6"/>
      <c r="D531" s="5"/>
      <c r="E531" s="5"/>
      <c r="F531" s="5"/>
    </row>
    <row r="532" spans="1:7" s="17" customFormat="1" ht="16.5" customHeight="1" x14ac:dyDescent="0.35">
      <c r="A532" s="254" t="s">
        <v>112</v>
      </c>
      <c r="B532" s="254"/>
      <c r="C532" s="254"/>
      <c r="D532" s="254"/>
      <c r="E532" s="254"/>
      <c r="F532" s="258"/>
    </row>
    <row r="533" spans="1:7" s="17" customFormat="1" ht="16.5" customHeight="1" x14ac:dyDescent="0.35">
      <c r="A533" s="256" t="s">
        <v>102</v>
      </c>
      <c r="B533" s="256"/>
      <c r="C533" s="256"/>
      <c r="D533" s="256"/>
      <c r="E533" s="256"/>
      <c r="F533" s="256"/>
    </row>
    <row r="534" spans="1:7" s="17" customFormat="1" ht="18.75" customHeight="1" x14ac:dyDescent="0.35">
      <c r="A534" s="284" t="s">
        <v>103</v>
      </c>
      <c r="B534" s="284"/>
      <c r="C534" s="284"/>
      <c r="D534" s="284"/>
      <c r="E534" s="284"/>
      <c r="F534" s="284"/>
      <c r="G534" s="257"/>
    </row>
    <row r="535" spans="1:7" s="17" customFormat="1" ht="18" customHeight="1" x14ac:dyDescent="0.35">
      <c r="A535" s="283" t="str">
        <f>'Worksheet Summary'!A36</f>
        <v>Due to Finance Budget Analyst no later than COB August 16, 2024.</v>
      </c>
      <c r="B535" s="283"/>
      <c r="C535" s="283"/>
      <c r="D535" s="283"/>
      <c r="E535" s="283"/>
      <c r="F535" s="283"/>
    </row>
    <row r="541" spans="1:7" x14ac:dyDescent="0.3">
      <c r="A541" s="89"/>
      <c r="B541" s="8"/>
    </row>
    <row r="542" spans="1:7" x14ac:dyDescent="0.3">
      <c r="A542" s="89"/>
      <c r="B542" s="8"/>
      <c r="D542" s="8"/>
      <c r="E542" s="8"/>
      <c r="F542" s="8"/>
    </row>
    <row r="543" spans="1:7" x14ac:dyDescent="0.3">
      <c r="A543" s="89"/>
      <c r="B543" s="8"/>
      <c r="D543" s="8"/>
      <c r="E543" s="8"/>
      <c r="F543" s="8"/>
    </row>
    <row r="544" spans="1:7" x14ac:dyDescent="0.3">
      <c r="A544" s="89"/>
      <c r="B544" s="8"/>
      <c r="D544" s="8"/>
      <c r="E544" s="8"/>
      <c r="F544" s="8"/>
    </row>
    <row r="545" spans="1:6" x14ac:dyDescent="0.3">
      <c r="A545" s="89"/>
      <c r="B545" s="8"/>
      <c r="D545" s="8"/>
      <c r="E545" s="8"/>
      <c r="F545" s="8"/>
    </row>
    <row r="546" spans="1:6" x14ac:dyDescent="0.3">
      <c r="A546" s="89"/>
      <c r="B546" s="8"/>
      <c r="D546" s="8"/>
      <c r="E546" s="8"/>
      <c r="F546" s="8"/>
    </row>
    <row r="547" spans="1:6" x14ac:dyDescent="0.3">
      <c r="D547" s="8"/>
      <c r="E547" s="8"/>
      <c r="F547" s="8"/>
    </row>
    <row r="548" spans="1:6" s="9" customFormat="1" x14ac:dyDescent="0.3">
      <c r="A548" s="7"/>
      <c r="B548" s="2"/>
      <c r="C548" s="2"/>
      <c r="D548" s="2"/>
      <c r="E548" s="2"/>
      <c r="F548" s="2"/>
    </row>
    <row r="549" spans="1:6" s="9" customFormat="1" x14ac:dyDescent="0.3">
      <c r="A549" s="7"/>
      <c r="B549" s="2"/>
      <c r="C549" s="2"/>
      <c r="D549" s="2"/>
      <c r="E549" s="2"/>
      <c r="F549" s="2"/>
    </row>
  </sheetData>
  <sheetProtection algorithmName="SHA-512" hashValue="qxGKD/QDw85btwk8xjqYJ9qrvycZX/kEjO23p4nESfuU7fdWzbQNqBvG0dQIwxlZ07V2lkI4ulbmiXM6709W4A==" saltValue="vGphea6HUVdUUbkDpR6CXQ==" spinCount="100000" sheet="1" formatRows="0"/>
  <mergeCells count="5">
    <mergeCell ref="A512:C512"/>
    <mergeCell ref="A535:F535"/>
    <mergeCell ref="A534:F534"/>
    <mergeCell ref="A5:C5"/>
    <mergeCell ref="A8:C8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A71AD2AA-97B0-4621-ADDB-119A7E3A13EE}">
          <x14:formula1>
            <xm:f>'UCM 7-21-23'!$A$2:$A$1709</xm:f>
          </x14:formula1>
          <xm:sqref>B12:B511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B016-38D0-42D3-8A53-59C2868855D4}">
  <sheetPr codeName="Sheet3"/>
  <dimension ref="A1:N1636"/>
  <sheetViews>
    <sheetView showGridLines="0" zoomScale="110" zoomScaleNormal="110" zoomScaleSheetLayoutView="70" workbookViewId="0">
      <selection activeCell="G12" sqref="G12"/>
    </sheetView>
  </sheetViews>
  <sheetFormatPr defaultColWidth="9.1796875" defaultRowHeight="14" x14ac:dyDescent="0.3"/>
  <cols>
    <col min="1" max="1" width="6.26953125" style="7" customWidth="1"/>
    <col min="2" max="2" width="12.7265625" style="70" customWidth="1"/>
    <col min="3" max="3" width="12.7265625" style="2" customWidth="1"/>
    <col min="4" max="4" width="43.26953125" style="2" customWidth="1"/>
    <col min="5" max="6" width="16.81640625" style="2" customWidth="1"/>
    <col min="7" max="7" width="18.1796875" style="2" bestFit="1" customWidth="1"/>
    <col min="8" max="8" width="28.1796875" style="2" customWidth="1"/>
    <col min="9" max="9" width="31.81640625" style="2" customWidth="1"/>
    <col min="10" max="11" width="21.7265625" style="2" customWidth="1"/>
    <col min="12" max="12" width="9.1796875" style="2"/>
    <col min="13" max="13" width="11.26953125" style="2" bestFit="1" customWidth="1"/>
    <col min="14" max="15" width="13.453125" style="2" customWidth="1"/>
    <col min="16" max="16384" width="9.1796875" style="2"/>
  </cols>
  <sheetData>
    <row r="1" spans="1:12" ht="18" customHeight="1" x14ac:dyDescent="0.3">
      <c r="J1" s="65"/>
      <c r="K1" s="65"/>
      <c r="L1" s="3"/>
    </row>
    <row r="2" spans="1:12" ht="18" customHeight="1" x14ac:dyDescent="0.3">
      <c r="A2" s="293" t="s">
        <v>113</v>
      </c>
      <c r="B2" s="293"/>
      <c r="C2" s="293"/>
      <c r="D2" s="293"/>
      <c r="E2" s="293"/>
      <c r="F2" s="293"/>
      <c r="G2" s="293"/>
      <c r="H2" s="293"/>
      <c r="I2" s="109"/>
      <c r="J2" s="109"/>
      <c r="K2" s="109"/>
      <c r="L2" s="3"/>
    </row>
    <row r="3" spans="1:12" ht="18" customHeight="1" x14ac:dyDescent="0.3">
      <c r="A3" s="294" t="s">
        <v>114</v>
      </c>
      <c r="B3" s="294"/>
      <c r="C3" s="294"/>
      <c r="D3" s="294"/>
      <c r="E3" s="294"/>
      <c r="F3" s="294"/>
      <c r="G3" s="294"/>
      <c r="H3" s="294"/>
      <c r="J3" s="65"/>
      <c r="K3" s="65"/>
      <c r="L3" s="3"/>
    </row>
    <row r="4" spans="1:12" ht="9" customHeight="1" x14ac:dyDescent="0.3">
      <c r="A4" s="60"/>
      <c r="B4" s="71"/>
      <c r="C4" s="60"/>
      <c r="D4" s="60"/>
      <c r="E4" s="60"/>
      <c r="F4" s="60"/>
      <c r="G4" s="60"/>
      <c r="H4" s="60"/>
      <c r="I4" s="60"/>
      <c r="J4" s="60"/>
      <c r="K4" s="60"/>
    </row>
    <row r="5" spans="1:12" ht="18.75" customHeight="1" x14ac:dyDescent="0.3">
      <c r="A5" s="286" t="str">
        <f>Checklist!A4</f>
        <v>0000</v>
      </c>
      <c r="B5" s="286"/>
      <c r="C5" s="286"/>
      <c r="D5" s="286"/>
      <c r="E5" s="286"/>
      <c r="F5" s="286"/>
      <c r="G5" s="286"/>
      <c r="H5" s="286"/>
      <c r="I5" s="61"/>
      <c r="J5" s="61"/>
      <c r="K5" s="61"/>
    </row>
    <row r="6" spans="1:12" ht="14.25" customHeight="1" x14ac:dyDescent="0.3">
      <c r="A6" s="145" t="s">
        <v>2</v>
      </c>
      <c r="B6" s="128"/>
      <c r="C6" s="128"/>
      <c r="D6" s="128"/>
      <c r="E6" s="128"/>
      <c r="G6" s="90"/>
    </row>
    <row r="7" spans="1:12" ht="5.25" customHeight="1" x14ac:dyDescent="0.3">
      <c r="A7" s="62"/>
      <c r="B7" s="72"/>
      <c r="C7" s="62"/>
      <c r="D7" s="62"/>
      <c r="E7" s="62"/>
      <c r="F7" s="62"/>
      <c r="G7" s="62"/>
    </row>
    <row r="8" spans="1:12" ht="19.5" customHeight="1" x14ac:dyDescent="0.3">
      <c r="A8" s="286">
        <f>Checklist!A6</f>
        <v>0</v>
      </c>
      <c r="B8" s="286"/>
      <c r="C8" s="286"/>
      <c r="D8" s="286"/>
      <c r="E8" s="286"/>
      <c r="F8" s="286"/>
      <c r="G8" s="286"/>
      <c r="H8" s="286"/>
    </row>
    <row r="9" spans="1:12" x14ac:dyDescent="0.3">
      <c r="A9" s="63" t="s">
        <v>3</v>
      </c>
      <c r="B9" s="73"/>
      <c r="C9" s="63"/>
      <c r="D9" s="63"/>
      <c r="E9" s="63"/>
      <c r="F9" s="63"/>
      <c r="G9" s="63"/>
    </row>
    <row r="10" spans="1:12" ht="25.5" customHeight="1" thickBot="1" x14ac:dyDescent="0.35">
      <c r="A10" s="86"/>
      <c r="B10" s="74"/>
    </row>
    <row r="11" spans="1:12" ht="45.75" customHeight="1" thickBot="1" x14ac:dyDescent="0.35">
      <c r="A11" s="227"/>
      <c r="B11" s="228" t="s">
        <v>115</v>
      </c>
      <c r="C11" s="227" t="s">
        <v>116</v>
      </c>
      <c r="D11" s="227" t="s">
        <v>117</v>
      </c>
      <c r="E11" s="227" t="s">
        <v>118</v>
      </c>
      <c r="F11" s="227" t="s">
        <v>119</v>
      </c>
      <c r="G11" s="227" t="s">
        <v>120</v>
      </c>
      <c r="H11" s="227" t="s">
        <v>121</v>
      </c>
    </row>
    <row r="12" spans="1:12" ht="23.15" customHeight="1" x14ac:dyDescent="0.3">
      <c r="A12" s="87">
        <v>1</v>
      </c>
      <c r="B12" s="230"/>
      <c r="C12" s="231"/>
      <c r="D12" s="252"/>
      <c r="E12" s="273"/>
      <c r="F12" s="262"/>
      <c r="G12" s="250"/>
      <c r="H12" s="232"/>
    </row>
    <row r="13" spans="1:12" ht="23.15" customHeight="1" x14ac:dyDescent="0.3">
      <c r="A13" s="88">
        <v>2</v>
      </c>
      <c r="B13" s="230"/>
      <c r="C13" s="231"/>
      <c r="D13" s="252"/>
      <c r="E13" s="273"/>
      <c r="F13" s="262"/>
      <c r="G13" s="250"/>
      <c r="H13" s="232"/>
      <c r="K13" s="5"/>
    </row>
    <row r="14" spans="1:12" ht="23.15" customHeight="1" x14ac:dyDescent="0.3">
      <c r="A14" s="87">
        <v>3</v>
      </c>
      <c r="B14" s="230"/>
      <c r="C14" s="231"/>
      <c r="D14" s="253"/>
      <c r="E14" s="273"/>
      <c r="F14" s="262"/>
      <c r="G14" s="250"/>
      <c r="H14" s="232"/>
      <c r="J14" s="12"/>
    </row>
    <row r="15" spans="1:12" ht="23.15" customHeight="1" x14ac:dyDescent="0.3">
      <c r="A15" s="88">
        <v>4</v>
      </c>
      <c r="B15" s="230"/>
      <c r="C15" s="231"/>
      <c r="D15" s="252"/>
      <c r="E15" s="273"/>
      <c r="F15" s="262"/>
      <c r="G15" s="250"/>
      <c r="H15" s="232"/>
    </row>
    <row r="16" spans="1:12" ht="23.15" customHeight="1" x14ac:dyDescent="0.3">
      <c r="A16" s="87">
        <v>5</v>
      </c>
      <c r="B16" s="230"/>
      <c r="C16" s="231"/>
      <c r="D16" s="252"/>
      <c r="E16" s="273"/>
      <c r="F16" s="262"/>
      <c r="G16" s="250"/>
      <c r="H16" s="232"/>
    </row>
    <row r="17" spans="1:11" ht="23.25" customHeight="1" x14ac:dyDescent="0.3">
      <c r="A17" s="88">
        <v>6</v>
      </c>
      <c r="B17" s="230"/>
      <c r="C17" s="231"/>
      <c r="D17" s="252"/>
      <c r="E17" s="273"/>
      <c r="F17" s="262"/>
      <c r="G17" s="250"/>
      <c r="H17" s="232"/>
    </row>
    <row r="18" spans="1:11" ht="23.15" customHeight="1" x14ac:dyDescent="0.3">
      <c r="A18" s="87">
        <v>7</v>
      </c>
      <c r="B18" s="230"/>
      <c r="C18" s="231"/>
      <c r="D18" s="252"/>
      <c r="E18" s="273"/>
      <c r="F18" s="262"/>
      <c r="G18" s="250"/>
      <c r="H18" s="232"/>
    </row>
    <row r="19" spans="1:11" ht="23.15" customHeight="1" x14ac:dyDescent="0.3">
      <c r="A19" s="88">
        <v>8</v>
      </c>
      <c r="B19" s="230"/>
      <c r="C19" s="231"/>
      <c r="D19" s="252"/>
      <c r="E19" s="273"/>
      <c r="F19" s="262"/>
      <c r="G19" s="250"/>
      <c r="H19" s="232"/>
      <c r="K19" s="7"/>
    </row>
    <row r="20" spans="1:11" ht="23.15" customHeight="1" x14ac:dyDescent="0.3">
      <c r="A20" s="87">
        <v>9</v>
      </c>
      <c r="B20" s="230"/>
      <c r="C20" s="231"/>
      <c r="D20" s="252"/>
      <c r="E20" s="273"/>
      <c r="F20" s="262"/>
      <c r="G20" s="250"/>
      <c r="H20" s="232"/>
    </row>
    <row r="21" spans="1:11" ht="23.15" customHeight="1" x14ac:dyDescent="0.3">
      <c r="A21" s="88">
        <v>10</v>
      </c>
      <c r="B21" s="230"/>
      <c r="C21" s="231"/>
      <c r="D21" s="252"/>
      <c r="E21" s="273"/>
      <c r="F21" s="262"/>
      <c r="G21" s="250"/>
      <c r="H21" s="232"/>
    </row>
    <row r="22" spans="1:11" ht="23.15" customHeight="1" x14ac:dyDescent="0.3">
      <c r="A22" s="87">
        <v>11</v>
      </c>
      <c r="B22" s="230"/>
      <c r="C22" s="231"/>
      <c r="D22" s="252"/>
      <c r="E22" s="273"/>
      <c r="F22" s="262"/>
      <c r="G22" s="250"/>
      <c r="H22" s="232"/>
    </row>
    <row r="23" spans="1:11" ht="23.15" customHeight="1" x14ac:dyDescent="0.3">
      <c r="A23" s="88">
        <v>12</v>
      </c>
      <c r="B23" s="230"/>
      <c r="C23" s="231"/>
      <c r="D23" s="252"/>
      <c r="E23" s="273"/>
      <c r="F23" s="262"/>
      <c r="G23" s="250"/>
      <c r="H23" s="232"/>
    </row>
    <row r="24" spans="1:11" ht="23.15" customHeight="1" x14ac:dyDescent="0.3">
      <c r="A24" s="87">
        <v>13</v>
      </c>
      <c r="B24" s="230"/>
      <c r="C24" s="231"/>
      <c r="D24" s="252"/>
      <c r="E24" s="273"/>
      <c r="F24" s="262"/>
      <c r="G24" s="250"/>
      <c r="H24" s="232"/>
    </row>
    <row r="25" spans="1:11" ht="23.15" customHeight="1" x14ac:dyDescent="0.3">
      <c r="A25" s="88">
        <v>14</v>
      </c>
      <c r="B25" s="230"/>
      <c r="C25" s="231"/>
      <c r="D25" s="252"/>
      <c r="E25" s="273"/>
      <c r="F25" s="262"/>
      <c r="G25" s="250"/>
      <c r="H25" s="232"/>
    </row>
    <row r="26" spans="1:11" ht="23.15" customHeight="1" x14ac:dyDescent="0.3">
      <c r="A26" s="87">
        <v>15</v>
      </c>
      <c r="B26" s="230"/>
      <c r="C26" s="231"/>
      <c r="D26" s="252"/>
      <c r="E26" s="273"/>
      <c r="F26" s="262"/>
      <c r="G26" s="250"/>
      <c r="H26" s="232"/>
    </row>
    <row r="27" spans="1:11" ht="23.15" customHeight="1" x14ac:dyDescent="0.3">
      <c r="A27" s="88">
        <v>16</v>
      </c>
      <c r="B27" s="230"/>
      <c r="C27" s="231"/>
      <c r="D27" s="252"/>
      <c r="E27" s="273"/>
      <c r="F27" s="262"/>
      <c r="G27" s="250"/>
      <c r="H27" s="232"/>
    </row>
    <row r="28" spans="1:11" ht="22.5" customHeight="1" x14ac:dyDescent="0.3">
      <c r="A28" s="87">
        <v>17</v>
      </c>
      <c r="B28" s="230"/>
      <c r="C28" s="231"/>
      <c r="D28" s="252"/>
      <c r="E28" s="273"/>
      <c r="F28" s="262"/>
      <c r="G28" s="250"/>
      <c r="H28" s="232"/>
    </row>
    <row r="29" spans="1:11" ht="23.15" customHeight="1" x14ac:dyDescent="0.3">
      <c r="A29" s="88">
        <v>18</v>
      </c>
      <c r="B29" s="230"/>
      <c r="C29" s="231"/>
      <c r="D29" s="252"/>
      <c r="E29" s="273"/>
      <c r="F29" s="262"/>
      <c r="G29" s="250"/>
      <c r="H29" s="232"/>
    </row>
    <row r="30" spans="1:11" ht="23.15" customHeight="1" x14ac:dyDescent="0.3">
      <c r="A30" s="87">
        <v>19</v>
      </c>
      <c r="B30" s="230"/>
      <c r="C30" s="231"/>
      <c r="D30" s="252"/>
      <c r="E30" s="273"/>
      <c r="F30" s="262"/>
      <c r="G30" s="250"/>
      <c r="H30" s="232"/>
    </row>
    <row r="31" spans="1:11" ht="23.15" customHeight="1" x14ac:dyDescent="0.3">
      <c r="A31" s="88">
        <v>20</v>
      </c>
      <c r="B31" s="230"/>
      <c r="C31" s="231"/>
      <c r="D31" s="252"/>
      <c r="E31" s="273"/>
      <c r="F31" s="262"/>
      <c r="G31" s="250"/>
      <c r="H31" s="232"/>
    </row>
    <row r="32" spans="1:11" ht="23.15" customHeight="1" x14ac:dyDescent="0.3">
      <c r="A32" s="87">
        <v>21</v>
      </c>
      <c r="B32" s="230"/>
      <c r="C32" s="231"/>
      <c r="D32" s="252"/>
      <c r="E32" s="273"/>
      <c r="F32" s="262"/>
      <c r="G32" s="250"/>
      <c r="H32" s="232"/>
    </row>
    <row r="33" spans="1:8" ht="23.15" customHeight="1" x14ac:dyDescent="0.3">
      <c r="A33" s="88">
        <v>22</v>
      </c>
      <c r="B33" s="230"/>
      <c r="C33" s="231"/>
      <c r="D33" s="252"/>
      <c r="E33" s="273"/>
      <c r="F33" s="262"/>
      <c r="G33" s="250"/>
      <c r="H33" s="232"/>
    </row>
    <row r="34" spans="1:8" ht="23.15" customHeight="1" x14ac:dyDescent="0.3">
      <c r="A34" s="87">
        <v>23</v>
      </c>
      <c r="B34" s="230"/>
      <c r="C34" s="231"/>
      <c r="D34" s="252"/>
      <c r="E34" s="273"/>
      <c r="F34" s="262"/>
      <c r="G34" s="250"/>
      <c r="H34" s="232"/>
    </row>
    <row r="35" spans="1:8" ht="23.15" customHeight="1" x14ac:dyDescent="0.3">
      <c r="A35" s="88">
        <v>24</v>
      </c>
      <c r="B35" s="230"/>
      <c r="C35" s="231"/>
      <c r="D35" s="252"/>
      <c r="E35" s="273"/>
      <c r="F35" s="262"/>
      <c r="G35" s="250"/>
      <c r="H35" s="232"/>
    </row>
    <row r="36" spans="1:8" ht="23.15" customHeight="1" x14ac:dyDescent="0.3">
      <c r="A36" s="87">
        <v>25</v>
      </c>
      <c r="B36" s="230"/>
      <c r="C36" s="231"/>
      <c r="D36" s="252"/>
      <c r="E36" s="273"/>
      <c r="F36" s="262"/>
      <c r="G36" s="250"/>
      <c r="H36" s="232"/>
    </row>
    <row r="37" spans="1:8" ht="23.15" customHeight="1" x14ac:dyDescent="0.3">
      <c r="A37" s="88">
        <v>26</v>
      </c>
      <c r="B37" s="230"/>
      <c r="C37" s="231"/>
      <c r="D37" s="252"/>
      <c r="E37" s="273"/>
      <c r="F37" s="262"/>
      <c r="G37" s="250"/>
      <c r="H37" s="232"/>
    </row>
    <row r="38" spans="1:8" ht="23.15" customHeight="1" x14ac:dyDescent="0.3">
      <c r="A38" s="87">
        <v>27</v>
      </c>
      <c r="B38" s="230"/>
      <c r="C38" s="231"/>
      <c r="D38" s="252"/>
      <c r="E38" s="273"/>
      <c r="F38" s="262"/>
      <c r="G38" s="250"/>
      <c r="H38" s="232"/>
    </row>
    <row r="39" spans="1:8" ht="23.15" customHeight="1" x14ac:dyDescent="0.3">
      <c r="A39" s="88">
        <v>28</v>
      </c>
      <c r="B39" s="230"/>
      <c r="C39" s="231"/>
      <c r="D39" s="252"/>
      <c r="E39" s="273"/>
      <c r="F39" s="262"/>
      <c r="G39" s="250"/>
      <c r="H39" s="232"/>
    </row>
    <row r="40" spans="1:8" ht="23.15" customHeight="1" x14ac:dyDescent="0.3">
      <c r="A40" s="87">
        <v>29</v>
      </c>
      <c r="B40" s="230"/>
      <c r="C40" s="231"/>
      <c r="D40" s="252"/>
      <c r="E40" s="273"/>
      <c r="F40" s="262"/>
      <c r="G40" s="250"/>
      <c r="H40" s="232"/>
    </row>
    <row r="41" spans="1:8" ht="23.15" customHeight="1" x14ac:dyDescent="0.3">
      <c r="A41" s="88">
        <v>30</v>
      </c>
      <c r="B41" s="230"/>
      <c r="C41" s="231"/>
      <c r="D41" s="252"/>
      <c r="E41" s="273"/>
      <c r="F41" s="262"/>
      <c r="G41" s="250"/>
      <c r="H41" s="232"/>
    </row>
    <row r="42" spans="1:8" ht="23.15" customHeight="1" x14ac:dyDescent="0.3">
      <c r="A42" s="87">
        <v>31</v>
      </c>
      <c r="B42" s="230"/>
      <c r="C42" s="231"/>
      <c r="D42" s="252"/>
      <c r="E42" s="273"/>
      <c r="F42" s="262"/>
      <c r="G42" s="250"/>
      <c r="H42" s="232"/>
    </row>
    <row r="43" spans="1:8" ht="23.15" customHeight="1" x14ac:dyDescent="0.3">
      <c r="A43" s="88">
        <v>32</v>
      </c>
      <c r="B43" s="230"/>
      <c r="C43" s="231"/>
      <c r="D43" s="252"/>
      <c r="E43" s="273"/>
      <c r="F43" s="262"/>
      <c r="G43" s="250"/>
      <c r="H43" s="232"/>
    </row>
    <row r="44" spans="1:8" ht="23.15" customHeight="1" x14ac:dyDescent="0.3">
      <c r="A44" s="87">
        <v>33</v>
      </c>
      <c r="B44" s="230"/>
      <c r="C44" s="231"/>
      <c r="D44" s="252"/>
      <c r="E44" s="273"/>
      <c r="F44" s="262"/>
      <c r="G44" s="250"/>
      <c r="H44" s="232"/>
    </row>
    <row r="45" spans="1:8" ht="23.15" customHeight="1" x14ac:dyDescent="0.3">
      <c r="A45" s="88">
        <v>34</v>
      </c>
      <c r="B45" s="230"/>
      <c r="C45" s="231"/>
      <c r="D45" s="252"/>
      <c r="E45" s="273"/>
      <c r="F45" s="262"/>
      <c r="G45" s="250"/>
      <c r="H45" s="232"/>
    </row>
    <row r="46" spans="1:8" ht="23.15" customHeight="1" x14ac:dyDescent="0.3">
      <c r="A46" s="87">
        <v>35</v>
      </c>
      <c r="B46" s="230"/>
      <c r="C46" s="231"/>
      <c r="D46" s="252"/>
      <c r="E46" s="273"/>
      <c r="F46" s="262"/>
      <c r="G46" s="250"/>
      <c r="H46" s="232"/>
    </row>
    <row r="47" spans="1:8" ht="23.15" customHeight="1" x14ac:dyDescent="0.3">
      <c r="A47" s="88">
        <v>36</v>
      </c>
      <c r="B47" s="230"/>
      <c r="C47" s="231"/>
      <c r="D47" s="252"/>
      <c r="E47" s="273"/>
      <c r="F47" s="262"/>
      <c r="G47" s="250"/>
      <c r="H47" s="232"/>
    </row>
    <row r="48" spans="1:8" ht="23.15" customHeight="1" x14ac:dyDescent="0.3">
      <c r="A48" s="87">
        <v>37</v>
      </c>
      <c r="B48" s="230"/>
      <c r="C48" s="231"/>
      <c r="D48" s="252"/>
      <c r="E48" s="273"/>
      <c r="F48" s="262"/>
      <c r="G48" s="250"/>
      <c r="H48" s="232"/>
    </row>
    <row r="49" spans="1:8" ht="23.15" customHeight="1" x14ac:dyDescent="0.3">
      <c r="A49" s="88">
        <v>38</v>
      </c>
      <c r="B49" s="230"/>
      <c r="C49" s="231"/>
      <c r="D49" s="252"/>
      <c r="E49" s="273"/>
      <c r="F49" s="262"/>
      <c r="G49" s="250"/>
      <c r="H49" s="232"/>
    </row>
    <row r="50" spans="1:8" ht="23.15" customHeight="1" x14ac:dyDescent="0.3">
      <c r="A50" s="87">
        <v>39</v>
      </c>
      <c r="B50" s="230"/>
      <c r="C50" s="231"/>
      <c r="D50" s="252"/>
      <c r="E50" s="273"/>
      <c r="F50" s="262"/>
      <c r="G50" s="250"/>
      <c r="H50" s="232"/>
    </row>
    <row r="51" spans="1:8" ht="23.15" customHeight="1" x14ac:dyDescent="0.3">
      <c r="A51" s="88">
        <v>40</v>
      </c>
      <c r="B51" s="230"/>
      <c r="C51" s="231"/>
      <c r="D51" s="252"/>
      <c r="E51" s="273"/>
      <c r="F51" s="262"/>
      <c r="G51" s="250"/>
      <c r="H51" s="232"/>
    </row>
    <row r="52" spans="1:8" ht="23.15" customHeight="1" x14ac:dyDescent="0.3">
      <c r="A52" s="87">
        <v>41</v>
      </c>
      <c r="B52" s="230"/>
      <c r="C52" s="231"/>
      <c r="D52" s="252"/>
      <c r="E52" s="273"/>
      <c r="F52" s="262"/>
      <c r="G52" s="250"/>
      <c r="H52" s="232"/>
    </row>
    <row r="53" spans="1:8" ht="23.15" customHeight="1" x14ac:dyDescent="0.3">
      <c r="A53" s="88">
        <v>42</v>
      </c>
      <c r="B53" s="230"/>
      <c r="C53" s="231"/>
      <c r="D53" s="252"/>
      <c r="E53" s="273"/>
      <c r="F53" s="262"/>
      <c r="G53" s="250"/>
      <c r="H53" s="232"/>
    </row>
    <row r="54" spans="1:8" ht="23.15" customHeight="1" x14ac:dyDescent="0.3">
      <c r="A54" s="87">
        <v>43</v>
      </c>
      <c r="B54" s="230"/>
      <c r="C54" s="231"/>
      <c r="D54" s="252"/>
      <c r="E54" s="273"/>
      <c r="F54" s="262"/>
      <c r="G54" s="250"/>
      <c r="H54" s="232"/>
    </row>
    <row r="55" spans="1:8" ht="23.15" customHeight="1" x14ac:dyDescent="0.3">
      <c r="A55" s="88">
        <v>44</v>
      </c>
      <c r="B55" s="230"/>
      <c r="C55" s="231"/>
      <c r="D55" s="252"/>
      <c r="E55" s="273"/>
      <c r="F55" s="262"/>
      <c r="G55" s="250"/>
      <c r="H55" s="232"/>
    </row>
    <row r="56" spans="1:8" ht="23.15" customHeight="1" x14ac:dyDescent="0.3">
      <c r="A56" s="87">
        <v>45</v>
      </c>
      <c r="B56" s="230"/>
      <c r="C56" s="231"/>
      <c r="D56" s="252"/>
      <c r="E56" s="273"/>
      <c r="F56" s="262"/>
      <c r="G56" s="250"/>
      <c r="H56" s="232"/>
    </row>
    <row r="57" spans="1:8" ht="23.15" customHeight="1" x14ac:dyDescent="0.3">
      <c r="A57" s="88">
        <v>46</v>
      </c>
      <c r="B57" s="230"/>
      <c r="C57" s="231"/>
      <c r="D57" s="252"/>
      <c r="E57" s="273"/>
      <c r="F57" s="262"/>
      <c r="G57" s="250"/>
      <c r="H57" s="232"/>
    </row>
    <row r="58" spans="1:8" ht="23.15" customHeight="1" x14ac:dyDescent="0.3">
      <c r="A58" s="87">
        <v>47</v>
      </c>
      <c r="B58" s="230"/>
      <c r="C58" s="231"/>
      <c r="D58" s="252"/>
      <c r="E58" s="273"/>
      <c r="F58" s="262"/>
      <c r="G58" s="250"/>
      <c r="H58" s="232"/>
    </row>
    <row r="59" spans="1:8" ht="22.5" customHeight="1" x14ac:dyDescent="0.3">
      <c r="A59" s="88">
        <v>48</v>
      </c>
      <c r="B59" s="230"/>
      <c r="C59" s="231"/>
      <c r="D59" s="252"/>
      <c r="E59" s="273"/>
      <c r="F59" s="262"/>
      <c r="G59" s="250"/>
      <c r="H59" s="232"/>
    </row>
    <row r="60" spans="1:8" ht="23.15" customHeight="1" x14ac:dyDescent="0.3">
      <c r="A60" s="87">
        <v>49</v>
      </c>
      <c r="B60" s="230"/>
      <c r="C60" s="231"/>
      <c r="D60" s="252"/>
      <c r="E60" s="273"/>
      <c r="F60" s="262"/>
      <c r="G60" s="250"/>
      <c r="H60" s="232"/>
    </row>
    <row r="61" spans="1:8" ht="23.15" customHeight="1" x14ac:dyDescent="0.3">
      <c r="A61" s="88">
        <v>50</v>
      </c>
      <c r="B61" s="230"/>
      <c r="C61" s="231"/>
      <c r="D61" s="252"/>
      <c r="E61" s="273"/>
      <c r="F61" s="262"/>
      <c r="G61" s="250"/>
      <c r="H61" s="232"/>
    </row>
    <row r="62" spans="1:8" ht="23.15" customHeight="1" x14ac:dyDescent="0.3">
      <c r="A62" s="87">
        <v>51</v>
      </c>
      <c r="B62" s="230"/>
      <c r="C62" s="231"/>
      <c r="D62" s="252"/>
      <c r="E62" s="273"/>
      <c r="F62" s="262"/>
      <c r="G62" s="250"/>
      <c r="H62" s="232"/>
    </row>
    <row r="63" spans="1:8" ht="23.15" customHeight="1" x14ac:dyDescent="0.3">
      <c r="A63" s="88">
        <v>52</v>
      </c>
      <c r="B63" s="230"/>
      <c r="C63" s="231"/>
      <c r="D63" s="252"/>
      <c r="E63" s="273"/>
      <c r="F63" s="262"/>
      <c r="G63" s="250"/>
      <c r="H63" s="232"/>
    </row>
    <row r="64" spans="1:8" ht="23.15" customHeight="1" x14ac:dyDescent="0.3">
      <c r="A64" s="87">
        <v>53</v>
      </c>
      <c r="B64" s="230"/>
      <c r="C64" s="231"/>
      <c r="D64" s="252"/>
      <c r="E64" s="273"/>
      <c r="F64" s="262"/>
      <c r="G64" s="250"/>
      <c r="H64" s="232"/>
    </row>
    <row r="65" spans="1:8" ht="23.15" customHeight="1" x14ac:dyDescent="0.3">
      <c r="A65" s="88">
        <v>54</v>
      </c>
      <c r="B65" s="230"/>
      <c r="C65" s="231"/>
      <c r="D65" s="252"/>
      <c r="E65" s="273"/>
      <c r="F65" s="262"/>
      <c r="G65" s="250"/>
      <c r="H65" s="232"/>
    </row>
    <row r="66" spans="1:8" ht="23.15" customHeight="1" x14ac:dyDescent="0.3">
      <c r="A66" s="87">
        <v>55</v>
      </c>
      <c r="B66" s="230"/>
      <c r="C66" s="231"/>
      <c r="D66" s="252"/>
      <c r="E66" s="273"/>
      <c r="F66" s="262"/>
      <c r="G66" s="250"/>
      <c r="H66" s="232"/>
    </row>
    <row r="67" spans="1:8" ht="23.15" customHeight="1" x14ac:dyDescent="0.3">
      <c r="A67" s="88">
        <v>56</v>
      </c>
      <c r="B67" s="230"/>
      <c r="C67" s="231"/>
      <c r="D67" s="252"/>
      <c r="E67" s="273"/>
      <c r="F67" s="262"/>
      <c r="G67" s="250"/>
      <c r="H67" s="232"/>
    </row>
    <row r="68" spans="1:8" ht="23.15" customHeight="1" x14ac:dyDescent="0.3">
      <c r="A68" s="87">
        <v>57</v>
      </c>
      <c r="B68" s="230"/>
      <c r="C68" s="231"/>
      <c r="D68" s="252"/>
      <c r="E68" s="273"/>
      <c r="F68" s="262"/>
      <c r="G68" s="250"/>
      <c r="H68" s="232"/>
    </row>
    <row r="69" spans="1:8" ht="23.15" customHeight="1" x14ac:dyDescent="0.3">
      <c r="A69" s="88">
        <v>58</v>
      </c>
      <c r="B69" s="230"/>
      <c r="C69" s="231"/>
      <c r="D69" s="252"/>
      <c r="E69" s="273"/>
      <c r="F69" s="262"/>
      <c r="G69" s="250"/>
      <c r="H69" s="232"/>
    </row>
    <row r="70" spans="1:8" ht="23.15" customHeight="1" x14ac:dyDescent="0.3">
      <c r="A70" s="87">
        <v>59</v>
      </c>
      <c r="B70" s="230"/>
      <c r="C70" s="231"/>
      <c r="D70" s="252"/>
      <c r="E70" s="273"/>
      <c r="F70" s="262"/>
      <c r="G70" s="250"/>
      <c r="H70" s="232"/>
    </row>
    <row r="71" spans="1:8" ht="23.15" customHeight="1" x14ac:dyDescent="0.3">
      <c r="A71" s="88">
        <v>60</v>
      </c>
      <c r="B71" s="230"/>
      <c r="C71" s="231"/>
      <c r="D71" s="252"/>
      <c r="E71" s="273"/>
      <c r="F71" s="262"/>
      <c r="G71" s="250"/>
      <c r="H71" s="232"/>
    </row>
    <row r="72" spans="1:8" ht="23.15" customHeight="1" x14ac:dyDescent="0.3">
      <c r="A72" s="87">
        <v>61</v>
      </c>
      <c r="B72" s="230"/>
      <c r="C72" s="231"/>
      <c r="D72" s="252"/>
      <c r="E72" s="273"/>
      <c r="F72" s="262"/>
      <c r="G72" s="250"/>
      <c r="H72" s="232"/>
    </row>
    <row r="73" spans="1:8" ht="23.15" customHeight="1" x14ac:dyDescent="0.3">
      <c r="A73" s="88">
        <v>62</v>
      </c>
      <c r="B73" s="230"/>
      <c r="C73" s="231"/>
      <c r="D73" s="252"/>
      <c r="E73" s="273"/>
      <c r="F73" s="262"/>
      <c r="G73" s="250"/>
      <c r="H73" s="232"/>
    </row>
    <row r="74" spans="1:8" ht="23.15" customHeight="1" x14ac:dyDescent="0.3">
      <c r="A74" s="87">
        <v>63</v>
      </c>
      <c r="B74" s="230"/>
      <c r="C74" s="231"/>
      <c r="D74" s="252"/>
      <c r="E74" s="273"/>
      <c r="F74" s="262"/>
      <c r="G74" s="250"/>
      <c r="H74" s="232"/>
    </row>
    <row r="75" spans="1:8" ht="23.15" customHeight="1" x14ac:dyDescent="0.3">
      <c r="A75" s="88">
        <v>64</v>
      </c>
      <c r="B75" s="230"/>
      <c r="C75" s="231"/>
      <c r="D75" s="252"/>
      <c r="E75" s="273"/>
      <c r="F75" s="262"/>
      <c r="G75" s="250"/>
      <c r="H75" s="232"/>
    </row>
    <row r="76" spans="1:8" ht="23.15" customHeight="1" x14ac:dyDescent="0.3">
      <c r="A76" s="87">
        <v>65</v>
      </c>
      <c r="B76" s="230"/>
      <c r="C76" s="231"/>
      <c r="D76" s="252"/>
      <c r="E76" s="273"/>
      <c r="F76" s="262"/>
      <c r="G76" s="250"/>
      <c r="H76" s="232"/>
    </row>
    <row r="77" spans="1:8" ht="23.15" customHeight="1" x14ac:dyDescent="0.3">
      <c r="A77" s="88">
        <v>66</v>
      </c>
      <c r="B77" s="230"/>
      <c r="C77" s="231"/>
      <c r="D77" s="252"/>
      <c r="E77" s="273"/>
      <c r="F77" s="262"/>
      <c r="G77" s="250"/>
      <c r="H77" s="232"/>
    </row>
    <row r="78" spans="1:8" ht="23.15" customHeight="1" x14ac:dyDescent="0.3">
      <c r="A78" s="87">
        <v>67</v>
      </c>
      <c r="B78" s="230"/>
      <c r="C78" s="231"/>
      <c r="D78" s="252"/>
      <c r="E78" s="273"/>
      <c r="F78" s="262"/>
      <c r="G78" s="250"/>
      <c r="H78" s="232"/>
    </row>
    <row r="79" spans="1:8" ht="23.15" customHeight="1" x14ac:dyDescent="0.3">
      <c r="A79" s="88">
        <v>68</v>
      </c>
      <c r="B79" s="230"/>
      <c r="C79" s="231"/>
      <c r="D79" s="252"/>
      <c r="E79" s="273"/>
      <c r="F79" s="262"/>
      <c r="G79" s="250"/>
      <c r="H79" s="232"/>
    </row>
    <row r="80" spans="1:8" ht="23.15" customHeight="1" x14ac:dyDescent="0.3">
      <c r="A80" s="87">
        <v>69</v>
      </c>
      <c r="B80" s="230"/>
      <c r="C80" s="231"/>
      <c r="D80" s="252"/>
      <c r="E80" s="273"/>
      <c r="F80" s="262"/>
      <c r="G80" s="250"/>
      <c r="H80" s="232"/>
    </row>
    <row r="81" spans="1:8" ht="23.15" customHeight="1" x14ac:dyDescent="0.3">
      <c r="A81" s="88">
        <v>70</v>
      </c>
      <c r="B81" s="230"/>
      <c r="C81" s="231"/>
      <c r="D81" s="252"/>
      <c r="E81" s="273"/>
      <c r="F81" s="262"/>
      <c r="G81" s="250"/>
      <c r="H81" s="232"/>
    </row>
    <row r="82" spans="1:8" ht="23.15" customHeight="1" x14ac:dyDescent="0.3">
      <c r="A82" s="87">
        <v>71</v>
      </c>
      <c r="B82" s="230"/>
      <c r="C82" s="231"/>
      <c r="D82" s="252"/>
      <c r="E82" s="273"/>
      <c r="F82" s="262"/>
      <c r="G82" s="250"/>
      <c r="H82" s="232"/>
    </row>
    <row r="83" spans="1:8" ht="23.15" customHeight="1" x14ac:dyDescent="0.3">
      <c r="A83" s="88">
        <v>72</v>
      </c>
      <c r="B83" s="230"/>
      <c r="C83" s="231"/>
      <c r="D83" s="252"/>
      <c r="E83" s="273"/>
      <c r="F83" s="262"/>
      <c r="G83" s="250"/>
      <c r="H83" s="232"/>
    </row>
    <row r="84" spans="1:8" ht="23.15" customHeight="1" x14ac:dyDescent="0.3">
      <c r="A84" s="87">
        <v>73</v>
      </c>
      <c r="B84" s="230"/>
      <c r="C84" s="231"/>
      <c r="D84" s="252"/>
      <c r="E84" s="273"/>
      <c r="F84" s="262"/>
      <c r="G84" s="250"/>
      <c r="H84" s="232"/>
    </row>
    <row r="85" spans="1:8" ht="23.15" customHeight="1" x14ac:dyDescent="0.3">
      <c r="A85" s="88">
        <v>74</v>
      </c>
      <c r="B85" s="230"/>
      <c r="C85" s="231"/>
      <c r="D85" s="252"/>
      <c r="E85" s="273"/>
      <c r="F85" s="262"/>
      <c r="G85" s="250"/>
      <c r="H85" s="232"/>
    </row>
    <row r="86" spans="1:8" ht="23.15" customHeight="1" x14ac:dyDescent="0.3">
      <c r="A86" s="87">
        <v>75</v>
      </c>
      <c r="B86" s="230"/>
      <c r="C86" s="231"/>
      <c r="D86" s="252"/>
      <c r="E86" s="273"/>
      <c r="F86" s="262"/>
      <c r="G86" s="250"/>
      <c r="H86" s="232"/>
    </row>
    <row r="87" spans="1:8" ht="23.15" customHeight="1" x14ac:dyDescent="0.3">
      <c r="A87" s="88">
        <v>76</v>
      </c>
      <c r="B87" s="230"/>
      <c r="C87" s="231"/>
      <c r="D87" s="252"/>
      <c r="E87" s="273"/>
      <c r="F87" s="262"/>
      <c r="G87" s="250"/>
      <c r="H87" s="232"/>
    </row>
    <row r="88" spans="1:8" ht="23.15" customHeight="1" x14ac:dyDescent="0.3">
      <c r="A88" s="87">
        <v>77</v>
      </c>
      <c r="B88" s="230"/>
      <c r="C88" s="231"/>
      <c r="D88" s="252"/>
      <c r="E88" s="273"/>
      <c r="F88" s="262"/>
      <c r="G88" s="250"/>
      <c r="H88" s="232"/>
    </row>
    <row r="89" spans="1:8" ht="23.15" customHeight="1" x14ac:dyDescent="0.3">
      <c r="A89" s="88">
        <v>78</v>
      </c>
      <c r="B89" s="230"/>
      <c r="C89" s="231"/>
      <c r="D89" s="252"/>
      <c r="E89" s="273"/>
      <c r="F89" s="262"/>
      <c r="G89" s="250"/>
      <c r="H89" s="232"/>
    </row>
    <row r="90" spans="1:8" ht="22.5" customHeight="1" x14ac:dyDescent="0.3">
      <c r="A90" s="87">
        <v>79</v>
      </c>
      <c r="B90" s="230"/>
      <c r="C90" s="231"/>
      <c r="D90" s="252"/>
      <c r="E90" s="273"/>
      <c r="F90" s="262"/>
      <c r="G90" s="250"/>
      <c r="H90" s="232"/>
    </row>
    <row r="91" spans="1:8" ht="23.15" customHeight="1" x14ac:dyDescent="0.3">
      <c r="A91" s="88">
        <v>80</v>
      </c>
      <c r="B91" s="230"/>
      <c r="C91" s="231"/>
      <c r="D91" s="252"/>
      <c r="E91" s="273"/>
      <c r="F91" s="262"/>
      <c r="G91" s="250"/>
      <c r="H91" s="232"/>
    </row>
    <row r="92" spans="1:8" ht="23.15" customHeight="1" x14ac:dyDescent="0.3">
      <c r="A92" s="87">
        <v>81</v>
      </c>
      <c r="B92" s="230"/>
      <c r="C92" s="231"/>
      <c r="D92" s="252"/>
      <c r="E92" s="273"/>
      <c r="F92" s="262"/>
      <c r="G92" s="250"/>
      <c r="H92" s="232"/>
    </row>
    <row r="93" spans="1:8" ht="23.15" customHeight="1" x14ac:dyDescent="0.3">
      <c r="A93" s="88">
        <v>82</v>
      </c>
      <c r="B93" s="230"/>
      <c r="C93" s="231"/>
      <c r="D93" s="252"/>
      <c r="E93" s="273"/>
      <c r="F93" s="262"/>
      <c r="G93" s="250"/>
      <c r="H93" s="232"/>
    </row>
    <row r="94" spans="1:8" ht="23.15" customHeight="1" x14ac:dyDescent="0.3">
      <c r="A94" s="87">
        <v>83</v>
      </c>
      <c r="B94" s="230"/>
      <c r="C94" s="231"/>
      <c r="D94" s="252"/>
      <c r="E94" s="273"/>
      <c r="F94" s="262"/>
      <c r="G94" s="250"/>
      <c r="H94" s="232"/>
    </row>
    <row r="95" spans="1:8" ht="23.15" customHeight="1" x14ac:dyDescent="0.3">
      <c r="A95" s="88">
        <v>84</v>
      </c>
      <c r="B95" s="230"/>
      <c r="C95" s="231"/>
      <c r="D95" s="252"/>
      <c r="E95" s="273"/>
      <c r="F95" s="262"/>
      <c r="G95" s="250"/>
      <c r="H95" s="232"/>
    </row>
    <row r="96" spans="1:8" ht="23.15" customHeight="1" x14ac:dyDescent="0.3">
      <c r="A96" s="87">
        <v>85</v>
      </c>
      <c r="B96" s="230"/>
      <c r="C96" s="231"/>
      <c r="D96" s="252"/>
      <c r="E96" s="273"/>
      <c r="F96" s="262"/>
      <c r="G96" s="250"/>
      <c r="H96" s="232"/>
    </row>
    <row r="97" spans="1:8" ht="23.15" customHeight="1" x14ac:dyDescent="0.3">
      <c r="A97" s="88">
        <v>86</v>
      </c>
      <c r="B97" s="230"/>
      <c r="C97" s="231"/>
      <c r="D97" s="252"/>
      <c r="E97" s="273"/>
      <c r="F97" s="262"/>
      <c r="G97" s="250"/>
      <c r="H97" s="232"/>
    </row>
    <row r="98" spans="1:8" ht="23.15" customHeight="1" x14ac:dyDescent="0.3">
      <c r="A98" s="87">
        <v>87</v>
      </c>
      <c r="B98" s="230"/>
      <c r="C98" s="231"/>
      <c r="D98" s="252"/>
      <c r="E98" s="273"/>
      <c r="F98" s="262"/>
      <c r="G98" s="250"/>
      <c r="H98" s="232"/>
    </row>
    <row r="99" spans="1:8" ht="23.15" customHeight="1" x14ac:dyDescent="0.3">
      <c r="A99" s="88">
        <v>88</v>
      </c>
      <c r="B99" s="230"/>
      <c r="C99" s="231"/>
      <c r="D99" s="252"/>
      <c r="E99" s="273"/>
      <c r="F99" s="262"/>
      <c r="G99" s="250"/>
      <c r="H99" s="232"/>
    </row>
    <row r="100" spans="1:8" ht="23.15" customHeight="1" x14ac:dyDescent="0.3">
      <c r="A100" s="87">
        <v>89</v>
      </c>
      <c r="B100" s="230"/>
      <c r="C100" s="231"/>
      <c r="D100" s="252"/>
      <c r="E100" s="273"/>
      <c r="F100" s="262"/>
      <c r="G100" s="250"/>
      <c r="H100" s="232"/>
    </row>
    <row r="101" spans="1:8" ht="23.15" customHeight="1" x14ac:dyDescent="0.3">
      <c r="A101" s="88">
        <v>90</v>
      </c>
      <c r="B101" s="230"/>
      <c r="C101" s="231"/>
      <c r="D101" s="252"/>
      <c r="E101" s="273"/>
      <c r="F101" s="262"/>
      <c r="G101" s="250"/>
      <c r="H101" s="232"/>
    </row>
    <row r="102" spans="1:8" ht="23.15" customHeight="1" x14ac:dyDescent="0.3">
      <c r="A102" s="87">
        <v>91</v>
      </c>
      <c r="B102" s="230"/>
      <c r="C102" s="231"/>
      <c r="D102" s="252"/>
      <c r="E102" s="273"/>
      <c r="F102" s="262"/>
      <c r="G102" s="250"/>
      <c r="H102" s="232"/>
    </row>
    <row r="103" spans="1:8" ht="23.15" customHeight="1" x14ac:dyDescent="0.3">
      <c r="A103" s="88">
        <v>92</v>
      </c>
      <c r="B103" s="230"/>
      <c r="C103" s="231"/>
      <c r="D103" s="252"/>
      <c r="E103" s="273"/>
      <c r="F103" s="262"/>
      <c r="G103" s="250"/>
      <c r="H103" s="232"/>
    </row>
    <row r="104" spans="1:8" ht="23.15" customHeight="1" x14ac:dyDescent="0.3">
      <c r="A104" s="87">
        <v>93</v>
      </c>
      <c r="B104" s="230"/>
      <c r="C104" s="231"/>
      <c r="D104" s="252"/>
      <c r="E104" s="273"/>
      <c r="F104" s="262"/>
      <c r="G104" s="250"/>
      <c r="H104" s="232"/>
    </row>
    <row r="105" spans="1:8" ht="23.15" customHeight="1" x14ac:dyDescent="0.3">
      <c r="A105" s="88">
        <v>94</v>
      </c>
      <c r="B105" s="230"/>
      <c r="C105" s="231"/>
      <c r="D105" s="252"/>
      <c r="E105" s="273"/>
      <c r="F105" s="262"/>
      <c r="G105" s="250"/>
      <c r="H105" s="232"/>
    </row>
    <row r="106" spans="1:8" ht="23.15" customHeight="1" x14ac:dyDescent="0.3">
      <c r="A106" s="87">
        <v>95</v>
      </c>
      <c r="B106" s="230"/>
      <c r="C106" s="231"/>
      <c r="D106" s="252"/>
      <c r="E106" s="273"/>
      <c r="F106" s="262"/>
      <c r="G106" s="250"/>
      <c r="H106" s="232"/>
    </row>
    <row r="107" spans="1:8" ht="23.15" customHeight="1" x14ac:dyDescent="0.3">
      <c r="A107" s="88">
        <v>96</v>
      </c>
      <c r="B107" s="230"/>
      <c r="C107" s="231"/>
      <c r="D107" s="252"/>
      <c r="E107" s="273"/>
      <c r="F107" s="262"/>
      <c r="G107" s="250"/>
      <c r="H107" s="232"/>
    </row>
    <row r="108" spans="1:8" ht="23.15" customHeight="1" x14ac:dyDescent="0.3">
      <c r="A108" s="87">
        <v>97</v>
      </c>
      <c r="B108" s="230"/>
      <c r="C108" s="231"/>
      <c r="D108" s="252"/>
      <c r="E108" s="273"/>
      <c r="F108" s="262"/>
      <c r="G108" s="250"/>
      <c r="H108" s="232"/>
    </row>
    <row r="109" spans="1:8" ht="23.15" customHeight="1" x14ac:dyDescent="0.3">
      <c r="A109" s="88">
        <v>98</v>
      </c>
      <c r="B109" s="230"/>
      <c r="C109" s="231"/>
      <c r="D109" s="252"/>
      <c r="E109" s="273"/>
      <c r="F109" s="262"/>
      <c r="G109" s="250"/>
      <c r="H109" s="232"/>
    </row>
    <row r="110" spans="1:8" ht="23.15" customHeight="1" x14ac:dyDescent="0.3">
      <c r="A110" s="87">
        <v>99</v>
      </c>
      <c r="B110" s="230"/>
      <c r="C110" s="231"/>
      <c r="D110" s="252"/>
      <c r="E110" s="273"/>
      <c r="F110" s="262"/>
      <c r="G110" s="250"/>
      <c r="H110" s="232"/>
    </row>
    <row r="111" spans="1:8" ht="23.15" customHeight="1" x14ac:dyDescent="0.3">
      <c r="A111" s="88">
        <v>100</v>
      </c>
      <c r="B111" s="230"/>
      <c r="C111" s="231"/>
      <c r="D111" s="252"/>
      <c r="E111" s="273"/>
      <c r="F111" s="262"/>
      <c r="G111" s="250"/>
      <c r="H111" s="232"/>
    </row>
    <row r="112" spans="1:8" ht="23.15" customHeight="1" x14ac:dyDescent="0.3">
      <c r="A112" s="87">
        <v>101</v>
      </c>
      <c r="B112" s="230"/>
      <c r="C112" s="231"/>
      <c r="D112" s="252"/>
      <c r="E112" s="273"/>
      <c r="F112" s="262"/>
      <c r="G112" s="250"/>
      <c r="H112" s="232"/>
    </row>
    <row r="113" spans="1:8" ht="23.15" customHeight="1" x14ac:dyDescent="0.3">
      <c r="A113" s="87">
        <v>102</v>
      </c>
      <c r="B113" s="230"/>
      <c r="C113" s="231"/>
      <c r="D113" s="252"/>
      <c r="E113" s="273"/>
      <c r="F113" s="262"/>
      <c r="G113" s="250"/>
      <c r="H113" s="232"/>
    </row>
    <row r="114" spans="1:8" ht="23.15" customHeight="1" x14ac:dyDescent="0.3">
      <c r="A114" s="88">
        <v>103</v>
      </c>
      <c r="B114" s="230"/>
      <c r="C114" s="231"/>
      <c r="D114" s="252"/>
      <c r="E114" s="273"/>
      <c r="F114" s="262"/>
      <c r="G114" s="250"/>
      <c r="H114" s="232"/>
    </row>
    <row r="115" spans="1:8" ht="23.15" customHeight="1" x14ac:dyDescent="0.3">
      <c r="A115" s="87">
        <v>104</v>
      </c>
      <c r="B115" s="230"/>
      <c r="C115" s="231"/>
      <c r="D115" s="252"/>
      <c r="E115" s="273"/>
      <c r="F115" s="262"/>
      <c r="G115" s="250"/>
      <c r="H115" s="232"/>
    </row>
    <row r="116" spans="1:8" ht="23.15" customHeight="1" x14ac:dyDescent="0.3">
      <c r="A116" s="87">
        <v>105</v>
      </c>
      <c r="B116" s="230"/>
      <c r="C116" s="231"/>
      <c r="D116" s="252"/>
      <c r="E116" s="273"/>
      <c r="F116" s="262"/>
      <c r="G116" s="250"/>
      <c r="H116" s="232"/>
    </row>
    <row r="117" spans="1:8" ht="23.15" customHeight="1" x14ac:dyDescent="0.3">
      <c r="A117" s="88">
        <v>106</v>
      </c>
      <c r="B117" s="230"/>
      <c r="C117" s="231"/>
      <c r="D117" s="252"/>
      <c r="E117" s="273"/>
      <c r="F117" s="262"/>
      <c r="G117" s="250"/>
      <c r="H117" s="232"/>
    </row>
    <row r="118" spans="1:8" ht="23.15" customHeight="1" x14ac:dyDescent="0.3">
      <c r="A118" s="87">
        <v>107</v>
      </c>
      <c r="B118" s="230"/>
      <c r="C118" s="231"/>
      <c r="D118" s="252"/>
      <c r="E118" s="273"/>
      <c r="F118" s="262"/>
      <c r="G118" s="250"/>
      <c r="H118" s="232"/>
    </row>
    <row r="119" spans="1:8" ht="23.15" customHeight="1" x14ac:dyDescent="0.3">
      <c r="A119" s="87">
        <v>108</v>
      </c>
      <c r="B119" s="230"/>
      <c r="C119" s="231"/>
      <c r="D119" s="252"/>
      <c r="E119" s="273"/>
      <c r="F119" s="262"/>
      <c r="G119" s="250"/>
      <c r="H119" s="232"/>
    </row>
    <row r="120" spans="1:8" ht="23.15" customHeight="1" x14ac:dyDescent="0.3">
      <c r="A120" s="88">
        <v>109</v>
      </c>
      <c r="B120" s="230"/>
      <c r="C120" s="231"/>
      <c r="D120" s="252"/>
      <c r="E120" s="273"/>
      <c r="F120" s="262"/>
      <c r="G120" s="250"/>
      <c r="H120" s="232"/>
    </row>
    <row r="121" spans="1:8" ht="23.15" customHeight="1" x14ac:dyDescent="0.3">
      <c r="A121" s="87">
        <v>110</v>
      </c>
      <c r="B121" s="230"/>
      <c r="C121" s="231"/>
      <c r="D121" s="252"/>
      <c r="E121" s="273"/>
      <c r="F121" s="262"/>
      <c r="G121" s="250"/>
      <c r="H121" s="232"/>
    </row>
    <row r="122" spans="1:8" ht="23.15" customHeight="1" x14ac:dyDescent="0.3">
      <c r="A122" s="87">
        <v>111</v>
      </c>
      <c r="B122" s="230"/>
      <c r="C122" s="231"/>
      <c r="D122" s="252"/>
      <c r="E122" s="273"/>
      <c r="F122" s="262"/>
      <c r="G122" s="250"/>
      <c r="H122" s="232"/>
    </row>
    <row r="123" spans="1:8" ht="23.15" customHeight="1" x14ac:dyDescent="0.3">
      <c r="A123" s="88">
        <v>112</v>
      </c>
      <c r="B123" s="230"/>
      <c r="C123" s="231"/>
      <c r="D123" s="252"/>
      <c r="E123" s="273"/>
      <c r="F123" s="262"/>
      <c r="G123" s="250"/>
      <c r="H123" s="232"/>
    </row>
    <row r="124" spans="1:8" ht="23.15" customHeight="1" x14ac:dyDescent="0.3">
      <c r="A124" s="87">
        <v>113</v>
      </c>
      <c r="B124" s="230"/>
      <c r="C124" s="231"/>
      <c r="D124" s="252"/>
      <c r="E124" s="273"/>
      <c r="F124" s="262"/>
      <c r="G124" s="250"/>
      <c r="H124" s="232"/>
    </row>
    <row r="125" spans="1:8" ht="23.15" customHeight="1" x14ac:dyDescent="0.3">
      <c r="A125" s="87">
        <v>114</v>
      </c>
      <c r="B125" s="230"/>
      <c r="C125" s="231"/>
      <c r="D125" s="252"/>
      <c r="E125" s="273"/>
      <c r="F125" s="262"/>
      <c r="G125" s="250"/>
      <c r="H125" s="232"/>
    </row>
    <row r="126" spans="1:8" ht="23.15" customHeight="1" x14ac:dyDescent="0.3">
      <c r="A126" s="88">
        <v>115</v>
      </c>
      <c r="B126" s="230"/>
      <c r="C126" s="231"/>
      <c r="D126" s="252"/>
      <c r="E126" s="273"/>
      <c r="F126" s="262"/>
      <c r="G126" s="250"/>
      <c r="H126" s="232"/>
    </row>
    <row r="127" spans="1:8" ht="23.15" customHeight="1" x14ac:dyDescent="0.3">
      <c r="A127" s="87">
        <v>116</v>
      </c>
      <c r="B127" s="230"/>
      <c r="C127" s="231"/>
      <c r="D127" s="252"/>
      <c r="E127" s="273"/>
      <c r="F127" s="262"/>
      <c r="G127" s="250"/>
      <c r="H127" s="232"/>
    </row>
    <row r="128" spans="1:8" ht="23.15" customHeight="1" x14ac:dyDescent="0.3">
      <c r="A128" s="87">
        <v>117</v>
      </c>
      <c r="B128" s="230"/>
      <c r="C128" s="231"/>
      <c r="D128" s="252"/>
      <c r="E128" s="273"/>
      <c r="F128" s="262"/>
      <c r="G128" s="250"/>
      <c r="H128" s="232"/>
    </row>
    <row r="129" spans="1:8" ht="23.15" customHeight="1" x14ac:dyDescent="0.3">
      <c r="A129" s="88">
        <v>118</v>
      </c>
      <c r="B129" s="230"/>
      <c r="C129" s="231"/>
      <c r="D129" s="252"/>
      <c r="E129" s="273"/>
      <c r="F129" s="262"/>
      <c r="G129" s="250"/>
      <c r="H129" s="232"/>
    </row>
    <row r="130" spans="1:8" ht="23.15" customHeight="1" x14ac:dyDescent="0.3">
      <c r="A130" s="87">
        <v>119</v>
      </c>
      <c r="B130" s="230"/>
      <c r="C130" s="231"/>
      <c r="D130" s="252"/>
      <c r="E130" s="273"/>
      <c r="F130" s="262"/>
      <c r="G130" s="250"/>
      <c r="H130" s="232"/>
    </row>
    <row r="131" spans="1:8" ht="23.15" customHeight="1" x14ac:dyDescent="0.3">
      <c r="A131" s="87">
        <v>120</v>
      </c>
      <c r="B131" s="230"/>
      <c r="C131" s="231"/>
      <c r="D131" s="252"/>
      <c r="E131" s="273"/>
      <c r="F131" s="262"/>
      <c r="G131" s="250"/>
      <c r="H131" s="232"/>
    </row>
    <row r="132" spans="1:8" ht="23.15" customHeight="1" x14ac:dyDescent="0.3">
      <c r="A132" s="88">
        <v>121</v>
      </c>
      <c r="B132" s="230"/>
      <c r="C132" s="231"/>
      <c r="D132" s="252"/>
      <c r="E132" s="273"/>
      <c r="F132" s="262"/>
      <c r="G132" s="250"/>
      <c r="H132" s="232"/>
    </row>
    <row r="133" spans="1:8" ht="23.15" customHeight="1" x14ac:dyDescent="0.3">
      <c r="A133" s="87">
        <v>122</v>
      </c>
      <c r="B133" s="230"/>
      <c r="C133" s="231"/>
      <c r="D133" s="252"/>
      <c r="E133" s="273"/>
      <c r="F133" s="262"/>
      <c r="G133" s="250"/>
      <c r="H133" s="232"/>
    </row>
    <row r="134" spans="1:8" ht="23.15" customHeight="1" x14ac:dyDescent="0.3">
      <c r="A134" s="87">
        <v>123</v>
      </c>
      <c r="B134" s="230"/>
      <c r="C134" s="231"/>
      <c r="D134" s="252"/>
      <c r="E134" s="273"/>
      <c r="F134" s="262"/>
      <c r="G134" s="250"/>
      <c r="H134" s="232"/>
    </row>
    <row r="135" spans="1:8" ht="23.15" customHeight="1" x14ac:dyDescent="0.3">
      <c r="A135" s="88">
        <v>124</v>
      </c>
      <c r="B135" s="230"/>
      <c r="C135" s="231"/>
      <c r="D135" s="252"/>
      <c r="E135" s="273"/>
      <c r="F135" s="262"/>
      <c r="G135" s="250"/>
      <c r="H135" s="232"/>
    </row>
    <row r="136" spans="1:8" ht="23.15" customHeight="1" x14ac:dyDescent="0.3">
      <c r="A136" s="87">
        <v>125</v>
      </c>
      <c r="B136" s="230"/>
      <c r="C136" s="231"/>
      <c r="D136" s="252"/>
      <c r="E136" s="273"/>
      <c r="F136" s="262"/>
      <c r="G136" s="250"/>
      <c r="H136" s="232"/>
    </row>
    <row r="137" spans="1:8" ht="23.15" customHeight="1" x14ac:dyDescent="0.3">
      <c r="A137" s="87">
        <v>126</v>
      </c>
      <c r="B137" s="230"/>
      <c r="C137" s="231"/>
      <c r="D137" s="252"/>
      <c r="E137" s="273"/>
      <c r="F137" s="262"/>
      <c r="G137" s="250"/>
      <c r="H137" s="232"/>
    </row>
    <row r="138" spans="1:8" ht="23.15" customHeight="1" x14ac:dyDescent="0.3">
      <c r="A138" s="88">
        <v>127</v>
      </c>
      <c r="B138" s="230"/>
      <c r="C138" s="231"/>
      <c r="D138" s="252"/>
      <c r="E138" s="273"/>
      <c r="F138" s="262"/>
      <c r="G138" s="250"/>
      <c r="H138" s="232"/>
    </row>
    <row r="139" spans="1:8" ht="23.15" customHeight="1" x14ac:dyDescent="0.3">
      <c r="A139" s="87">
        <v>128</v>
      </c>
      <c r="B139" s="230"/>
      <c r="C139" s="231"/>
      <c r="D139" s="252"/>
      <c r="E139" s="273"/>
      <c r="F139" s="262"/>
      <c r="G139" s="250"/>
      <c r="H139" s="232"/>
    </row>
    <row r="140" spans="1:8" ht="23.15" customHeight="1" x14ac:dyDescent="0.3">
      <c r="A140" s="87">
        <v>129</v>
      </c>
      <c r="B140" s="230"/>
      <c r="C140" s="231"/>
      <c r="D140" s="252"/>
      <c r="E140" s="273"/>
      <c r="F140" s="262"/>
      <c r="G140" s="250"/>
      <c r="H140" s="232"/>
    </row>
    <row r="141" spans="1:8" ht="23.15" customHeight="1" x14ac:dyDescent="0.3">
      <c r="A141" s="88">
        <v>130</v>
      </c>
      <c r="B141" s="230"/>
      <c r="C141" s="231"/>
      <c r="D141" s="252"/>
      <c r="E141" s="273"/>
      <c r="F141" s="262"/>
      <c r="G141" s="250"/>
      <c r="H141" s="232"/>
    </row>
    <row r="142" spans="1:8" ht="23.15" customHeight="1" x14ac:dyDescent="0.3">
      <c r="A142" s="87">
        <v>131</v>
      </c>
      <c r="B142" s="230"/>
      <c r="C142" s="231"/>
      <c r="D142" s="252"/>
      <c r="E142" s="273"/>
      <c r="F142" s="262"/>
      <c r="G142" s="250"/>
      <c r="H142" s="232"/>
    </row>
    <row r="143" spans="1:8" ht="23.15" customHeight="1" x14ac:dyDescent="0.3">
      <c r="A143" s="87">
        <v>132</v>
      </c>
      <c r="B143" s="230"/>
      <c r="C143" s="231"/>
      <c r="D143" s="252"/>
      <c r="E143" s="273"/>
      <c r="F143" s="262"/>
      <c r="G143" s="250"/>
      <c r="H143" s="232"/>
    </row>
    <row r="144" spans="1:8" ht="23.15" customHeight="1" x14ac:dyDescent="0.3">
      <c r="A144" s="88">
        <v>133</v>
      </c>
      <c r="B144" s="230"/>
      <c r="C144" s="231"/>
      <c r="D144" s="252"/>
      <c r="E144" s="273"/>
      <c r="F144" s="262"/>
      <c r="G144" s="250"/>
      <c r="H144" s="232"/>
    </row>
    <row r="145" spans="1:8" ht="23.15" customHeight="1" x14ac:dyDescent="0.3">
      <c r="A145" s="87">
        <v>134</v>
      </c>
      <c r="B145" s="230"/>
      <c r="C145" s="231"/>
      <c r="D145" s="252"/>
      <c r="E145" s="273"/>
      <c r="F145" s="262"/>
      <c r="G145" s="250"/>
      <c r="H145" s="232"/>
    </row>
    <row r="146" spans="1:8" ht="23.15" customHeight="1" x14ac:dyDescent="0.3">
      <c r="A146" s="87">
        <v>135</v>
      </c>
      <c r="B146" s="230"/>
      <c r="C146" s="231"/>
      <c r="D146" s="252"/>
      <c r="E146" s="273"/>
      <c r="F146" s="262"/>
      <c r="G146" s="250"/>
      <c r="H146" s="232"/>
    </row>
    <row r="147" spans="1:8" ht="23.15" customHeight="1" x14ac:dyDescent="0.3">
      <c r="A147" s="88">
        <v>136</v>
      </c>
      <c r="B147" s="230"/>
      <c r="C147" s="231"/>
      <c r="D147" s="252"/>
      <c r="E147" s="273"/>
      <c r="F147" s="262"/>
      <c r="G147" s="250"/>
      <c r="H147" s="232"/>
    </row>
    <row r="148" spans="1:8" ht="23.15" customHeight="1" x14ac:dyDescent="0.3">
      <c r="A148" s="87">
        <v>137</v>
      </c>
      <c r="B148" s="230"/>
      <c r="C148" s="231"/>
      <c r="D148" s="252"/>
      <c r="E148" s="273"/>
      <c r="F148" s="262"/>
      <c r="G148" s="250"/>
      <c r="H148" s="232"/>
    </row>
    <row r="149" spans="1:8" ht="23.15" customHeight="1" x14ac:dyDescent="0.3">
      <c r="A149" s="87">
        <v>138</v>
      </c>
      <c r="B149" s="230"/>
      <c r="C149" s="231"/>
      <c r="D149" s="252"/>
      <c r="E149" s="273"/>
      <c r="F149" s="262"/>
      <c r="G149" s="250"/>
      <c r="H149" s="232"/>
    </row>
    <row r="150" spans="1:8" ht="23.15" customHeight="1" x14ac:dyDescent="0.3">
      <c r="A150" s="88">
        <v>139</v>
      </c>
      <c r="B150" s="230"/>
      <c r="C150" s="231"/>
      <c r="D150" s="252"/>
      <c r="E150" s="273"/>
      <c r="F150" s="262"/>
      <c r="G150" s="250"/>
      <c r="H150" s="232"/>
    </row>
    <row r="151" spans="1:8" ht="23.15" customHeight="1" x14ac:dyDescent="0.3">
      <c r="A151" s="87">
        <v>140</v>
      </c>
      <c r="B151" s="230"/>
      <c r="C151" s="231"/>
      <c r="D151" s="252"/>
      <c r="E151" s="273"/>
      <c r="F151" s="262"/>
      <c r="G151" s="250"/>
      <c r="H151" s="232"/>
    </row>
    <row r="152" spans="1:8" ht="23.15" customHeight="1" x14ac:dyDescent="0.3">
      <c r="A152" s="87">
        <v>141</v>
      </c>
      <c r="B152" s="230"/>
      <c r="C152" s="231"/>
      <c r="D152" s="252"/>
      <c r="E152" s="273"/>
      <c r="F152" s="262"/>
      <c r="G152" s="250"/>
      <c r="H152" s="232"/>
    </row>
    <row r="153" spans="1:8" ht="23.15" customHeight="1" x14ac:dyDescent="0.3">
      <c r="A153" s="88">
        <v>142</v>
      </c>
      <c r="B153" s="230"/>
      <c r="C153" s="231"/>
      <c r="D153" s="252"/>
      <c r="E153" s="273"/>
      <c r="F153" s="262"/>
      <c r="G153" s="250"/>
      <c r="H153" s="232"/>
    </row>
    <row r="154" spans="1:8" ht="23.15" customHeight="1" x14ac:dyDescent="0.3">
      <c r="A154" s="87">
        <v>143</v>
      </c>
      <c r="B154" s="230"/>
      <c r="C154" s="231"/>
      <c r="D154" s="252"/>
      <c r="E154" s="273"/>
      <c r="F154" s="262"/>
      <c r="G154" s="250"/>
      <c r="H154" s="232"/>
    </row>
    <row r="155" spans="1:8" ht="23.15" customHeight="1" x14ac:dyDescent="0.3">
      <c r="A155" s="87">
        <v>144</v>
      </c>
      <c r="B155" s="230"/>
      <c r="C155" s="231"/>
      <c r="D155" s="252"/>
      <c r="E155" s="273"/>
      <c r="F155" s="262"/>
      <c r="G155" s="250"/>
      <c r="H155" s="232"/>
    </row>
    <row r="156" spans="1:8" ht="23.15" customHeight="1" x14ac:dyDescent="0.3">
      <c r="A156" s="88">
        <v>145</v>
      </c>
      <c r="B156" s="230"/>
      <c r="C156" s="231"/>
      <c r="D156" s="252"/>
      <c r="E156" s="273"/>
      <c r="F156" s="262"/>
      <c r="G156" s="250"/>
      <c r="H156" s="232"/>
    </row>
    <row r="157" spans="1:8" ht="23.15" customHeight="1" x14ac:dyDescent="0.3">
      <c r="A157" s="87">
        <v>146</v>
      </c>
      <c r="B157" s="230"/>
      <c r="C157" s="231"/>
      <c r="D157" s="252"/>
      <c r="E157" s="273"/>
      <c r="F157" s="262"/>
      <c r="G157" s="250"/>
      <c r="H157" s="232"/>
    </row>
    <row r="158" spans="1:8" ht="23.15" customHeight="1" x14ac:dyDescent="0.3">
      <c r="A158" s="87">
        <v>147</v>
      </c>
      <c r="B158" s="230"/>
      <c r="C158" s="231"/>
      <c r="D158" s="252"/>
      <c r="E158" s="273"/>
      <c r="F158" s="262"/>
      <c r="G158" s="250"/>
      <c r="H158" s="232"/>
    </row>
    <row r="159" spans="1:8" ht="23.15" customHeight="1" x14ac:dyDescent="0.3">
      <c r="A159" s="88">
        <v>148</v>
      </c>
      <c r="B159" s="230"/>
      <c r="C159" s="231"/>
      <c r="D159" s="252"/>
      <c r="E159" s="273"/>
      <c r="F159" s="262"/>
      <c r="G159" s="250"/>
      <c r="H159" s="232"/>
    </row>
    <row r="160" spans="1:8" ht="23.15" customHeight="1" x14ac:dyDescent="0.3">
      <c r="A160" s="87">
        <v>149</v>
      </c>
      <c r="B160" s="230"/>
      <c r="C160" s="231"/>
      <c r="D160" s="252"/>
      <c r="E160" s="273"/>
      <c r="F160" s="262"/>
      <c r="G160" s="250"/>
      <c r="H160" s="232"/>
    </row>
    <row r="161" spans="1:8" ht="23.15" customHeight="1" x14ac:dyDescent="0.3">
      <c r="A161" s="87">
        <v>150</v>
      </c>
      <c r="B161" s="230"/>
      <c r="C161" s="231"/>
      <c r="D161" s="252"/>
      <c r="E161" s="273"/>
      <c r="F161" s="262"/>
      <c r="G161" s="250"/>
      <c r="H161" s="232"/>
    </row>
    <row r="162" spans="1:8" ht="23.15" customHeight="1" x14ac:dyDescent="0.3">
      <c r="A162" s="88">
        <v>151</v>
      </c>
      <c r="B162" s="230"/>
      <c r="C162" s="231"/>
      <c r="D162" s="252"/>
      <c r="E162" s="273"/>
      <c r="F162" s="262"/>
      <c r="G162" s="250"/>
      <c r="H162" s="232"/>
    </row>
    <row r="163" spans="1:8" ht="23.15" customHeight="1" x14ac:dyDescent="0.3">
      <c r="A163" s="87">
        <v>152</v>
      </c>
      <c r="B163" s="230"/>
      <c r="C163" s="231"/>
      <c r="D163" s="252"/>
      <c r="E163" s="273"/>
      <c r="F163" s="262"/>
      <c r="G163" s="250"/>
      <c r="H163" s="232"/>
    </row>
    <row r="164" spans="1:8" ht="23.15" customHeight="1" x14ac:dyDescent="0.3">
      <c r="A164" s="87">
        <v>153</v>
      </c>
      <c r="B164" s="230"/>
      <c r="C164" s="231"/>
      <c r="D164" s="252"/>
      <c r="E164" s="273"/>
      <c r="F164" s="262"/>
      <c r="G164" s="250"/>
      <c r="H164" s="232"/>
    </row>
    <row r="165" spans="1:8" ht="23.15" customHeight="1" x14ac:dyDescent="0.3">
      <c r="A165" s="88">
        <v>154</v>
      </c>
      <c r="B165" s="230"/>
      <c r="C165" s="231"/>
      <c r="D165" s="252"/>
      <c r="E165" s="273"/>
      <c r="F165" s="262"/>
      <c r="G165" s="250"/>
      <c r="H165" s="232"/>
    </row>
    <row r="166" spans="1:8" ht="23.15" customHeight="1" x14ac:dyDescent="0.3">
      <c r="A166" s="87">
        <v>155</v>
      </c>
      <c r="B166" s="230"/>
      <c r="C166" s="231"/>
      <c r="D166" s="252"/>
      <c r="E166" s="273"/>
      <c r="F166" s="262"/>
      <c r="G166" s="250"/>
      <c r="H166" s="232"/>
    </row>
    <row r="167" spans="1:8" ht="23.15" customHeight="1" x14ac:dyDescent="0.3">
      <c r="A167" s="87">
        <v>156</v>
      </c>
      <c r="B167" s="230"/>
      <c r="C167" s="231"/>
      <c r="D167" s="252"/>
      <c r="E167" s="273"/>
      <c r="F167" s="262"/>
      <c r="G167" s="250"/>
      <c r="H167" s="232"/>
    </row>
    <row r="168" spans="1:8" ht="23.15" customHeight="1" x14ac:dyDescent="0.3">
      <c r="A168" s="88">
        <v>157</v>
      </c>
      <c r="B168" s="230"/>
      <c r="C168" s="231"/>
      <c r="D168" s="252"/>
      <c r="E168" s="273"/>
      <c r="F168" s="262"/>
      <c r="G168" s="250"/>
      <c r="H168" s="232"/>
    </row>
    <row r="169" spans="1:8" ht="23.15" customHeight="1" x14ac:dyDescent="0.3">
      <c r="A169" s="87">
        <v>158</v>
      </c>
      <c r="B169" s="230"/>
      <c r="C169" s="231"/>
      <c r="D169" s="252"/>
      <c r="E169" s="273"/>
      <c r="F169" s="262"/>
      <c r="G169" s="250"/>
      <c r="H169" s="232"/>
    </row>
    <row r="170" spans="1:8" ht="23.15" customHeight="1" x14ac:dyDescent="0.3">
      <c r="A170" s="87">
        <v>159</v>
      </c>
      <c r="B170" s="230"/>
      <c r="C170" s="231"/>
      <c r="D170" s="252"/>
      <c r="E170" s="273"/>
      <c r="F170" s="262"/>
      <c r="G170" s="250"/>
      <c r="H170" s="232"/>
    </row>
    <row r="171" spans="1:8" ht="23.15" customHeight="1" x14ac:dyDescent="0.3">
      <c r="A171" s="88">
        <v>160</v>
      </c>
      <c r="B171" s="230"/>
      <c r="C171" s="231"/>
      <c r="D171" s="252"/>
      <c r="E171" s="273"/>
      <c r="F171" s="262"/>
      <c r="G171" s="250"/>
      <c r="H171" s="232"/>
    </row>
    <row r="172" spans="1:8" ht="23.15" customHeight="1" x14ac:dyDescent="0.3">
      <c r="A172" s="87">
        <v>161</v>
      </c>
      <c r="B172" s="230"/>
      <c r="C172" s="231"/>
      <c r="D172" s="252"/>
      <c r="E172" s="273"/>
      <c r="F172" s="262"/>
      <c r="G172" s="250"/>
      <c r="H172" s="232"/>
    </row>
    <row r="173" spans="1:8" ht="23.15" customHeight="1" x14ac:dyDescent="0.3">
      <c r="A173" s="87">
        <v>162</v>
      </c>
      <c r="B173" s="230"/>
      <c r="C173" s="231"/>
      <c r="D173" s="252"/>
      <c r="E173" s="273"/>
      <c r="F173" s="262"/>
      <c r="G173" s="250"/>
      <c r="H173" s="232"/>
    </row>
    <row r="174" spans="1:8" ht="23.15" customHeight="1" x14ac:dyDescent="0.3">
      <c r="A174" s="88">
        <v>163</v>
      </c>
      <c r="B174" s="230"/>
      <c r="C174" s="231"/>
      <c r="D174" s="252"/>
      <c r="E174" s="273"/>
      <c r="F174" s="262"/>
      <c r="G174" s="250"/>
      <c r="H174" s="232"/>
    </row>
    <row r="175" spans="1:8" ht="23.15" customHeight="1" x14ac:dyDescent="0.3">
      <c r="A175" s="87">
        <v>164</v>
      </c>
      <c r="B175" s="230"/>
      <c r="C175" s="231"/>
      <c r="D175" s="252"/>
      <c r="E175" s="273"/>
      <c r="F175" s="262"/>
      <c r="G175" s="250"/>
      <c r="H175" s="232"/>
    </row>
    <row r="176" spans="1:8" ht="23.15" customHeight="1" x14ac:dyDescent="0.3">
      <c r="A176" s="87">
        <v>165</v>
      </c>
      <c r="B176" s="230"/>
      <c r="C176" s="231"/>
      <c r="D176" s="252"/>
      <c r="E176" s="273"/>
      <c r="F176" s="262"/>
      <c r="G176" s="250"/>
      <c r="H176" s="232"/>
    </row>
    <row r="177" spans="1:8" ht="23.15" customHeight="1" x14ac:dyDescent="0.3">
      <c r="A177" s="88">
        <v>166</v>
      </c>
      <c r="B177" s="230"/>
      <c r="C177" s="231"/>
      <c r="D177" s="252"/>
      <c r="E177" s="273"/>
      <c r="F177" s="262"/>
      <c r="G177" s="250"/>
      <c r="H177" s="232"/>
    </row>
    <row r="178" spans="1:8" ht="23.15" customHeight="1" x14ac:dyDescent="0.3">
      <c r="A178" s="87">
        <v>167</v>
      </c>
      <c r="B178" s="230"/>
      <c r="C178" s="231"/>
      <c r="D178" s="252"/>
      <c r="E178" s="273"/>
      <c r="F178" s="262"/>
      <c r="G178" s="250"/>
      <c r="H178" s="232"/>
    </row>
    <row r="179" spans="1:8" ht="23.15" customHeight="1" x14ac:dyDescent="0.3">
      <c r="A179" s="87">
        <v>168</v>
      </c>
      <c r="B179" s="230"/>
      <c r="C179" s="231"/>
      <c r="D179" s="252"/>
      <c r="E179" s="273"/>
      <c r="F179" s="262"/>
      <c r="G179" s="250"/>
      <c r="H179" s="232"/>
    </row>
    <row r="180" spans="1:8" ht="23.15" customHeight="1" x14ac:dyDescent="0.3">
      <c r="A180" s="88">
        <v>169</v>
      </c>
      <c r="B180" s="230"/>
      <c r="C180" s="231"/>
      <c r="D180" s="252"/>
      <c r="E180" s="273"/>
      <c r="F180" s="262"/>
      <c r="G180" s="250"/>
      <c r="H180" s="232"/>
    </row>
    <row r="181" spans="1:8" ht="23.15" customHeight="1" x14ac:dyDescent="0.3">
      <c r="A181" s="87">
        <v>170</v>
      </c>
      <c r="B181" s="230"/>
      <c r="C181" s="231"/>
      <c r="D181" s="252"/>
      <c r="E181" s="273"/>
      <c r="F181" s="262"/>
      <c r="G181" s="250"/>
      <c r="H181" s="232"/>
    </row>
    <row r="182" spans="1:8" ht="23.15" customHeight="1" x14ac:dyDescent="0.3">
      <c r="A182" s="87">
        <v>171</v>
      </c>
      <c r="B182" s="230"/>
      <c r="C182" s="231"/>
      <c r="D182" s="252"/>
      <c r="E182" s="273"/>
      <c r="F182" s="262"/>
      <c r="G182" s="250"/>
      <c r="H182" s="232"/>
    </row>
    <row r="183" spans="1:8" ht="23.15" customHeight="1" x14ac:dyDescent="0.3">
      <c r="A183" s="88">
        <v>172</v>
      </c>
      <c r="B183" s="230"/>
      <c r="C183" s="231"/>
      <c r="D183" s="252"/>
      <c r="E183" s="273"/>
      <c r="F183" s="262"/>
      <c r="G183" s="250"/>
      <c r="H183" s="232"/>
    </row>
    <row r="184" spans="1:8" ht="23.15" customHeight="1" x14ac:dyDescent="0.3">
      <c r="A184" s="87">
        <v>173</v>
      </c>
      <c r="B184" s="230"/>
      <c r="C184" s="231"/>
      <c r="D184" s="252"/>
      <c r="E184" s="273"/>
      <c r="F184" s="262"/>
      <c r="G184" s="250"/>
      <c r="H184" s="232"/>
    </row>
    <row r="185" spans="1:8" ht="23.15" customHeight="1" x14ac:dyDescent="0.3">
      <c r="A185" s="87">
        <v>174</v>
      </c>
      <c r="B185" s="230"/>
      <c r="C185" s="231"/>
      <c r="D185" s="252"/>
      <c r="E185" s="273"/>
      <c r="F185" s="262"/>
      <c r="G185" s="250"/>
      <c r="H185" s="232"/>
    </row>
    <row r="186" spans="1:8" ht="23.15" customHeight="1" x14ac:dyDescent="0.3">
      <c r="A186" s="88">
        <v>175</v>
      </c>
      <c r="B186" s="230"/>
      <c r="C186" s="231"/>
      <c r="D186" s="252"/>
      <c r="E186" s="273"/>
      <c r="F186" s="262"/>
      <c r="G186" s="250"/>
      <c r="H186" s="232"/>
    </row>
    <row r="187" spans="1:8" ht="23.15" customHeight="1" x14ac:dyDescent="0.3">
      <c r="A187" s="87">
        <v>176</v>
      </c>
      <c r="B187" s="230"/>
      <c r="C187" s="231"/>
      <c r="D187" s="252"/>
      <c r="E187" s="273"/>
      <c r="F187" s="262"/>
      <c r="G187" s="250"/>
      <c r="H187" s="232"/>
    </row>
    <row r="188" spans="1:8" ht="23.15" customHeight="1" x14ac:dyDescent="0.3">
      <c r="A188" s="87">
        <v>177</v>
      </c>
      <c r="B188" s="230"/>
      <c r="C188" s="231"/>
      <c r="D188" s="252"/>
      <c r="E188" s="273"/>
      <c r="F188" s="262"/>
      <c r="G188" s="250"/>
      <c r="H188" s="232"/>
    </row>
    <row r="189" spans="1:8" ht="23.15" customHeight="1" x14ac:dyDescent="0.3">
      <c r="A189" s="88">
        <v>178</v>
      </c>
      <c r="B189" s="230"/>
      <c r="C189" s="231"/>
      <c r="D189" s="252"/>
      <c r="E189" s="273"/>
      <c r="F189" s="262"/>
      <c r="G189" s="250"/>
      <c r="H189" s="232"/>
    </row>
    <row r="190" spans="1:8" ht="23.15" customHeight="1" x14ac:dyDescent="0.3">
      <c r="A190" s="87">
        <v>179</v>
      </c>
      <c r="B190" s="230"/>
      <c r="C190" s="231"/>
      <c r="D190" s="252"/>
      <c r="E190" s="273"/>
      <c r="F190" s="262"/>
      <c r="G190" s="250"/>
      <c r="H190" s="232"/>
    </row>
    <row r="191" spans="1:8" ht="23.15" customHeight="1" x14ac:dyDescent="0.3">
      <c r="A191" s="87">
        <v>180</v>
      </c>
      <c r="B191" s="230"/>
      <c r="C191" s="231"/>
      <c r="D191" s="252"/>
      <c r="E191" s="273"/>
      <c r="F191" s="262"/>
      <c r="G191" s="250"/>
      <c r="H191" s="232"/>
    </row>
    <row r="192" spans="1:8" ht="23.15" customHeight="1" x14ac:dyDescent="0.3">
      <c r="A192" s="88">
        <v>181</v>
      </c>
      <c r="B192" s="230"/>
      <c r="C192" s="231"/>
      <c r="D192" s="252"/>
      <c r="E192" s="273"/>
      <c r="F192" s="262"/>
      <c r="G192" s="250"/>
      <c r="H192" s="232"/>
    </row>
    <row r="193" spans="1:8" ht="23.15" customHeight="1" x14ac:dyDescent="0.3">
      <c r="A193" s="87">
        <v>182</v>
      </c>
      <c r="B193" s="230"/>
      <c r="C193" s="231"/>
      <c r="D193" s="252"/>
      <c r="E193" s="273"/>
      <c r="F193" s="262"/>
      <c r="G193" s="250"/>
      <c r="H193" s="232"/>
    </row>
    <row r="194" spans="1:8" ht="23.15" customHeight="1" x14ac:dyDescent="0.3">
      <c r="A194" s="87">
        <v>183</v>
      </c>
      <c r="B194" s="230"/>
      <c r="C194" s="231"/>
      <c r="D194" s="252"/>
      <c r="E194" s="273"/>
      <c r="F194" s="262"/>
      <c r="G194" s="250"/>
      <c r="H194" s="232"/>
    </row>
    <row r="195" spans="1:8" ht="23.15" customHeight="1" x14ac:dyDescent="0.3">
      <c r="A195" s="88">
        <v>184</v>
      </c>
      <c r="B195" s="230"/>
      <c r="C195" s="231"/>
      <c r="D195" s="252"/>
      <c r="E195" s="273"/>
      <c r="F195" s="262"/>
      <c r="G195" s="250"/>
      <c r="H195" s="232"/>
    </row>
    <row r="196" spans="1:8" ht="23.15" customHeight="1" x14ac:dyDescent="0.3">
      <c r="A196" s="87">
        <v>185</v>
      </c>
      <c r="B196" s="230"/>
      <c r="C196" s="231"/>
      <c r="D196" s="252"/>
      <c r="E196" s="273"/>
      <c r="F196" s="262"/>
      <c r="G196" s="250"/>
      <c r="H196" s="232"/>
    </row>
    <row r="197" spans="1:8" ht="23.15" customHeight="1" x14ac:dyDescent="0.3">
      <c r="A197" s="87">
        <v>186</v>
      </c>
      <c r="B197" s="230"/>
      <c r="C197" s="231"/>
      <c r="D197" s="252"/>
      <c r="E197" s="273"/>
      <c r="F197" s="262"/>
      <c r="G197" s="250"/>
      <c r="H197" s="232"/>
    </row>
    <row r="198" spans="1:8" ht="23.15" customHeight="1" x14ac:dyDescent="0.3">
      <c r="A198" s="88">
        <v>187</v>
      </c>
      <c r="B198" s="230"/>
      <c r="C198" s="231"/>
      <c r="D198" s="252"/>
      <c r="E198" s="273"/>
      <c r="F198" s="262"/>
      <c r="G198" s="250"/>
      <c r="H198" s="232"/>
    </row>
    <row r="199" spans="1:8" ht="23.15" customHeight="1" x14ac:dyDescent="0.3">
      <c r="A199" s="87">
        <v>188</v>
      </c>
      <c r="B199" s="230"/>
      <c r="C199" s="231"/>
      <c r="D199" s="252"/>
      <c r="E199" s="273"/>
      <c r="F199" s="262"/>
      <c r="G199" s="250"/>
      <c r="H199" s="232"/>
    </row>
    <row r="200" spans="1:8" ht="23.15" customHeight="1" x14ac:dyDescent="0.3">
      <c r="A200" s="87">
        <v>189</v>
      </c>
      <c r="B200" s="230"/>
      <c r="C200" s="231"/>
      <c r="D200" s="252"/>
      <c r="E200" s="273"/>
      <c r="F200" s="262"/>
      <c r="G200" s="250"/>
      <c r="H200" s="232"/>
    </row>
    <row r="201" spans="1:8" ht="23.15" customHeight="1" x14ac:dyDescent="0.3">
      <c r="A201" s="88">
        <v>190</v>
      </c>
      <c r="B201" s="230"/>
      <c r="C201" s="231"/>
      <c r="D201" s="252"/>
      <c r="E201" s="273"/>
      <c r="F201" s="262"/>
      <c r="G201" s="250"/>
      <c r="H201" s="232"/>
    </row>
    <row r="202" spans="1:8" ht="23.15" customHeight="1" x14ac:dyDescent="0.3">
      <c r="A202" s="87">
        <v>191</v>
      </c>
      <c r="B202" s="230"/>
      <c r="C202" s="231"/>
      <c r="D202" s="252"/>
      <c r="E202" s="273"/>
      <c r="F202" s="262"/>
      <c r="G202" s="250"/>
      <c r="H202" s="232"/>
    </row>
    <row r="203" spans="1:8" ht="23.15" customHeight="1" x14ac:dyDescent="0.3">
      <c r="A203" s="87">
        <v>192</v>
      </c>
      <c r="B203" s="230"/>
      <c r="C203" s="231"/>
      <c r="D203" s="252"/>
      <c r="E203" s="273"/>
      <c r="F203" s="262"/>
      <c r="G203" s="250"/>
      <c r="H203" s="232"/>
    </row>
    <row r="204" spans="1:8" ht="23.15" customHeight="1" x14ac:dyDescent="0.3">
      <c r="A204" s="88">
        <v>193</v>
      </c>
      <c r="B204" s="230"/>
      <c r="C204" s="231"/>
      <c r="D204" s="252"/>
      <c r="E204" s="273"/>
      <c r="F204" s="262"/>
      <c r="G204" s="250"/>
      <c r="H204" s="232"/>
    </row>
    <row r="205" spans="1:8" ht="23.15" customHeight="1" x14ac:dyDescent="0.3">
      <c r="A205" s="87">
        <v>194</v>
      </c>
      <c r="B205" s="230"/>
      <c r="C205" s="231"/>
      <c r="D205" s="252"/>
      <c r="E205" s="273"/>
      <c r="F205" s="262"/>
      <c r="G205" s="250"/>
      <c r="H205" s="232"/>
    </row>
    <row r="206" spans="1:8" ht="23.15" customHeight="1" x14ac:dyDescent="0.3">
      <c r="A206" s="87">
        <v>195</v>
      </c>
      <c r="B206" s="230"/>
      <c r="C206" s="231"/>
      <c r="D206" s="252"/>
      <c r="E206" s="273"/>
      <c r="F206" s="262"/>
      <c r="G206" s="250"/>
      <c r="H206" s="232"/>
    </row>
    <row r="207" spans="1:8" ht="23.15" customHeight="1" x14ac:dyDescent="0.3">
      <c r="A207" s="88">
        <v>196</v>
      </c>
      <c r="B207" s="230"/>
      <c r="C207" s="231"/>
      <c r="D207" s="252"/>
      <c r="E207" s="273"/>
      <c r="F207" s="262"/>
      <c r="G207" s="250"/>
      <c r="H207" s="232"/>
    </row>
    <row r="208" spans="1:8" ht="23.15" customHeight="1" x14ac:dyDescent="0.3">
      <c r="A208" s="87">
        <v>197</v>
      </c>
      <c r="B208" s="230"/>
      <c r="C208" s="231"/>
      <c r="D208" s="252"/>
      <c r="E208" s="273"/>
      <c r="F208" s="262"/>
      <c r="G208" s="250"/>
      <c r="H208" s="232"/>
    </row>
    <row r="209" spans="1:8" ht="23.15" customHeight="1" x14ac:dyDescent="0.3">
      <c r="A209" s="87">
        <v>198</v>
      </c>
      <c r="B209" s="230"/>
      <c r="C209" s="231"/>
      <c r="D209" s="252"/>
      <c r="E209" s="273"/>
      <c r="F209" s="262"/>
      <c r="G209" s="250"/>
      <c r="H209" s="232"/>
    </row>
    <row r="210" spans="1:8" ht="23.15" customHeight="1" x14ac:dyDescent="0.3">
      <c r="A210" s="88">
        <v>199</v>
      </c>
      <c r="B210" s="230"/>
      <c r="C210" s="231"/>
      <c r="D210" s="252"/>
      <c r="E210" s="273"/>
      <c r="F210" s="262"/>
      <c r="G210" s="250"/>
      <c r="H210" s="232"/>
    </row>
    <row r="211" spans="1:8" ht="23.15" customHeight="1" x14ac:dyDescent="0.3">
      <c r="A211" s="87">
        <v>200</v>
      </c>
      <c r="B211" s="230"/>
      <c r="C211" s="231"/>
      <c r="D211" s="252"/>
      <c r="E211" s="273"/>
      <c r="F211" s="262"/>
      <c r="G211" s="250"/>
      <c r="H211" s="232"/>
    </row>
    <row r="212" spans="1:8" ht="23.15" customHeight="1" x14ac:dyDescent="0.3">
      <c r="A212" s="87">
        <v>201</v>
      </c>
      <c r="B212" s="230"/>
      <c r="C212" s="231"/>
      <c r="D212" s="252"/>
      <c r="E212" s="273"/>
      <c r="F212" s="262"/>
      <c r="G212" s="250"/>
      <c r="H212" s="232"/>
    </row>
    <row r="213" spans="1:8" ht="23.15" customHeight="1" x14ac:dyDescent="0.3">
      <c r="A213" s="88">
        <v>202</v>
      </c>
      <c r="B213" s="230"/>
      <c r="C213" s="231"/>
      <c r="D213" s="252"/>
      <c r="E213" s="273"/>
      <c r="F213" s="262"/>
      <c r="G213" s="250"/>
      <c r="H213" s="232"/>
    </row>
    <row r="214" spans="1:8" ht="23.15" customHeight="1" x14ac:dyDescent="0.3">
      <c r="A214" s="87">
        <v>203</v>
      </c>
      <c r="B214" s="230"/>
      <c r="C214" s="231"/>
      <c r="D214" s="252"/>
      <c r="E214" s="273"/>
      <c r="F214" s="262"/>
      <c r="G214" s="250"/>
      <c r="H214" s="232"/>
    </row>
    <row r="215" spans="1:8" ht="23.15" customHeight="1" x14ac:dyDescent="0.3">
      <c r="A215" s="87">
        <v>204</v>
      </c>
      <c r="B215" s="230"/>
      <c r="C215" s="231"/>
      <c r="D215" s="252"/>
      <c r="E215" s="273"/>
      <c r="F215" s="262"/>
      <c r="G215" s="250"/>
      <c r="H215" s="232"/>
    </row>
    <row r="216" spans="1:8" ht="23.15" customHeight="1" x14ac:dyDescent="0.3">
      <c r="A216" s="88">
        <v>205</v>
      </c>
      <c r="B216" s="230"/>
      <c r="C216" s="231"/>
      <c r="D216" s="252"/>
      <c r="E216" s="273"/>
      <c r="F216" s="262"/>
      <c r="G216" s="250"/>
      <c r="H216" s="232"/>
    </row>
    <row r="217" spans="1:8" ht="23.15" customHeight="1" x14ac:dyDescent="0.3">
      <c r="A217" s="87">
        <v>206</v>
      </c>
      <c r="B217" s="230"/>
      <c r="C217" s="231"/>
      <c r="D217" s="252"/>
      <c r="E217" s="273"/>
      <c r="F217" s="262"/>
      <c r="G217" s="250"/>
      <c r="H217" s="232"/>
    </row>
    <row r="218" spans="1:8" ht="23.15" customHeight="1" x14ac:dyDescent="0.3">
      <c r="A218" s="87">
        <v>207</v>
      </c>
      <c r="B218" s="230"/>
      <c r="C218" s="231"/>
      <c r="D218" s="252"/>
      <c r="E218" s="273"/>
      <c r="F218" s="262"/>
      <c r="G218" s="250"/>
      <c r="H218" s="232"/>
    </row>
    <row r="219" spans="1:8" ht="23.15" customHeight="1" x14ac:dyDescent="0.3">
      <c r="A219" s="88">
        <v>208</v>
      </c>
      <c r="B219" s="230"/>
      <c r="C219" s="231"/>
      <c r="D219" s="252"/>
      <c r="E219" s="273"/>
      <c r="F219" s="262"/>
      <c r="G219" s="250"/>
      <c r="H219" s="232"/>
    </row>
    <row r="220" spans="1:8" ht="23.15" customHeight="1" x14ac:dyDescent="0.3">
      <c r="A220" s="87">
        <v>209</v>
      </c>
      <c r="B220" s="230"/>
      <c r="C220" s="231"/>
      <c r="D220" s="252"/>
      <c r="E220" s="273"/>
      <c r="F220" s="262"/>
      <c r="G220" s="250"/>
      <c r="H220" s="232"/>
    </row>
    <row r="221" spans="1:8" ht="23.15" customHeight="1" x14ac:dyDescent="0.3">
      <c r="A221" s="87">
        <v>210</v>
      </c>
      <c r="B221" s="230"/>
      <c r="C221" s="231"/>
      <c r="D221" s="252"/>
      <c r="E221" s="273"/>
      <c r="F221" s="262"/>
      <c r="G221" s="250"/>
      <c r="H221" s="232"/>
    </row>
    <row r="222" spans="1:8" ht="23.15" customHeight="1" x14ac:dyDescent="0.3">
      <c r="A222" s="88">
        <v>211</v>
      </c>
      <c r="B222" s="230"/>
      <c r="C222" s="231"/>
      <c r="D222" s="252"/>
      <c r="E222" s="273"/>
      <c r="F222" s="262"/>
      <c r="G222" s="250"/>
      <c r="H222" s="232"/>
    </row>
    <row r="223" spans="1:8" ht="23.15" customHeight="1" x14ac:dyDescent="0.3">
      <c r="A223" s="87">
        <v>212</v>
      </c>
      <c r="B223" s="230"/>
      <c r="C223" s="231"/>
      <c r="D223" s="252"/>
      <c r="E223" s="273"/>
      <c r="F223" s="262"/>
      <c r="G223" s="250"/>
      <c r="H223" s="232"/>
    </row>
    <row r="224" spans="1:8" ht="23.15" customHeight="1" x14ac:dyDescent="0.3">
      <c r="A224" s="87">
        <v>213</v>
      </c>
      <c r="B224" s="230"/>
      <c r="C224" s="231"/>
      <c r="D224" s="252"/>
      <c r="E224" s="273"/>
      <c r="F224" s="262"/>
      <c r="G224" s="250"/>
      <c r="H224" s="232"/>
    </row>
    <row r="225" spans="1:8" ht="23.15" customHeight="1" x14ac:dyDescent="0.3">
      <c r="A225" s="88">
        <v>214</v>
      </c>
      <c r="B225" s="230"/>
      <c r="C225" s="231"/>
      <c r="D225" s="252"/>
      <c r="E225" s="273"/>
      <c r="F225" s="262"/>
      <c r="G225" s="250"/>
      <c r="H225" s="232"/>
    </row>
    <row r="226" spans="1:8" ht="23.15" customHeight="1" x14ac:dyDescent="0.3">
      <c r="A226" s="87">
        <v>215</v>
      </c>
      <c r="B226" s="230"/>
      <c r="C226" s="231"/>
      <c r="D226" s="252"/>
      <c r="E226" s="273"/>
      <c r="F226" s="262"/>
      <c r="G226" s="250"/>
      <c r="H226" s="232"/>
    </row>
    <row r="227" spans="1:8" ht="23.15" customHeight="1" x14ac:dyDescent="0.3">
      <c r="A227" s="87">
        <v>216</v>
      </c>
      <c r="B227" s="230"/>
      <c r="C227" s="231"/>
      <c r="D227" s="252"/>
      <c r="E227" s="273"/>
      <c r="F227" s="262"/>
      <c r="G227" s="250"/>
      <c r="H227" s="232"/>
    </row>
    <row r="228" spans="1:8" ht="23.15" customHeight="1" x14ac:dyDescent="0.3">
      <c r="A228" s="88">
        <v>217</v>
      </c>
      <c r="B228" s="230"/>
      <c r="C228" s="231"/>
      <c r="D228" s="252"/>
      <c r="E228" s="273"/>
      <c r="F228" s="262"/>
      <c r="G228" s="250"/>
      <c r="H228" s="232"/>
    </row>
    <row r="229" spans="1:8" ht="23.15" customHeight="1" x14ac:dyDescent="0.3">
      <c r="A229" s="87">
        <v>218</v>
      </c>
      <c r="B229" s="230"/>
      <c r="C229" s="231"/>
      <c r="D229" s="252"/>
      <c r="E229" s="273"/>
      <c r="F229" s="262"/>
      <c r="G229" s="250"/>
      <c r="H229" s="232"/>
    </row>
    <row r="230" spans="1:8" ht="23.15" customHeight="1" x14ac:dyDescent="0.3">
      <c r="A230" s="87">
        <v>219</v>
      </c>
      <c r="B230" s="230"/>
      <c r="C230" s="231"/>
      <c r="D230" s="252"/>
      <c r="E230" s="273"/>
      <c r="F230" s="262"/>
      <c r="G230" s="250"/>
      <c r="H230" s="232"/>
    </row>
    <row r="231" spans="1:8" ht="23.15" customHeight="1" x14ac:dyDescent="0.3">
      <c r="A231" s="88">
        <v>220</v>
      </c>
      <c r="B231" s="230"/>
      <c r="C231" s="231"/>
      <c r="D231" s="252"/>
      <c r="E231" s="273"/>
      <c r="F231" s="262"/>
      <c r="G231" s="250"/>
      <c r="H231" s="232"/>
    </row>
    <row r="232" spans="1:8" ht="23.15" customHeight="1" x14ac:dyDescent="0.3">
      <c r="A232" s="87">
        <v>221</v>
      </c>
      <c r="B232" s="230"/>
      <c r="C232" s="231"/>
      <c r="D232" s="252"/>
      <c r="E232" s="273"/>
      <c r="F232" s="262"/>
      <c r="G232" s="250"/>
      <c r="H232" s="232"/>
    </row>
    <row r="233" spans="1:8" ht="23.15" customHeight="1" x14ac:dyDescent="0.3">
      <c r="A233" s="87">
        <v>222</v>
      </c>
      <c r="B233" s="230"/>
      <c r="C233" s="231"/>
      <c r="D233" s="252"/>
      <c r="E233" s="273"/>
      <c r="F233" s="262"/>
      <c r="G233" s="250"/>
      <c r="H233" s="232"/>
    </row>
    <row r="234" spans="1:8" ht="23.15" customHeight="1" x14ac:dyDescent="0.3">
      <c r="A234" s="88">
        <v>223</v>
      </c>
      <c r="B234" s="230"/>
      <c r="C234" s="231"/>
      <c r="D234" s="252"/>
      <c r="E234" s="273"/>
      <c r="F234" s="262"/>
      <c r="G234" s="250"/>
      <c r="H234" s="232"/>
    </row>
    <row r="235" spans="1:8" ht="23.15" customHeight="1" x14ac:dyDescent="0.3">
      <c r="A235" s="87">
        <v>224</v>
      </c>
      <c r="B235" s="230"/>
      <c r="C235" s="231"/>
      <c r="D235" s="252"/>
      <c r="E235" s="273"/>
      <c r="F235" s="262"/>
      <c r="G235" s="250"/>
      <c r="H235" s="232"/>
    </row>
    <row r="236" spans="1:8" ht="23.15" customHeight="1" x14ac:dyDescent="0.3">
      <c r="A236" s="87">
        <v>225</v>
      </c>
      <c r="B236" s="230"/>
      <c r="C236" s="231"/>
      <c r="D236" s="252"/>
      <c r="E236" s="273"/>
      <c r="F236" s="262"/>
      <c r="G236" s="250"/>
      <c r="H236" s="232"/>
    </row>
    <row r="237" spans="1:8" ht="23.15" customHeight="1" x14ac:dyDescent="0.3">
      <c r="A237" s="88">
        <v>226</v>
      </c>
      <c r="B237" s="230"/>
      <c r="C237" s="231"/>
      <c r="D237" s="252"/>
      <c r="E237" s="273"/>
      <c r="F237" s="262"/>
      <c r="G237" s="250"/>
      <c r="H237" s="232"/>
    </row>
    <row r="238" spans="1:8" ht="23.15" customHeight="1" x14ac:dyDescent="0.3">
      <c r="A238" s="87">
        <v>227</v>
      </c>
      <c r="B238" s="230"/>
      <c r="C238" s="231"/>
      <c r="D238" s="252"/>
      <c r="E238" s="273"/>
      <c r="F238" s="262"/>
      <c r="G238" s="250"/>
      <c r="H238" s="232"/>
    </row>
    <row r="239" spans="1:8" ht="23.15" customHeight="1" x14ac:dyDescent="0.3">
      <c r="A239" s="87">
        <v>228</v>
      </c>
      <c r="B239" s="230"/>
      <c r="C239" s="231"/>
      <c r="D239" s="252"/>
      <c r="E239" s="273"/>
      <c r="F239" s="262"/>
      <c r="G239" s="250"/>
      <c r="H239" s="232"/>
    </row>
    <row r="240" spans="1:8" ht="23.15" customHeight="1" x14ac:dyDescent="0.3">
      <c r="A240" s="88">
        <v>229</v>
      </c>
      <c r="B240" s="230"/>
      <c r="C240" s="231"/>
      <c r="D240" s="252"/>
      <c r="E240" s="273"/>
      <c r="F240" s="262"/>
      <c r="G240" s="250"/>
      <c r="H240" s="232"/>
    </row>
    <row r="241" spans="1:8" ht="23.15" customHeight="1" x14ac:dyDescent="0.3">
      <c r="A241" s="87">
        <v>230</v>
      </c>
      <c r="B241" s="230"/>
      <c r="C241" s="231"/>
      <c r="D241" s="252"/>
      <c r="E241" s="273"/>
      <c r="F241" s="262"/>
      <c r="G241" s="250"/>
      <c r="H241" s="232"/>
    </row>
    <row r="242" spans="1:8" ht="23.15" customHeight="1" x14ac:dyDescent="0.3">
      <c r="A242" s="87">
        <v>231</v>
      </c>
      <c r="B242" s="230"/>
      <c r="C242" s="231"/>
      <c r="D242" s="252"/>
      <c r="E242" s="273"/>
      <c r="F242" s="262"/>
      <c r="G242" s="250"/>
      <c r="H242" s="232"/>
    </row>
    <row r="243" spans="1:8" ht="23.15" customHeight="1" x14ac:dyDescent="0.3">
      <c r="A243" s="88">
        <v>232</v>
      </c>
      <c r="B243" s="230"/>
      <c r="C243" s="231"/>
      <c r="D243" s="252"/>
      <c r="E243" s="273"/>
      <c r="F243" s="262"/>
      <c r="G243" s="250"/>
      <c r="H243" s="232"/>
    </row>
    <row r="244" spans="1:8" ht="23.15" customHeight="1" x14ac:dyDescent="0.3">
      <c r="A244" s="87">
        <v>233</v>
      </c>
      <c r="B244" s="230"/>
      <c r="C244" s="231"/>
      <c r="D244" s="252"/>
      <c r="E244" s="273"/>
      <c r="F244" s="262"/>
      <c r="G244" s="250"/>
      <c r="H244" s="232"/>
    </row>
    <row r="245" spans="1:8" ht="23.15" customHeight="1" x14ac:dyDescent="0.3">
      <c r="A245" s="87">
        <v>234</v>
      </c>
      <c r="B245" s="230"/>
      <c r="C245" s="231"/>
      <c r="D245" s="252"/>
      <c r="E245" s="273"/>
      <c r="F245" s="262"/>
      <c r="G245" s="250"/>
      <c r="H245" s="232"/>
    </row>
    <row r="246" spans="1:8" ht="23.15" customHeight="1" x14ac:dyDescent="0.3">
      <c r="A246" s="88">
        <v>235</v>
      </c>
      <c r="B246" s="230"/>
      <c r="C246" s="231"/>
      <c r="D246" s="252"/>
      <c r="E246" s="273"/>
      <c r="F246" s="262"/>
      <c r="G246" s="250"/>
      <c r="H246" s="232"/>
    </row>
    <row r="247" spans="1:8" ht="23.15" customHeight="1" x14ac:dyDescent="0.3">
      <c r="A247" s="87">
        <v>236</v>
      </c>
      <c r="B247" s="230"/>
      <c r="C247" s="231"/>
      <c r="D247" s="252"/>
      <c r="E247" s="273"/>
      <c r="F247" s="262"/>
      <c r="G247" s="250"/>
      <c r="H247" s="232"/>
    </row>
    <row r="248" spans="1:8" ht="23.15" customHeight="1" x14ac:dyDescent="0.3">
      <c r="A248" s="87">
        <v>237</v>
      </c>
      <c r="B248" s="230"/>
      <c r="C248" s="231"/>
      <c r="D248" s="252"/>
      <c r="E248" s="273"/>
      <c r="F248" s="262"/>
      <c r="G248" s="250"/>
      <c r="H248" s="232"/>
    </row>
    <row r="249" spans="1:8" ht="23.15" customHeight="1" x14ac:dyDescent="0.3">
      <c r="A249" s="88">
        <v>238</v>
      </c>
      <c r="B249" s="230"/>
      <c r="C249" s="231"/>
      <c r="D249" s="252"/>
      <c r="E249" s="273"/>
      <c r="F249" s="262"/>
      <c r="G249" s="250"/>
      <c r="H249" s="232"/>
    </row>
    <row r="250" spans="1:8" ht="23.15" customHeight="1" x14ac:dyDescent="0.3">
      <c r="A250" s="87">
        <v>239</v>
      </c>
      <c r="B250" s="230"/>
      <c r="C250" s="231"/>
      <c r="D250" s="252"/>
      <c r="E250" s="273"/>
      <c r="F250" s="262"/>
      <c r="G250" s="250"/>
      <c r="H250" s="232"/>
    </row>
    <row r="251" spans="1:8" ht="23.15" customHeight="1" x14ac:dyDescent="0.3">
      <c r="A251" s="87">
        <v>240</v>
      </c>
      <c r="B251" s="230"/>
      <c r="C251" s="231"/>
      <c r="D251" s="252"/>
      <c r="E251" s="273"/>
      <c r="F251" s="262"/>
      <c r="G251" s="250"/>
      <c r="H251" s="232"/>
    </row>
    <row r="252" spans="1:8" ht="22.5" customHeight="1" x14ac:dyDescent="0.3">
      <c r="A252" s="88">
        <v>241</v>
      </c>
      <c r="B252" s="230"/>
      <c r="C252" s="231"/>
      <c r="D252" s="252"/>
      <c r="E252" s="273"/>
      <c r="F252" s="262"/>
      <c r="G252" s="250"/>
      <c r="H252" s="232"/>
    </row>
    <row r="253" spans="1:8" ht="23.15" customHeight="1" x14ac:dyDescent="0.3">
      <c r="A253" s="87">
        <v>242</v>
      </c>
      <c r="B253" s="230"/>
      <c r="C253" s="231"/>
      <c r="D253" s="252"/>
      <c r="E253" s="273"/>
      <c r="F253" s="262"/>
      <c r="G253" s="250"/>
      <c r="H253" s="232"/>
    </row>
    <row r="254" spans="1:8" ht="23.15" customHeight="1" x14ac:dyDescent="0.3">
      <c r="A254" s="87">
        <v>243</v>
      </c>
      <c r="B254" s="230"/>
      <c r="C254" s="231"/>
      <c r="D254" s="252"/>
      <c r="E254" s="273"/>
      <c r="F254" s="262"/>
      <c r="G254" s="250"/>
      <c r="H254" s="232"/>
    </row>
    <row r="255" spans="1:8" ht="23.15" customHeight="1" x14ac:dyDescent="0.3">
      <c r="A255" s="88">
        <v>244</v>
      </c>
      <c r="B255" s="230"/>
      <c r="C255" s="231"/>
      <c r="D255" s="252"/>
      <c r="E255" s="273"/>
      <c r="F255" s="262"/>
      <c r="G255" s="250"/>
      <c r="H255" s="232"/>
    </row>
    <row r="256" spans="1:8" ht="23.15" customHeight="1" x14ac:dyDescent="0.3">
      <c r="A256" s="87">
        <v>245</v>
      </c>
      <c r="B256" s="230"/>
      <c r="C256" s="231"/>
      <c r="D256" s="252"/>
      <c r="E256" s="273"/>
      <c r="F256" s="262"/>
      <c r="G256" s="250"/>
      <c r="H256" s="232"/>
    </row>
    <row r="257" spans="1:8" ht="23.15" customHeight="1" x14ac:dyDescent="0.3">
      <c r="A257" s="87">
        <v>246</v>
      </c>
      <c r="B257" s="230"/>
      <c r="C257" s="231"/>
      <c r="D257" s="252"/>
      <c r="E257" s="273"/>
      <c r="F257" s="262"/>
      <c r="G257" s="250"/>
      <c r="H257" s="232"/>
    </row>
    <row r="258" spans="1:8" ht="23.15" customHeight="1" x14ac:dyDescent="0.3">
      <c r="A258" s="88">
        <v>247</v>
      </c>
      <c r="B258" s="230"/>
      <c r="C258" s="231"/>
      <c r="D258" s="252"/>
      <c r="E258" s="273"/>
      <c r="F258" s="262"/>
      <c r="G258" s="250"/>
      <c r="H258" s="232"/>
    </row>
    <row r="259" spans="1:8" ht="23.15" customHeight="1" x14ac:dyDescent="0.3">
      <c r="A259" s="87">
        <v>248</v>
      </c>
      <c r="B259" s="230"/>
      <c r="C259" s="231"/>
      <c r="D259" s="252"/>
      <c r="E259" s="273"/>
      <c r="F259" s="262"/>
      <c r="G259" s="250"/>
      <c r="H259" s="232"/>
    </row>
    <row r="260" spans="1:8" ht="23.15" customHeight="1" x14ac:dyDescent="0.3">
      <c r="A260" s="87">
        <v>249</v>
      </c>
      <c r="B260" s="230"/>
      <c r="C260" s="231"/>
      <c r="D260" s="252"/>
      <c r="E260" s="273"/>
      <c r="F260" s="262"/>
      <c r="G260" s="250"/>
      <c r="H260" s="232"/>
    </row>
    <row r="261" spans="1:8" ht="23.15" customHeight="1" x14ac:dyDescent="0.3">
      <c r="A261" s="88">
        <v>250</v>
      </c>
      <c r="B261" s="230"/>
      <c r="C261" s="231"/>
      <c r="D261" s="252"/>
      <c r="E261" s="273"/>
      <c r="F261" s="262"/>
      <c r="G261" s="250"/>
      <c r="H261" s="232"/>
    </row>
    <row r="262" spans="1:8" ht="23.15" customHeight="1" x14ac:dyDescent="0.3">
      <c r="A262" s="87">
        <v>251</v>
      </c>
      <c r="B262" s="230"/>
      <c r="C262" s="231"/>
      <c r="D262" s="252"/>
      <c r="E262" s="273"/>
      <c r="F262" s="262"/>
      <c r="G262" s="250"/>
      <c r="H262" s="232"/>
    </row>
    <row r="263" spans="1:8" ht="23.15" customHeight="1" x14ac:dyDescent="0.3">
      <c r="A263" s="87">
        <v>252</v>
      </c>
      <c r="B263" s="230"/>
      <c r="C263" s="231"/>
      <c r="D263" s="252"/>
      <c r="E263" s="273"/>
      <c r="F263" s="262"/>
      <c r="G263" s="250"/>
      <c r="H263" s="232"/>
    </row>
    <row r="264" spans="1:8" ht="23.15" customHeight="1" x14ac:dyDescent="0.3">
      <c r="A264" s="88">
        <v>253</v>
      </c>
      <c r="B264" s="230"/>
      <c r="C264" s="231"/>
      <c r="D264" s="252"/>
      <c r="E264" s="273"/>
      <c r="F264" s="262"/>
      <c r="G264" s="250"/>
      <c r="H264" s="232"/>
    </row>
    <row r="265" spans="1:8" ht="23.15" customHeight="1" x14ac:dyDescent="0.3">
      <c r="A265" s="87">
        <v>254</v>
      </c>
      <c r="B265" s="230"/>
      <c r="C265" s="231"/>
      <c r="D265" s="252"/>
      <c r="E265" s="273"/>
      <c r="F265" s="262"/>
      <c r="G265" s="250"/>
      <c r="H265" s="232"/>
    </row>
    <row r="266" spans="1:8" ht="23.15" customHeight="1" x14ac:dyDescent="0.3">
      <c r="A266" s="87">
        <v>255</v>
      </c>
      <c r="B266" s="230"/>
      <c r="C266" s="231"/>
      <c r="D266" s="252"/>
      <c r="E266" s="273"/>
      <c r="F266" s="262"/>
      <c r="G266" s="250"/>
      <c r="H266" s="232"/>
    </row>
    <row r="267" spans="1:8" ht="23.15" customHeight="1" x14ac:dyDescent="0.3">
      <c r="A267" s="88">
        <v>256</v>
      </c>
      <c r="B267" s="230"/>
      <c r="C267" s="231"/>
      <c r="D267" s="252"/>
      <c r="E267" s="273"/>
      <c r="F267" s="262"/>
      <c r="G267" s="250"/>
      <c r="H267" s="232"/>
    </row>
    <row r="268" spans="1:8" ht="23.15" customHeight="1" x14ac:dyDescent="0.3">
      <c r="A268" s="87">
        <v>257</v>
      </c>
      <c r="B268" s="230"/>
      <c r="C268" s="231"/>
      <c r="D268" s="252"/>
      <c r="E268" s="273"/>
      <c r="F268" s="262"/>
      <c r="G268" s="250"/>
      <c r="H268" s="232"/>
    </row>
    <row r="269" spans="1:8" ht="23.15" customHeight="1" x14ac:dyDescent="0.3">
      <c r="A269" s="87">
        <v>258</v>
      </c>
      <c r="B269" s="230"/>
      <c r="C269" s="231"/>
      <c r="D269" s="252"/>
      <c r="E269" s="273"/>
      <c r="F269" s="262"/>
      <c r="G269" s="250"/>
      <c r="H269" s="232"/>
    </row>
    <row r="270" spans="1:8" ht="23.15" customHeight="1" x14ac:dyDescent="0.3">
      <c r="A270" s="88">
        <v>259</v>
      </c>
      <c r="B270" s="230"/>
      <c r="C270" s="231"/>
      <c r="D270" s="252"/>
      <c r="E270" s="273"/>
      <c r="F270" s="262"/>
      <c r="G270" s="250"/>
      <c r="H270" s="232"/>
    </row>
    <row r="271" spans="1:8" ht="23.15" customHeight="1" x14ac:dyDescent="0.3">
      <c r="A271" s="87">
        <v>260</v>
      </c>
      <c r="B271" s="230"/>
      <c r="C271" s="231"/>
      <c r="D271" s="252"/>
      <c r="E271" s="273"/>
      <c r="F271" s="262"/>
      <c r="G271" s="250"/>
      <c r="H271" s="232"/>
    </row>
    <row r="272" spans="1:8" ht="23.15" customHeight="1" x14ac:dyDescent="0.3">
      <c r="A272" s="87">
        <v>261</v>
      </c>
      <c r="B272" s="230"/>
      <c r="C272" s="231"/>
      <c r="D272" s="252"/>
      <c r="E272" s="273"/>
      <c r="F272" s="262"/>
      <c r="G272" s="250"/>
      <c r="H272" s="232"/>
    </row>
    <row r="273" spans="1:8" ht="23.15" customHeight="1" x14ac:dyDescent="0.3">
      <c r="A273" s="88">
        <v>262</v>
      </c>
      <c r="B273" s="230"/>
      <c r="C273" s="231"/>
      <c r="D273" s="252"/>
      <c r="E273" s="273"/>
      <c r="F273" s="262"/>
      <c r="G273" s="250"/>
      <c r="H273" s="232"/>
    </row>
    <row r="274" spans="1:8" ht="23.15" customHeight="1" x14ac:dyDescent="0.3">
      <c r="A274" s="87">
        <v>263</v>
      </c>
      <c r="B274" s="230"/>
      <c r="C274" s="231"/>
      <c r="D274" s="252"/>
      <c r="E274" s="273"/>
      <c r="F274" s="262"/>
      <c r="G274" s="250"/>
      <c r="H274" s="232"/>
    </row>
    <row r="275" spans="1:8" ht="23.15" customHeight="1" x14ac:dyDescent="0.3">
      <c r="A275" s="87">
        <v>264</v>
      </c>
      <c r="B275" s="230"/>
      <c r="C275" s="231"/>
      <c r="D275" s="252"/>
      <c r="E275" s="273"/>
      <c r="F275" s="262"/>
      <c r="G275" s="250"/>
      <c r="H275" s="232"/>
    </row>
    <row r="276" spans="1:8" ht="23.15" customHeight="1" x14ac:dyDescent="0.3">
      <c r="A276" s="88">
        <v>265</v>
      </c>
      <c r="B276" s="230"/>
      <c r="C276" s="231"/>
      <c r="D276" s="252"/>
      <c r="E276" s="273"/>
      <c r="F276" s="262"/>
      <c r="G276" s="250"/>
      <c r="H276" s="232"/>
    </row>
    <row r="277" spans="1:8" ht="23.15" customHeight="1" x14ac:dyDescent="0.3">
      <c r="A277" s="87">
        <v>266</v>
      </c>
      <c r="B277" s="230"/>
      <c r="C277" s="231"/>
      <c r="D277" s="252"/>
      <c r="E277" s="273"/>
      <c r="F277" s="262"/>
      <c r="G277" s="250"/>
      <c r="H277" s="232"/>
    </row>
    <row r="278" spans="1:8" ht="23.15" customHeight="1" x14ac:dyDescent="0.3">
      <c r="A278" s="87">
        <v>267</v>
      </c>
      <c r="B278" s="230"/>
      <c r="C278" s="231"/>
      <c r="D278" s="252"/>
      <c r="E278" s="273"/>
      <c r="F278" s="262"/>
      <c r="G278" s="250"/>
      <c r="H278" s="232"/>
    </row>
    <row r="279" spans="1:8" ht="23.15" customHeight="1" x14ac:dyDescent="0.3">
      <c r="A279" s="88">
        <v>268</v>
      </c>
      <c r="B279" s="230"/>
      <c r="C279" s="231"/>
      <c r="D279" s="252"/>
      <c r="E279" s="273"/>
      <c r="F279" s="262"/>
      <c r="G279" s="250"/>
      <c r="H279" s="232"/>
    </row>
    <row r="280" spans="1:8" ht="23.15" customHeight="1" x14ac:dyDescent="0.3">
      <c r="A280" s="87">
        <v>269</v>
      </c>
      <c r="B280" s="230"/>
      <c r="C280" s="231"/>
      <c r="D280" s="252"/>
      <c r="E280" s="273"/>
      <c r="F280" s="262"/>
      <c r="G280" s="250"/>
      <c r="H280" s="232"/>
    </row>
    <row r="281" spans="1:8" ht="23.15" customHeight="1" x14ac:dyDescent="0.3">
      <c r="A281" s="87">
        <v>270</v>
      </c>
      <c r="B281" s="230"/>
      <c r="C281" s="231"/>
      <c r="D281" s="252"/>
      <c r="E281" s="273"/>
      <c r="F281" s="262"/>
      <c r="G281" s="250"/>
      <c r="H281" s="232"/>
    </row>
    <row r="282" spans="1:8" ht="23.15" customHeight="1" x14ac:dyDescent="0.3">
      <c r="A282" s="88">
        <v>271</v>
      </c>
      <c r="B282" s="230"/>
      <c r="C282" s="231"/>
      <c r="D282" s="252"/>
      <c r="E282" s="273"/>
      <c r="F282" s="262"/>
      <c r="G282" s="250"/>
      <c r="H282" s="232"/>
    </row>
    <row r="283" spans="1:8" ht="23.15" customHeight="1" x14ac:dyDescent="0.3">
      <c r="A283" s="87">
        <v>272</v>
      </c>
      <c r="B283" s="230"/>
      <c r="C283" s="231"/>
      <c r="D283" s="252"/>
      <c r="E283" s="273"/>
      <c r="F283" s="262"/>
      <c r="G283" s="250"/>
      <c r="H283" s="232"/>
    </row>
    <row r="284" spans="1:8" ht="23.15" customHeight="1" x14ac:dyDescent="0.3">
      <c r="A284" s="87">
        <v>273</v>
      </c>
      <c r="B284" s="230"/>
      <c r="C284" s="231"/>
      <c r="D284" s="252"/>
      <c r="E284" s="273"/>
      <c r="F284" s="262"/>
      <c r="G284" s="250"/>
      <c r="H284" s="232"/>
    </row>
    <row r="285" spans="1:8" ht="23.15" customHeight="1" x14ac:dyDescent="0.3">
      <c r="A285" s="88">
        <v>274</v>
      </c>
      <c r="B285" s="230"/>
      <c r="C285" s="231"/>
      <c r="D285" s="252"/>
      <c r="E285" s="273"/>
      <c r="F285" s="262"/>
      <c r="G285" s="250"/>
      <c r="H285" s="232"/>
    </row>
    <row r="286" spans="1:8" ht="23.15" customHeight="1" x14ac:dyDescent="0.3">
      <c r="A286" s="87">
        <v>275</v>
      </c>
      <c r="B286" s="230"/>
      <c r="C286" s="231"/>
      <c r="D286" s="252"/>
      <c r="E286" s="273"/>
      <c r="F286" s="262"/>
      <c r="G286" s="250"/>
      <c r="H286" s="232"/>
    </row>
    <row r="287" spans="1:8" ht="23.15" customHeight="1" x14ac:dyDescent="0.3">
      <c r="A287" s="87">
        <v>276</v>
      </c>
      <c r="B287" s="230"/>
      <c r="C287" s="231"/>
      <c r="D287" s="252"/>
      <c r="E287" s="273"/>
      <c r="F287" s="262"/>
      <c r="G287" s="250"/>
      <c r="H287" s="232"/>
    </row>
    <row r="288" spans="1:8" ht="23.15" customHeight="1" x14ac:dyDescent="0.3">
      <c r="A288" s="88">
        <v>277</v>
      </c>
      <c r="B288" s="230"/>
      <c r="C288" s="231"/>
      <c r="D288" s="252"/>
      <c r="E288" s="273"/>
      <c r="F288" s="262"/>
      <c r="G288" s="250"/>
      <c r="H288" s="232"/>
    </row>
    <row r="289" spans="1:8" ht="23.15" customHeight="1" x14ac:dyDescent="0.3">
      <c r="A289" s="87">
        <v>278</v>
      </c>
      <c r="B289" s="230"/>
      <c r="C289" s="231"/>
      <c r="D289" s="252"/>
      <c r="E289" s="273"/>
      <c r="F289" s="262"/>
      <c r="G289" s="250"/>
      <c r="H289" s="232"/>
    </row>
    <row r="290" spans="1:8" ht="23.15" customHeight="1" x14ac:dyDescent="0.3">
      <c r="A290" s="87">
        <v>279</v>
      </c>
      <c r="B290" s="230"/>
      <c r="C290" s="231"/>
      <c r="D290" s="252"/>
      <c r="E290" s="273"/>
      <c r="F290" s="262"/>
      <c r="G290" s="250"/>
      <c r="H290" s="232"/>
    </row>
    <row r="291" spans="1:8" ht="23.15" customHeight="1" x14ac:dyDescent="0.3">
      <c r="A291" s="88">
        <v>280</v>
      </c>
      <c r="B291" s="230"/>
      <c r="C291" s="231"/>
      <c r="D291" s="252"/>
      <c r="E291" s="273"/>
      <c r="F291" s="262"/>
      <c r="G291" s="250"/>
      <c r="H291" s="232"/>
    </row>
    <row r="292" spans="1:8" ht="23.15" customHeight="1" x14ac:dyDescent="0.3">
      <c r="A292" s="87">
        <v>281</v>
      </c>
      <c r="B292" s="230"/>
      <c r="C292" s="231"/>
      <c r="D292" s="252"/>
      <c r="E292" s="273"/>
      <c r="F292" s="262"/>
      <c r="G292" s="250"/>
      <c r="H292" s="232"/>
    </row>
    <row r="293" spans="1:8" ht="23.15" customHeight="1" x14ac:dyDescent="0.3">
      <c r="A293" s="87">
        <v>282</v>
      </c>
      <c r="B293" s="230"/>
      <c r="C293" s="231"/>
      <c r="D293" s="252"/>
      <c r="E293" s="273"/>
      <c r="F293" s="262"/>
      <c r="G293" s="250"/>
      <c r="H293" s="232"/>
    </row>
    <row r="294" spans="1:8" ht="23.15" customHeight="1" x14ac:dyDescent="0.3">
      <c r="A294" s="88">
        <v>283</v>
      </c>
      <c r="B294" s="230"/>
      <c r="C294" s="231"/>
      <c r="D294" s="252"/>
      <c r="E294" s="273"/>
      <c r="F294" s="262"/>
      <c r="G294" s="250"/>
      <c r="H294" s="232"/>
    </row>
    <row r="295" spans="1:8" ht="23.15" customHeight="1" x14ac:dyDescent="0.3">
      <c r="A295" s="87">
        <v>284</v>
      </c>
      <c r="B295" s="230"/>
      <c r="C295" s="231"/>
      <c r="D295" s="252"/>
      <c r="E295" s="273"/>
      <c r="F295" s="262"/>
      <c r="G295" s="250"/>
      <c r="H295" s="232"/>
    </row>
    <row r="296" spans="1:8" ht="23.15" customHeight="1" x14ac:dyDescent="0.3">
      <c r="A296" s="87">
        <v>285</v>
      </c>
      <c r="B296" s="230"/>
      <c r="C296" s="231"/>
      <c r="D296" s="252"/>
      <c r="E296" s="273"/>
      <c r="F296" s="262"/>
      <c r="G296" s="250"/>
      <c r="H296" s="232"/>
    </row>
    <row r="297" spans="1:8" ht="23.15" customHeight="1" x14ac:dyDescent="0.3">
      <c r="A297" s="88">
        <v>286</v>
      </c>
      <c r="B297" s="230"/>
      <c r="C297" s="231"/>
      <c r="D297" s="252"/>
      <c r="E297" s="273"/>
      <c r="F297" s="262"/>
      <c r="G297" s="250"/>
      <c r="H297" s="232"/>
    </row>
    <row r="298" spans="1:8" ht="23.15" customHeight="1" x14ac:dyDescent="0.3">
      <c r="A298" s="87">
        <v>287</v>
      </c>
      <c r="B298" s="230"/>
      <c r="C298" s="231"/>
      <c r="D298" s="252"/>
      <c r="E298" s="273"/>
      <c r="F298" s="262"/>
      <c r="G298" s="250"/>
      <c r="H298" s="232"/>
    </row>
    <row r="299" spans="1:8" ht="23.15" customHeight="1" x14ac:dyDescent="0.3">
      <c r="A299" s="87">
        <v>288</v>
      </c>
      <c r="B299" s="230"/>
      <c r="C299" s="231"/>
      <c r="D299" s="252"/>
      <c r="E299" s="273"/>
      <c r="F299" s="262"/>
      <c r="G299" s="250"/>
      <c r="H299" s="232"/>
    </row>
    <row r="300" spans="1:8" ht="23.15" customHeight="1" x14ac:dyDescent="0.3">
      <c r="A300" s="88">
        <v>289</v>
      </c>
      <c r="B300" s="230"/>
      <c r="C300" s="231"/>
      <c r="D300" s="252"/>
      <c r="E300" s="273"/>
      <c r="F300" s="262"/>
      <c r="G300" s="250"/>
      <c r="H300" s="232"/>
    </row>
    <row r="301" spans="1:8" ht="23.15" customHeight="1" x14ac:dyDescent="0.3">
      <c r="A301" s="87">
        <v>290</v>
      </c>
      <c r="B301" s="230"/>
      <c r="C301" s="231"/>
      <c r="D301" s="252"/>
      <c r="E301" s="273"/>
      <c r="F301" s="262"/>
      <c r="G301" s="250"/>
      <c r="H301" s="232"/>
    </row>
    <row r="302" spans="1:8" ht="23.15" customHeight="1" x14ac:dyDescent="0.3">
      <c r="A302" s="87">
        <v>291</v>
      </c>
      <c r="B302" s="230"/>
      <c r="C302" s="231"/>
      <c r="D302" s="252"/>
      <c r="E302" s="273"/>
      <c r="F302" s="262"/>
      <c r="G302" s="250"/>
      <c r="H302" s="232"/>
    </row>
    <row r="303" spans="1:8" ht="23.15" customHeight="1" x14ac:dyDescent="0.3">
      <c r="A303" s="88">
        <v>292</v>
      </c>
      <c r="B303" s="230"/>
      <c r="C303" s="231"/>
      <c r="D303" s="252"/>
      <c r="E303" s="273"/>
      <c r="F303" s="262"/>
      <c r="G303" s="250"/>
      <c r="H303" s="232"/>
    </row>
    <row r="304" spans="1:8" ht="23.15" customHeight="1" x14ac:dyDescent="0.3">
      <c r="A304" s="87">
        <v>293</v>
      </c>
      <c r="B304" s="230"/>
      <c r="C304" s="231"/>
      <c r="D304" s="252"/>
      <c r="E304" s="273"/>
      <c r="F304" s="262"/>
      <c r="G304" s="250"/>
      <c r="H304" s="232"/>
    </row>
    <row r="305" spans="1:8" ht="23.15" customHeight="1" x14ac:dyDescent="0.3">
      <c r="A305" s="87">
        <v>294</v>
      </c>
      <c r="B305" s="230"/>
      <c r="C305" s="231"/>
      <c r="D305" s="252"/>
      <c r="E305" s="273"/>
      <c r="F305" s="262"/>
      <c r="G305" s="250"/>
      <c r="H305" s="232"/>
    </row>
    <row r="306" spans="1:8" ht="23.15" customHeight="1" x14ac:dyDescent="0.3">
      <c r="A306" s="88">
        <v>295</v>
      </c>
      <c r="B306" s="230"/>
      <c r="C306" s="231"/>
      <c r="D306" s="252"/>
      <c r="E306" s="273"/>
      <c r="F306" s="262"/>
      <c r="G306" s="250"/>
      <c r="H306" s="232"/>
    </row>
    <row r="307" spans="1:8" ht="23.15" customHeight="1" x14ac:dyDescent="0.3">
      <c r="A307" s="87">
        <v>296</v>
      </c>
      <c r="B307" s="230"/>
      <c r="C307" s="231"/>
      <c r="D307" s="252"/>
      <c r="E307" s="273"/>
      <c r="F307" s="262"/>
      <c r="G307" s="250"/>
      <c r="H307" s="232"/>
    </row>
    <row r="308" spans="1:8" ht="23.15" customHeight="1" x14ac:dyDescent="0.3">
      <c r="A308" s="87">
        <v>297</v>
      </c>
      <c r="B308" s="230"/>
      <c r="C308" s="231"/>
      <c r="D308" s="252"/>
      <c r="E308" s="273"/>
      <c r="F308" s="262"/>
      <c r="G308" s="250"/>
      <c r="H308" s="232"/>
    </row>
    <row r="309" spans="1:8" ht="23.15" customHeight="1" x14ac:dyDescent="0.3">
      <c r="A309" s="88">
        <v>298</v>
      </c>
      <c r="B309" s="230"/>
      <c r="C309" s="231"/>
      <c r="D309" s="252"/>
      <c r="E309" s="273"/>
      <c r="F309" s="262"/>
      <c r="G309" s="250"/>
      <c r="H309" s="232"/>
    </row>
    <row r="310" spans="1:8" ht="23.15" customHeight="1" x14ac:dyDescent="0.3">
      <c r="A310" s="87">
        <v>299</v>
      </c>
      <c r="B310" s="230"/>
      <c r="C310" s="231"/>
      <c r="D310" s="252"/>
      <c r="E310" s="273"/>
      <c r="F310" s="262"/>
      <c r="G310" s="250"/>
      <c r="H310" s="232"/>
    </row>
    <row r="311" spans="1:8" ht="23.15" customHeight="1" x14ac:dyDescent="0.3">
      <c r="A311" s="87">
        <v>300</v>
      </c>
      <c r="B311" s="230"/>
      <c r="C311" s="231"/>
      <c r="D311" s="252"/>
      <c r="E311" s="273"/>
      <c r="F311" s="262"/>
      <c r="G311" s="250"/>
      <c r="H311" s="232"/>
    </row>
    <row r="312" spans="1:8" ht="23.15" customHeight="1" x14ac:dyDescent="0.3">
      <c r="A312" s="88">
        <v>301</v>
      </c>
      <c r="B312" s="230"/>
      <c r="C312" s="231"/>
      <c r="D312" s="252"/>
      <c r="E312" s="273"/>
      <c r="F312" s="262"/>
      <c r="G312" s="250"/>
      <c r="H312" s="232"/>
    </row>
    <row r="313" spans="1:8" ht="23.15" customHeight="1" x14ac:dyDescent="0.3">
      <c r="A313" s="87">
        <v>302</v>
      </c>
      <c r="B313" s="230"/>
      <c r="C313" s="231"/>
      <c r="D313" s="252"/>
      <c r="E313" s="273"/>
      <c r="F313" s="262"/>
      <c r="G313" s="250"/>
      <c r="H313" s="232"/>
    </row>
    <row r="314" spans="1:8" ht="23.15" customHeight="1" x14ac:dyDescent="0.3">
      <c r="A314" s="87">
        <v>303</v>
      </c>
      <c r="B314" s="230"/>
      <c r="C314" s="231"/>
      <c r="D314" s="252"/>
      <c r="E314" s="273"/>
      <c r="F314" s="262"/>
      <c r="G314" s="250"/>
      <c r="H314" s="232"/>
    </row>
    <row r="315" spans="1:8" ht="23.15" customHeight="1" x14ac:dyDescent="0.3">
      <c r="A315" s="88">
        <v>304</v>
      </c>
      <c r="B315" s="230"/>
      <c r="C315" s="231"/>
      <c r="D315" s="252"/>
      <c r="E315" s="273"/>
      <c r="F315" s="262"/>
      <c r="G315" s="250"/>
      <c r="H315" s="232"/>
    </row>
    <row r="316" spans="1:8" ht="23.15" customHeight="1" x14ac:dyDescent="0.3">
      <c r="A316" s="87">
        <v>305</v>
      </c>
      <c r="B316" s="230"/>
      <c r="C316" s="231"/>
      <c r="D316" s="252"/>
      <c r="E316" s="273"/>
      <c r="F316" s="262"/>
      <c r="G316" s="250"/>
      <c r="H316" s="232"/>
    </row>
    <row r="317" spans="1:8" ht="23.15" customHeight="1" x14ac:dyDescent="0.3">
      <c r="A317" s="87">
        <v>306</v>
      </c>
      <c r="B317" s="230"/>
      <c r="C317" s="231"/>
      <c r="D317" s="252"/>
      <c r="E317" s="273"/>
      <c r="F317" s="262"/>
      <c r="G317" s="250"/>
      <c r="H317" s="232"/>
    </row>
    <row r="318" spans="1:8" ht="23.15" customHeight="1" x14ac:dyDescent="0.3">
      <c r="A318" s="88">
        <v>307</v>
      </c>
      <c r="B318" s="230"/>
      <c r="C318" s="231"/>
      <c r="D318" s="252"/>
      <c r="E318" s="273"/>
      <c r="F318" s="262"/>
      <c r="G318" s="250"/>
      <c r="H318" s="232"/>
    </row>
    <row r="319" spans="1:8" ht="23.15" customHeight="1" x14ac:dyDescent="0.3">
      <c r="A319" s="87">
        <v>308</v>
      </c>
      <c r="B319" s="230"/>
      <c r="C319" s="231"/>
      <c r="D319" s="252"/>
      <c r="E319" s="273"/>
      <c r="F319" s="262"/>
      <c r="G319" s="250"/>
      <c r="H319" s="232"/>
    </row>
    <row r="320" spans="1:8" ht="23.15" customHeight="1" x14ac:dyDescent="0.3">
      <c r="A320" s="87">
        <v>309</v>
      </c>
      <c r="B320" s="230"/>
      <c r="C320" s="231"/>
      <c r="D320" s="252"/>
      <c r="E320" s="273"/>
      <c r="F320" s="262"/>
      <c r="G320" s="250"/>
      <c r="H320" s="232"/>
    </row>
    <row r="321" spans="1:8" ht="23.15" customHeight="1" x14ac:dyDescent="0.3">
      <c r="A321" s="88">
        <v>310</v>
      </c>
      <c r="B321" s="230"/>
      <c r="C321" s="231"/>
      <c r="D321" s="252"/>
      <c r="E321" s="273"/>
      <c r="F321" s="262"/>
      <c r="G321" s="250"/>
      <c r="H321" s="232"/>
    </row>
    <row r="322" spans="1:8" ht="23.15" customHeight="1" x14ac:dyDescent="0.3">
      <c r="A322" s="87">
        <v>311</v>
      </c>
      <c r="B322" s="230"/>
      <c r="C322" s="231"/>
      <c r="D322" s="252"/>
      <c r="E322" s="273"/>
      <c r="F322" s="262"/>
      <c r="G322" s="250"/>
      <c r="H322" s="232"/>
    </row>
    <row r="323" spans="1:8" ht="23.15" customHeight="1" x14ac:dyDescent="0.3">
      <c r="A323" s="87">
        <v>312</v>
      </c>
      <c r="B323" s="230"/>
      <c r="C323" s="231"/>
      <c r="D323" s="252"/>
      <c r="E323" s="273"/>
      <c r="F323" s="262"/>
      <c r="G323" s="250"/>
      <c r="H323" s="232"/>
    </row>
    <row r="324" spans="1:8" ht="23.15" customHeight="1" x14ac:dyDescent="0.3">
      <c r="A324" s="88">
        <v>313</v>
      </c>
      <c r="B324" s="230"/>
      <c r="C324" s="231"/>
      <c r="D324" s="252"/>
      <c r="E324" s="273"/>
      <c r="F324" s="262"/>
      <c r="G324" s="250"/>
      <c r="H324" s="232"/>
    </row>
    <row r="325" spans="1:8" ht="23.15" customHeight="1" x14ac:dyDescent="0.3">
      <c r="A325" s="87">
        <v>314</v>
      </c>
      <c r="B325" s="230"/>
      <c r="C325" s="231"/>
      <c r="D325" s="252"/>
      <c r="E325" s="273"/>
      <c r="F325" s="262"/>
      <c r="G325" s="250"/>
      <c r="H325" s="232"/>
    </row>
    <row r="326" spans="1:8" ht="23.15" customHeight="1" x14ac:dyDescent="0.3">
      <c r="A326" s="87">
        <v>315</v>
      </c>
      <c r="B326" s="230"/>
      <c r="C326" s="231"/>
      <c r="D326" s="252"/>
      <c r="E326" s="273"/>
      <c r="F326" s="262"/>
      <c r="G326" s="250"/>
      <c r="H326" s="232"/>
    </row>
    <row r="327" spans="1:8" ht="23.15" customHeight="1" x14ac:dyDescent="0.3">
      <c r="A327" s="88">
        <v>316</v>
      </c>
      <c r="B327" s="230"/>
      <c r="C327" s="231"/>
      <c r="D327" s="252"/>
      <c r="E327" s="273"/>
      <c r="F327" s="262"/>
      <c r="G327" s="250"/>
      <c r="H327" s="232"/>
    </row>
    <row r="328" spans="1:8" ht="23.15" customHeight="1" x14ac:dyDescent="0.3">
      <c r="A328" s="87">
        <v>317</v>
      </c>
      <c r="B328" s="230"/>
      <c r="C328" s="231"/>
      <c r="D328" s="252"/>
      <c r="E328" s="273"/>
      <c r="F328" s="262"/>
      <c r="G328" s="250"/>
      <c r="H328" s="232"/>
    </row>
    <row r="329" spans="1:8" ht="23.15" customHeight="1" x14ac:dyDescent="0.3">
      <c r="A329" s="87">
        <v>318</v>
      </c>
      <c r="B329" s="230"/>
      <c r="C329" s="231"/>
      <c r="D329" s="252"/>
      <c r="E329" s="273"/>
      <c r="F329" s="262"/>
      <c r="G329" s="250"/>
      <c r="H329" s="232"/>
    </row>
    <row r="330" spans="1:8" ht="23.15" customHeight="1" x14ac:dyDescent="0.3">
      <c r="A330" s="88">
        <v>319</v>
      </c>
      <c r="B330" s="230"/>
      <c r="C330" s="231"/>
      <c r="D330" s="252"/>
      <c r="E330" s="273"/>
      <c r="F330" s="262"/>
      <c r="G330" s="250"/>
      <c r="H330" s="232"/>
    </row>
    <row r="331" spans="1:8" ht="23.15" customHeight="1" x14ac:dyDescent="0.3">
      <c r="A331" s="87">
        <v>320</v>
      </c>
      <c r="B331" s="230"/>
      <c r="C331" s="231"/>
      <c r="D331" s="252"/>
      <c r="E331" s="273"/>
      <c r="F331" s="262"/>
      <c r="G331" s="250"/>
      <c r="H331" s="232"/>
    </row>
    <row r="332" spans="1:8" ht="23.15" customHeight="1" x14ac:dyDescent="0.3">
      <c r="A332" s="87">
        <v>321</v>
      </c>
      <c r="B332" s="230"/>
      <c r="C332" s="231"/>
      <c r="D332" s="252"/>
      <c r="E332" s="273"/>
      <c r="F332" s="262"/>
      <c r="G332" s="250"/>
      <c r="H332" s="232"/>
    </row>
    <row r="333" spans="1:8" ht="23.15" customHeight="1" x14ac:dyDescent="0.3">
      <c r="A333" s="88">
        <v>322</v>
      </c>
      <c r="B333" s="230"/>
      <c r="C333" s="231"/>
      <c r="D333" s="252"/>
      <c r="E333" s="273"/>
      <c r="F333" s="262"/>
      <c r="G333" s="250"/>
      <c r="H333" s="232"/>
    </row>
    <row r="334" spans="1:8" ht="23.15" customHeight="1" x14ac:dyDescent="0.3">
      <c r="A334" s="87">
        <v>323</v>
      </c>
      <c r="B334" s="230"/>
      <c r="C334" s="231"/>
      <c r="D334" s="252"/>
      <c r="E334" s="273"/>
      <c r="F334" s="262"/>
      <c r="G334" s="250"/>
      <c r="H334" s="232"/>
    </row>
    <row r="335" spans="1:8" ht="23.15" customHeight="1" x14ac:dyDescent="0.3">
      <c r="A335" s="87">
        <v>324</v>
      </c>
      <c r="B335" s="230"/>
      <c r="C335" s="231"/>
      <c r="D335" s="252"/>
      <c r="E335" s="273"/>
      <c r="F335" s="262"/>
      <c r="G335" s="250"/>
      <c r="H335" s="232"/>
    </row>
    <row r="336" spans="1:8" ht="23.15" customHeight="1" x14ac:dyDescent="0.3">
      <c r="A336" s="88">
        <v>325</v>
      </c>
      <c r="B336" s="230"/>
      <c r="C336" s="231"/>
      <c r="D336" s="252"/>
      <c r="E336" s="273"/>
      <c r="F336" s="262"/>
      <c r="G336" s="250"/>
      <c r="H336" s="232"/>
    </row>
    <row r="337" spans="1:8" ht="23.15" customHeight="1" x14ac:dyDescent="0.3">
      <c r="A337" s="87">
        <v>326</v>
      </c>
      <c r="B337" s="230"/>
      <c r="C337" s="231"/>
      <c r="D337" s="252"/>
      <c r="E337" s="273"/>
      <c r="F337" s="262"/>
      <c r="G337" s="250"/>
      <c r="H337" s="232"/>
    </row>
    <row r="338" spans="1:8" ht="23.15" customHeight="1" x14ac:dyDescent="0.3">
      <c r="A338" s="87">
        <v>327</v>
      </c>
      <c r="B338" s="230"/>
      <c r="C338" s="231"/>
      <c r="D338" s="252"/>
      <c r="E338" s="273"/>
      <c r="F338" s="262"/>
      <c r="G338" s="250"/>
      <c r="H338" s="232"/>
    </row>
    <row r="339" spans="1:8" ht="23.15" customHeight="1" x14ac:dyDescent="0.3">
      <c r="A339" s="88">
        <v>328</v>
      </c>
      <c r="B339" s="230"/>
      <c r="C339" s="231"/>
      <c r="D339" s="252"/>
      <c r="E339" s="273"/>
      <c r="F339" s="262"/>
      <c r="G339" s="250"/>
      <c r="H339" s="232"/>
    </row>
    <row r="340" spans="1:8" ht="23.15" customHeight="1" x14ac:dyDescent="0.3">
      <c r="A340" s="87">
        <v>329</v>
      </c>
      <c r="B340" s="230"/>
      <c r="C340" s="231"/>
      <c r="D340" s="252"/>
      <c r="E340" s="273"/>
      <c r="F340" s="262"/>
      <c r="G340" s="250"/>
      <c r="H340" s="232"/>
    </row>
    <row r="341" spans="1:8" ht="23.15" customHeight="1" x14ac:dyDescent="0.3">
      <c r="A341" s="87">
        <v>330</v>
      </c>
      <c r="B341" s="230"/>
      <c r="C341" s="231"/>
      <c r="D341" s="252"/>
      <c r="E341" s="273"/>
      <c r="F341" s="262"/>
      <c r="G341" s="250"/>
      <c r="H341" s="232"/>
    </row>
    <row r="342" spans="1:8" ht="23.15" customHeight="1" x14ac:dyDescent="0.3">
      <c r="A342" s="88">
        <v>331</v>
      </c>
      <c r="B342" s="230"/>
      <c r="C342" s="231"/>
      <c r="D342" s="252"/>
      <c r="E342" s="273"/>
      <c r="F342" s="262"/>
      <c r="G342" s="250"/>
      <c r="H342" s="232"/>
    </row>
    <row r="343" spans="1:8" ht="23.15" customHeight="1" x14ac:dyDescent="0.3">
      <c r="A343" s="87">
        <v>332</v>
      </c>
      <c r="B343" s="230"/>
      <c r="C343" s="231"/>
      <c r="D343" s="252"/>
      <c r="E343" s="273"/>
      <c r="F343" s="262"/>
      <c r="G343" s="250"/>
      <c r="H343" s="232"/>
    </row>
    <row r="344" spans="1:8" ht="23.15" customHeight="1" x14ac:dyDescent="0.3">
      <c r="A344" s="87">
        <v>333</v>
      </c>
      <c r="B344" s="230"/>
      <c r="C344" s="231"/>
      <c r="D344" s="252"/>
      <c r="E344" s="273"/>
      <c r="F344" s="262"/>
      <c r="G344" s="250"/>
      <c r="H344" s="232"/>
    </row>
    <row r="345" spans="1:8" ht="23.15" customHeight="1" x14ac:dyDescent="0.3">
      <c r="A345" s="88">
        <v>334</v>
      </c>
      <c r="B345" s="230"/>
      <c r="C345" s="231"/>
      <c r="D345" s="252"/>
      <c r="E345" s="273"/>
      <c r="F345" s="262"/>
      <c r="G345" s="250"/>
      <c r="H345" s="232"/>
    </row>
    <row r="346" spans="1:8" ht="23.15" customHeight="1" x14ac:dyDescent="0.3">
      <c r="A346" s="87">
        <v>335</v>
      </c>
      <c r="B346" s="230"/>
      <c r="C346" s="231"/>
      <c r="D346" s="252"/>
      <c r="E346" s="273"/>
      <c r="F346" s="262"/>
      <c r="G346" s="250"/>
      <c r="H346" s="232"/>
    </row>
    <row r="347" spans="1:8" ht="23.15" customHeight="1" x14ac:dyDescent="0.3">
      <c r="A347" s="87">
        <v>336</v>
      </c>
      <c r="B347" s="230"/>
      <c r="C347" s="231"/>
      <c r="D347" s="252"/>
      <c r="E347" s="273"/>
      <c r="F347" s="262"/>
      <c r="G347" s="250"/>
      <c r="H347" s="232"/>
    </row>
    <row r="348" spans="1:8" ht="23.15" customHeight="1" x14ac:dyDescent="0.3">
      <c r="A348" s="88">
        <v>337</v>
      </c>
      <c r="B348" s="230"/>
      <c r="C348" s="231"/>
      <c r="D348" s="252"/>
      <c r="E348" s="273"/>
      <c r="F348" s="262"/>
      <c r="G348" s="250"/>
      <c r="H348" s="232"/>
    </row>
    <row r="349" spans="1:8" ht="23.15" customHeight="1" x14ac:dyDescent="0.3">
      <c r="A349" s="87">
        <v>338</v>
      </c>
      <c r="B349" s="230"/>
      <c r="C349" s="231"/>
      <c r="D349" s="252"/>
      <c r="E349" s="273"/>
      <c r="F349" s="262"/>
      <c r="G349" s="250"/>
      <c r="H349" s="232"/>
    </row>
    <row r="350" spans="1:8" ht="23.15" customHeight="1" x14ac:dyDescent="0.3">
      <c r="A350" s="87">
        <v>339</v>
      </c>
      <c r="B350" s="230"/>
      <c r="C350" s="231"/>
      <c r="D350" s="252"/>
      <c r="E350" s="273"/>
      <c r="F350" s="262"/>
      <c r="G350" s="250"/>
      <c r="H350" s="232"/>
    </row>
    <row r="351" spans="1:8" ht="23.15" customHeight="1" x14ac:dyDescent="0.3">
      <c r="A351" s="88">
        <v>340</v>
      </c>
      <c r="B351" s="230"/>
      <c r="C351" s="231"/>
      <c r="D351" s="252"/>
      <c r="E351" s="273"/>
      <c r="F351" s="262"/>
      <c r="G351" s="250"/>
      <c r="H351" s="232"/>
    </row>
    <row r="352" spans="1:8" ht="23.15" customHeight="1" x14ac:dyDescent="0.3">
      <c r="A352" s="87">
        <v>341</v>
      </c>
      <c r="B352" s="230"/>
      <c r="C352" s="231"/>
      <c r="D352" s="252"/>
      <c r="E352" s="273"/>
      <c r="F352" s="262"/>
      <c r="G352" s="250"/>
      <c r="H352" s="232"/>
    </row>
    <row r="353" spans="1:8" ht="22.5" customHeight="1" x14ac:dyDescent="0.3">
      <c r="A353" s="87">
        <v>342</v>
      </c>
      <c r="B353" s="230"/>
      <c r="C353" s="231"/>
      <c r="D353" s="252"/>
      <c r="E353" s="273"/>
      <c r="F353" s="262"/>
      <c r="G353" s="250"/>
      <c r="H353" s="232"/>
    </row>
    <row r="354" spans="1:8" ht="23.15" customHeight="1" x14ac:dyDescent="0.3">
      <c r="A354" s="88">
        <v>343</v>
      </c>
      <c r="B354" s="230"/>
      <c r="C354" s="231"/>
      <c r="D354" s="252"/>
      <c r="E354" s="273"/>
      <c r="F354" s="262"/>
      <c r="G354" s="250"/>
      <c r="H354" s="232"/>
    </row>
    <row r="355" spans="1:8" ht="23.15" customHeight="1" x14ac:dyDescent="0.3">
      <c r="A355" s="87">
        <v>344</v>
      </c>
      <c r="B355" s="230"/>
      <c r="C355" s="231"/>
      <c r="D355" s="252"/>
      <c r="E355" s="273"/>
      <c r="F355" s="262"/>
      <c r="G355" s="250"/>
      <c r="H355" s="232"/>
    </row>
    <row r="356" spans="1:8" ht="23.15" customHeight="1" x14ac:dyDescent="0.3">
      <c r="A356" s="87">
        <v>345</v>
      </c>
      <c r="B356" s="230"/>
      <c r="C356" s="231"/>
      <c r="D356" s="252"/>
      <c r="E356" s="273"/>
      <c r="F356" s="262"/>
      <c r="G356" s="250"/>
      <c r="H356" s="232"/>
    </row>
    <row r="357" spans="1:8" ht="23.15" customHeight="1" x14ac:dyDescent="0.3">
      <c r="A357" s="88">
        <v>346</v>
      </c>
      <c r="B357" s="230"/>
      <c r="C357" s="231"/>
      <c r="D357" s="252"/>
      <c r="E357" s="273"/>
      <c r="F357" s="262"/>
      <c r="G357" s="250"/>
      <c r="H357" s="232"/>
    </row>
    <row r="358" spans="1:8" ht="23.15" customHeight="1" x14ac:dyDescent="0.3">
      <c r="A358" s="87">
        <v>347</v>
      </c>
      <c r="B358" s="230"/>
      <c r="C358" s="231"/>
      <c r="D358" s="252"/>
      <c r="E358" s="273"/>
      <c r="F358" s="262"/>
      <c r="G358" s="250"/>
      <c r="H358" s="232"/>
    </row>
    <row r="359" spans="1:8" ht="23.15" customHeight="1" x14ac:dyDescent="0.3">
      <c r="A359" s="87">
        <v>348</v>
      </c>
      <c r="B359" s="230"/>
      <c r="C359" s="231"/>
      <c r="D359" s="252"/>
      <c r="E359" s="273"/>
      <c r="F359" s="262"/>
      <c r="G359" s="250"/>
      <c r="H359" s="232"/>
    </row>
    <row r="360" spans="1:8" ht="23.15" customHeight="1" x14ac:dyDescent="0.3">
      <c r="A360" s="88">
        <v>349</v>
      </c>
      <c r="B360" s="230"/>
      <c r="C360" s="231"/>
      <c r="D360" s="252"/>
      <c r="E360" s="273"/>
      <c r="F360" s="262"/>
      <c r="G360" s="250"/>
      <c r="H360" s="232"/>
    </row>
    <row r="361" spans="1:8" ht="23.15" customHeight="1" x14ac:dyDescent="0.3">
      <c r="A361" s="87">
        <v>350</v>
      </c>
      <c r="B361" s="230"/>
      <c r="C361" s="231"/>
      <c r="D361" s="252"/>
      <c r="E361" s="273"/>
      <c r="F361" s="262"/>
      <c r="G361" s="250"/>
      <c r="H361" s="232"/>
    </row>
    <row r="362" spans="1:8" ht="23.15" customHeight="1" x14ac:dyDescent="0.3">
      <c r="A362" s="87">
        <v>351</v>
      </c>
      <c r="B362" s="230"/>
      <c r="C362" s="231"/>
      <c r="D362" s="252"/>
      <c r="E362" s="273"/>
      <c r="F362" s="262"/>
      <c r="G362" s="250"/>
      <c r="H362" s="232"/>
    </row>
    <row r="363" spans="1:8" ht="23.15" customHeight="1" x14ac:dyDescent="0.3">
      <c r="A363" s="88">
        <v>352</v>
      </c>
      <c r="B363" s="230"/>
      <c r="C363" s="231"/>
      <c r="D363" s="252"/>
      <c r="E363" s="273"/>
      <c r="F363" s="262"/>
      <c r="G363" s="250"/>
      <c r="H363" s="232"/>
    </row>
    <row r="364" spans="1:8" ht="23.15" customHeight="1" x14ac:dyDescent="0.3">
      <c r="A364" s="87">
        <v>353</v>
      </c>
      <c r="B364" s="230"/>
      <c r="C364" s="231"/>
      <c r="D364" s="252"/>
      <c r="E364" s="273"/>
      <c r="F364" s="262"/>
      <c r="G364" s="250"/>
      <c r="H364" s="232"/>
    </row>
    <row r="365" spans="1:8" ht="23.15" customHeight="1" x14ac:dyDescent="0.3">
      <c r="A365" s="87">
        <v>354</v>
      </c>
      <c r="B365" s="230"/>
      <c r="C365" s="231"/>
      <c r="D365" s="252"/>
      <c r="E365" s="273"/>
      <c r="F365" s="262"/>
      <c r="G365" s="250"/>
      <c r="H365" s="232"/>
    </row>
    <row r="366" spans="1:8" ht="23.15" customHeight="1" x14ac:dyDescent="0.3">
      <c r="A366" s="88">
        <v>355</v>
      </c>
      <c r="B366" s="230"/>
      <c r="C366" s="231"/>
      <c r="D366" s="252"/>
      <c r="E366" s="273"/>
      <c r="F366" s="262"/>
      <c r="G366" s="250"/>
      <c r="H366" s="232"/>
    </row>
    <row r="367" spans="1:8" ht="23.15" customHeight="1" x14ac:dyDescent="0.3">
      <c r="A367" s="87">
        <v>356</v>
      </c>
      <c r="B367" s="230"/>
      <c r="C367" s="231"/>
      <c r="D367" s="252"/>
      <c r="E367" s="273"/>
      <c r="F367" s="262"/>
      <c r="G367" s="250"/>
      <c r="H367" s="232"/>
    </row>
    <row r="368" spans="1:8" ht="23.15" customHeight="1" x14ac:dyDescent="0.3">
      <c r="A368" s="87">
        <v>357</v>
      </c>
      <c r="B368" s="230"/>
      <c r="C368" s="231"/>
      <c r="D368" s="252"/>
      <c r="E368" s="273"/>
      <c r="F368" s="262"/>
      <c r="G368" s="250"/>
      <c r="H368" s="232"/>
    </row>
    <row r="369" spans="1:8" ht="23.15" customHeight="1" x14ac:dyDescent="0.3">
      <c r="A369" s="88">
        <v>358</v>
      </c>
      <c r="B369" s="230"/>
      <c r="C369" s="231"/>
      <c r="D369" s="252"/>
      <c r="E369" s="273"/>
      <c r="F369" s="262"/>
      <c r="G369" s="250"/>
      <c r="H369" s="232"/>
    </row>
    <row r="370" spans="1:8" ht="23.15" customHeight="1" x14ac:dyDescent="0.3">
      <c r="A370" s="87">
        <v>359</v>
      </c>
      <c r="B370" s="230"/>
      <c r="C370" s="231"/>
      <c r="D370" s="252"/>
      <c r="E370" s="273"/>
      <c r="F370" s="262"/>
      <c r="G370" s="250"/>
      <c r="H370" s="232"/>
    </row>
    <row r="371" spans="1:8" ht="23.15" customHeight="1" x14ac:dyDescent="0.3">
      <c r="A371" s="87">
        <v>360</v>
      </c>
      <c r="B371" s="230"/>
      <c r="C371" s="231"/>
      <c r="D371" s="252"/>
      <c r="E371" s="273"/>
      <c r="F371" s="262"/>
      <c r="G371" s="250"/>
      <c r="H371" s="232"/>
    </row>
    <row r="372" spans="1:8" ht="23.15" customHeight="1" x14ac:dyDescent="0.3">
      <c r="A372" s="88">
        <v>361</v>
      </c>
      <c r="B372" s="230"/>
      <c r="C372" s="231"/>
      <c r="D372" s="252"/>
      <c r="E372" s="273"/>
      <c r="F372" s="262"/>
      <c r="G372" s="250"/>
      <c r="H372" s="232"/>
    </row>
    <row r="373" spans="1:8" ht="23.15" customHeight="1" x14ac:dyDescent="0.3">
      <c r="A373" s="87">
        <v>362</v>
      </c>
      <c r="B373" s="230"/>
      <c r="C373" s="231"/>
      <c r="D373" s="252"/>
      <c r="E373" s="273"/>
      <c r="F373" s="262"/>
      <c r="G373" s="250"/>
      <c r="H373" s="232"/>
    </row>
    <row r="374" spans="1:8" ht="23.15" customHeight="1" x14ac:dyDescent="0.3">
      <c r="A374" s="87">
        <v>363</v>
      </c>
      <c r="B374" s="230"/>
      <c r="C374" s="231"/>
      <c r="D374" s="252"/>
      <c r="E374" s="273"/>
      <c r="F374" s="262"/>
      <c r="G374" s="250"/>
      <c r="H374" s="232"/>
    </row>
    <row r="375" spans="1:8" ht="23.15" customHeight="1" x14ac:dyDescent="0.3">
      <c r="A375" s="88">
        <v>364</v>
      </c>
      <c r="B375" s="230"/>
      <c r="C375" s="231"/>
      <c r="D375" s="252"/>
      <c r="E375" s="273"/>
      <c r="F375" s="262"/>
      <c r="G375" s="250"/>
      <c r="H375" s="232"/>
    </row>
    <row r="376" spans="1:8" ht="23.15" customHeight="1" x14ac:dyDescent="0.3">
      <c r="A376" s="87">
        <v>365</v>
      </c>
      <c r="B376" s="230"/>
      <c r="C376" s="231"/>
      <c r="D376" s="252"/>
      <c r="E376" s="273"/>
      <c r="F376" s="262"/>
      <c r="G376" s="250"/>
      <c r="H376" s="232"/>
    </row>
    <row r="377" spans="1:8" ht="23.15" customHeight="1" x14ac:dyDescent="0.3">
      <c r="A377" s="87">
        <v>366</v>
      </c>
      <c r="B377" s="230"/>
      <c r="C377" s="231"/>
      <c r="D377" s="252"/>
      <c r="E377" s="273"/>
      <c r="F377" s="262"/>
      <c r="G377" s="250"/>
      <c r="H377" s="232"/>
    </row>
    <row r="378" spans="1:8" ht="23.15" customHeight="1" x14ac:dyDescent="0.3">
      <c r="A378" s="88">
        <v>367</v>
      </c>
      <c r="B378" s="230"/>
      <c r="C378" s="231"/>
      <c r="D378" s="252"/>
      <c r="E378" s="273"/>
      <c r="F378" s="262"/>
      <c r="G378" s="250"/>
      <c r="H378" s="232"/>
    </row>
    <row r="379" spans="1:8" ht="23.15" customHeight="1" x14ac:dyDescent="0.3">
      <c r="A379" s="87">
        <v>368</v>
      </c>
      <c r="B379" s="230"/>
      <c r="C379" s="231"/>
      <c r="D379" s="252"/>
      <c r="E379" s="273"/>
      <c r="F379" s="262"/>
      <c r="G379" s="250"/>
      <c r="H379" s="232"/>
    </row>
    <row r="380" spans="1:8" ht="23.15" customHeight="1" x14ac:dyDescent="0.3">
      <c r="A380" s="87">
        <v>369</v>
      </c>
      <c r="B380" s="230"/>
      <c r="C380" s="231"/>
      <c r="D380" s="252"/>
      <c r="E380" s="273"/>
      <c r="F380" s="262"/>
      <c r="G380" s="250"/>
      <c r="H380" s="232"/>
    </row>
    <row r="381" spans="1:8" ht="23.15" customHeight="1" x14ac:dyDescent="0.3">
      <c r="A381" s="88">
        <v>370</v>
      </c>
      <c r="B381" s="230"/>
      <c r="C381" s="231"/>
      <c r="D381" s="252"/>
      <c r="E381" s="273"/>
      <c r="F381" s="262"/>
      <c r="G381" s="250"/>
      <c r="H381" s="232"/>
    </row>
    <row r="382" spans="1:8" ht="23.15" customHeight="1" x14ac:dyDescent="0.3">
      <c r="A382" s="87">
        <v>371</v>
      </c>
      <c r="B382" s="230"/>
      <c r="C382" s="231"/>
      <c r="D382" s="252"/>
      <c r="E382" s="273"/>
      <c r="F382" s="262"/>
      <c r="G382" s="250"/>
      <c r="H382" s="232"/>
    </row>
    <row r="383" spans="1:8" ht="23.15" customHeight="1" x14ac:dyDescent="0.3">
      <c r="A383" s="87">
        <v>372</v>
      </c>
      <c r="B383" s="230"/>
      <c r="C383" s="231"/>
      <c r="D383" s="252"/>
      <c r="E383" s="273"/>
      <c r="F383" s="262"/>
      <c r="G383" s="250"/>
      <c r="H383" s="232"/>
    </row>
    <row r="384" spans="1:8" ht="23.15" customHeight="1" x14ac:dyDescent="0.3">
      <c r="A384" s="88">
        <v>373</v>
      </c>
      <c r="B384" s="230"/>
      <c r="C384" s="231"/>
      <c r="D384" s="252"/>
      <c r="E384" s="273"/>
      <c r="F384" s="262"/>
      <c r="G384" s="250"/>
      <c r="H384" s="232"/>
    </row>
    <row r="385" spans="1:8" ht="23.15" customHeight="1" x14ac:dyDescent="0.3">
      <c r="A385" s="87">
        <v>374</v>
      </c>
      <c r="B385" s="230"/>
      <c r="C385" s="231"/>
      <c r="D385" s="252"/>
      <c r="E385" s="273"/>
      <c r="F385" s="262"/>
      <c r="G385" s="250"/>
      <c r="H385" s="232"/>
    </row>
    <row r="386" spans="1:8" ht="23.15" customHeight="1" x14ac:dyDescent="0.3">
      <c r="A386" s="87">
        <v>375</v>
      </c>
      <c r="B386" s="230"/>
      <c r="C386" s="231"/>
      <c r="D386" s="252"/>
      <c r="E386" s="273"/>
      <c r="F386" s="262"/>
      <c r="G386" s="250"/>
      <c r="H386" s="232"/>
    </row>
    <row r="387" spans="1:8" ht="23.15" customHeight="1" x14ac:dyDescent="0.3">
      <c r="A387" s="88">
        <v>376</v>
      </c>
      <c r="B387" s="230"/>
      <c r="C387" s="231"/>
      <c r="D387" s="252"/>
      <c r="E387" s="273"/>
      <c r="F387" s="262"/>
      <c r="G387" s="250"/>
      <c r="H387" s="232"/>
    </row>
    <row r="388" spans="1:8" ht="23.15" customHeight="1" x14ac:dyDescent="0.3">
      <c r="A388" s="87">
        <v>377</v>
      </c>
      <c r="B388" s="230"/>
      <c r="C388" s="231"/>
      <c r="D388" s="252"/>
      <c r="E388" s="273"/>
      <c r="F388" s="262"/>
      <c r="G388" s="250"/>
      <c r="H388" s="232"/>
    </row>
    <row r="389" spans="1:8" ht="23.15" customHeight="1" x14ac:dyDescent="0.3">
      <c r="A389" s="87">
        <v>378</v>
      </c>
      <c r="B389" s="230"/>
      <c r="C389" s="231"/>
      <c r="D389" s="252"/>
      <c r="E389" s="273"/>
      <c r="F389" s="262"/>
      <c r="G389" s="250"/>
      <c r="H389" s="232"/>
    </row>
    <row r="390" spans="1:8" ht="23.15" customHeight="1" x14ac:dyDescent="0.3">
      <c r="A390" s="88">
        <v>379</v>
      </c>
      <c r="B390" s="230"/>
      <c r="C390" s="231"/>
      <c r="D390" s="252"/>
      <c r="E390" s="273"/>
      <c r="F390" s="262"/>
      <c r="G390" s="250"/>
      <c r="H390" s="232"/>
    </row>
    <row r="391" spans="1:8" ht="23.15" customHeight="1" x14ac:dyDescent="0.3">
      <c r="A391" s="87">
        <v>380</v>
      </c>
      <c r="B391" s="230"/>
      <c r="C391" s="231"/>
      <c r="D391" s="252"/>
      <c r="E391" s="273"/>
      <c r="F391" s="262"/>
      <c r="G391" s="250"/>
      <c r="H391" s="232"/>
    </row>
    <row r="392" spans="1:8" ht="23.15" customHeight="1" x14ac:dyDescent="0.3">
      <c r="A392" s="87">
        <v>381</v>
      </c>
      <c r="B392" s="230"/>
      <c r="C392" s="231"/>
      <c r="D392" s="252"/>
      <c r="E392" s="273"/>
      <c r="F392" s="262"/>
      <c r="G392" s="250"/>
      <c r="H392" s="232"/>
    </row>
    <row r="393" spans="1:8" ht="23.15" customHeight="1" x14ac:dyDescent="0.3">
      <c r="A393" s="88">
        <v>382</v>
      </c>
      <c r="B393" s="230"/>
      <c r="C393" s="231"/>
      <c r="D393" s="252"/>
      <c r="E393" s="273"/>
      <c r="F393" s="262"/>
      <c r="G393" s="250"/>
      <c r="H393" s="232"/>
    </row>
    <row r="394" spans="1:8" ht="23.15" customHeight="1" x14ac:dyDescent="0.3">
      <c r="A394" s="87">
        <v>383</v>
      </c>
      <c r="B394" s="230"/>
      <c r="C394" s="231"/>
      <c r="D394" s="252"/>
      <c r="E394" s="273"/>
      <c r="F394" s="262"/>
      <c r="G394" s="250"/>
      <c r="H394" s="232"/>
    </row>
    <row r="395" spans="1:8" ht="23.15" customHeight="1" x14ac:dyDescent="0.3">
      <c r="A395" s="87">
        <v>384</v>
      </c>
      <c r="B395" s="230"/>
      <c r="C395" s="231"/>
      <c r="D395" s="252"/>
      <c r="E395" s="273"/>
      <c r="F395" s="262"/>
      <c r="G395" s="250"/>
      <c r="H395" s="232"/>
    </row>
    <row r="396" spans="1:8" ht="23.15" customHeight="1" x14ac:dyDescent="0.3">
      <c r="A396" s="88">
        <v>385</v>
      </c>
      <c r="B396" s="230"/>
      <c r="C396" s="231"/>
      <c r="D396" s="252"/>
      <c r="E396" s="273"/>
      <c r="F396" s="262"/>
      <c r="G396" s="250"/>
      <c r="H396" s="232"/>
    </row>
    <row r="397" spans="1:8" ht="23.15" customHeight="1" x14ac:dyDescent="0.3">
      <c r="A397" s="87">
        <v>386</v>
      </c>
      <c r="B397" s="230"/>
      <c r="C397" s="231"/>
      <c r="D397" s="252"/>
      <c r="E397" s="273"/>
      <c r="F397" s="262"/>
      <c r="G397" s="250"/>
      <c r="H397" s="232"/>
    </row>
    <row r="398" spans="1:8" ht="23.15" customHeight="1" x14ac:dyDescent="0.3">
      <c r="A398" s="87">
        <v>387</v>
      </c>
      <c r="B398" s="230"/>
      <c r="C398" s="231"/>
      <c r="D398" s="252"/>
      <c r="E398" s="273"/>
      <c r="F398" s="262"/>
      <c r="G398" s="250"/>
      <c r="H398" s="232"/>
    </row>
    <row r="399" spans="1:8" ht="23.15" customHeight="1" x14ac:dyDescent="0.3">
      <c r="A399" s="88">
        <v>388</v>
      </c>
      <c r="B399" s="230"/>
      <c r="C399" s="231"/>
      <c r="D399" s="252"/>
      <c r="E399" s="273"/>
      <c r="F399" s="262"/>
      <c r="G399" s="250"/>
      <c r="H399" s="232"/>
    </row>
    <row r="400" spans="1:8" ht="23.15" customHeight="1" x14ac:dyDescent="0.3">
      <c r="A400" s="87">
        <v>389</v>
      </c>
      <c r="B400" s="230"/>
      <c r="C400" s="231"/>
      <c r="D400" s="252"/>
      <c r="E400" s="273"/>
      <c r="F400" s="262"/>
      <c r="G400" s="250"/>
      <c r="H400" s="232"/>
    </row>
    <row r="401" spans="1:8" ht="23.15" customHeight="1" x14ac:dyDescent="0.3">
      <c r="A401" s="87">
        <v>390</v>
      </c>
      <c r="B401" s="230"/>
      <c r="C401" s="231"/>
      <c r="D401" s="252"/>
      <c r="E401" s="273"/>
      <c r="F401" s="262"/>
      <c r="G401" s="250"/>
      <c r="H401" s="232"/>
    </row>
    <row r="402" spans="1:8" ht="23.15" customHeight="1" x14ac:dyDescent="0.3">
      <c r="A402" s="88">
        <v>391</v>
      </c>
      <c r="B402" s="230"/>
      <c r="C402" s="231"/>
      <c r="D402" s="252"/>
      <c r="E402" s="273"/>
      <c r="F402" s="262"/>
      <c r="G402" s="250"/>
      <c r="H402" s="232"/>
    </row>
    <row r="403" spans="1:8" ht="23.15" customHeight="1" x14ac:dyDescent="0.3">
      <c r="A403" s="87">
        <v>392</v>
      </c>
      <c r="B403" s="230"/>
      <c r="C403" s="231"/>
      <c r="D403" s="252"/>
      <c r="E403" s="273"/>
      <c r="F403" s="262"/>
      <c r="G403" s="250"/>
      <c r="H403" s="232"/>
    </row>
    <row r="404" spans="1:8" ht="23.15" customHeight="1" x14ac:dyDescent="0.3">
      <c r="A404" s="87">
        <v>393</v>
      </c>
      <c r="B404" s="230"/>
      <c r="C404" s="231"/>
      <c r="D404" s="252"/>
      <c r="E404" s="273"/>
      <c r="F404" s="262"/>
      <c r="G404" s="250"/>
      <c r="H404" s="232"/>
    </row>
    <row r="405" spans="1:8" ht="23.15" customHeight="1" x14ac:dyDescent="0.3">
      <c r="A405" s="88">
        <v>394</v>
      </c>
      <c r="B405" s="230"/>
      <c r="C405" s="231"/>
      <c r="D405" s="252"/>
      <c r="E405" s="273"/>
      <c r="F405" s="262"/>
      <c r="G405" s="250"/>
      <c r="H405" s="232"/>
    </row>
    <row r="406" spans="1:8" ht="23.15" customHeight="1" x14ac:dyDescent="0.3">
      <c r="A406" s="87">
        <v>395</v>
      </c>
      <c r="B406" s="230"/>
      <c r="C406" s="231"/>
      <c r="D406" s="252"/>
      <c r="E406" s="273"/>
      <c r="F406" s="262"/>
      <c r="G406" s="250"/>
      <c r="H406" s="232"/>
    </row>
    <row r="407" spans="1:8" ht="23.15" customHeight="1" x14ac:dyDescent="0.3">
      <c r="A407" s="87">
        <v>396</v>
      </c>
      <c r="B407" s="230"/>
      <c r="C407" s="231"/>
      <c r="D407" s="252"/>
      <c r="E407" s="273"/>
      <c r="F407" s="262"/>
      <c r="G407" s="250"/>
      <c r="H407" s="232"/>
    </row>
    <row r="408" spans="1:8" ht="23.15" customHeight="1" x14ac:dyDescent="0.3">
      <c r="A408" s="88">
        <v>397</v>
      </c>
      <c r="B408" s="230"/>
      <c r="C408" s="231"/>
      <c r="D408" s="252"/>
      <c r="E408" s="273"/>
      <c r="F408" s="262"/>
      <c r="G408" s="250"/>
      <c r="H408" s="232"/>
    </row>
    <row r="409" spans="1:8" ht="23.15" customHeight="1" x14ac:dyDescent="0.3">
      <c r="A409" s="87">
        <v>398</v>
      </c>
      <c r="B409" s="230"/>
      <c r="C409" s="231"/>
      <c r="D409" s="252"/>
      <c r="E409" s="273"/>
      <c r="F409" s="262"/>
      <c r="G409" s="250"/>
      <c r="H409" s="232"/>
    </row>
    <row r="410" spans="1:8" ht="23.15" customHeight="1" x14ac:dyDescent="0.3">
      <c r="A410" s="87">
        <v>399</v>
      </c>
      <c r="B410" s="230"/>
      <c r="C410" s="231"/>
      <c r="D410" s="252"/>
      <c r="E410" s="273"/>
      <c r="F410" s="262"/>
      <c r="G410" s="250"/>
      <c r="H410" s="232"/>
    </row>
    <row r="411" spans="1:8" ht="23.15" customHeight="1" x14ac:dyDescent="0.3">
      <c r="A411" s="88">
        <v>400</v>
      </c>
      <c r="B411" s="230"/>
      <c r="C411" s="231"/>
      <c r="D411" s="252"/>
      <c r="E411" s="273"/>
      <c r="F411" s="262"/>
      <c r="G411" s="250"/>
      <c r="H411" s="232"/>
    </row>
    <row r="412" spans="1:8" ht="23.15" customHeight="1" x14ac:dyDescent="0.3">
      <c r="A412" s="87">
        <v>401</v>
      </c>
      <c r="B412" s="230"/>
      <c r="C412" s="231"/>
      <c r="D412" s="252"/>
      <c r="E412" s="273"/>
      <c r="F412" s="262"/>
      <c r="G412" s="250"/>
      <c r="H412" s="232"/>
    </row>
    <row r="413" spans="1:8" ht="23.15" customHeight="1" x14ac:dyDescent="0.3">
      <c r="A413" s="87">
        <v>402</v>
      </c>
      <c r="B413" s="230"/>
      <c r="C413" s="231"/>
      <c r="D413" s="252"/>
      <c r="E413" s="273"/>
      <c r="F413" s="262"/>
      <c r="G413" s="250"/>
      <c r="H413" s="232"/>
    </row>
    <row r="414" spans="1:8" ht="23.15" customHeight="1" x14ac:dyDescent="0.3">
      <c r="A414" s="88">
        <v>403</v>
      </c>
      <c r="B414" s="230"/>
      <c r="C414" s="231"/>
      <c r="D414" s="252"/>
      <c r="E414" s="273"/>
      <c r="F414" s="262"/>
      <c r="G414" s="250"/>
      <c r="H414" s="232"/>
    </row>
    <row r="415" spans="1:8" ht="23.15" customHeight="1" x14ac:dyDescent="0.3">
      <c r="A415" s="87">
        <v>404</v>
      </c>
      <c r="B415" s="230"/>
      <c r="C415" s="231"/>
      <c r="D415" s="252"/>
      <c r="E415" s="273"/>
      <c r="F415" s="262"/>
      <c r="G415" s="250"/>
      <c r="H415" s="232"/>
    </row>
    <row r="416" spans="1:8" ht="23.15" customHeight="1" x14ac:dyDescent="0.3">
      <c r="A416" s="87">
        <v>405</v>
      </c>
      <c r="B416" s="230"/>
      <c r="C416" s="231"/>
      <c r="D416" s="252"/>
      <c r="E416" s="273"/>
      <c r="F416" s="262"/>
      <c r="G416" s="250"/>
      <c r="H416" s="232"/>
    </row>
    <row r="417" spans="1:8" ht="23.15" customHeight="1" x14ac:dyDescent="0.3">
      <c r="A417" s="88">
        <v>406</v>
      </c>
      <c r="B417" s="230"/>
      <c r="C417" s="231"/>
      <c r="D417" s="252"/>
      <c r="E417" s="273"/>
      <c r="F417" s="262"/>
      <c r="G417" s="250"/>
      <c r="H417" s="232"/>
    </row>
    <row r="418" spans="1:8" ht="23.15" customHeight="1" x14ac:dyDescent="0.3">
      <c r="A418" s="87">
        <v>407</v>
      </c>
      <c r="B418" s="230"/>
      <c r="C418" s="231"/>
      <c r="D418" s="252"/>
      <c r="E418" s="273"/>
      <c r="F418" s="262"/>
      <c r="G418" s="250"/>
      <c r="H418" s="232"/>
    </row>
    <row r="419" spans="1:8" ht="23.15" customHeight="1" x14ac:dyDescent="0.3">
      <c r="A419" s="87">
        <v>408</v>
      </c>
      <c r="B419" s="230"/>
      <c r="C419" s="231"/>
      <c r="D419" s="252"/>
      <c r="E419" s="273"/>
      <c r="F419" s="262"/>
      <c r="G419" s="250"/>
      <c r="H419" s="232"/>
    </row>
    <row r="420" spans="1:8" ht="23.15" customHeight="1" x14ac:dyDescent="0.3">
      <c r="A420" s="88">
        <v>409</v>
      </c>
      <c r="B420" s="230"/>
      <c r="C420" s="231"/>
      <c r="D420" s="252"/>
      <c r="E420" s="273"/>
      <c r="F420" s="262"/>
      <c r="G420" s="250"/>
      <c r="H420" s="232"/>
    </row>
    <row r="421" spans="1:8" ht="23.15" customHeight="1" x14ac:dyDescent="0.3">
      <c r="A421" s="87">
        <v>410</v>
      </c>
      <c r="B421" s="230"/>
      <c r="C421" s="231"/>
      <c r="D421" s="252"/>
      <c r="E421" s="273"/>
      <c r="F421" s="262"/>
      <c r="G421" s="250"/>
      <c r="H421" s="232"/>
    </row>
    <row r="422" spans="1:8" ht="23.15" customHeight="1" x14ac:dyDescent="0.3">
      <c r="A422" s="87">
        <v>411</v>
      </c>
      <c r="B422" s="230"/>
      <c r="C422" s="231"/>
      <c r="D422" s="252"/>
      <c r="E422" s="273"/>
      <c r="F422" s="262"/>
      <c r="G422" s="250"/>
      <c r="H422" s="232"/>
    </row>
    <row r="423" spans="1:8" ht="23.15" customHeight="1" x14ac:dyDescent="0.3">
      <c r="A423" s="88">
        <v>412</v>
      </c>
      <c r="B423" s="230"/>
      <c r="C423" s="231"/>
      <c r="D423" s="252"/>
      <c r="E423" s="273"/>
      <c r="F423" s="262"/>
      <c r="G423" s="250"/>
      <c r="H423" s="232"/>
    </row>
    <row r="424" spans="1:8" ht="23.15" customHeight="1" x14ac:dyDescent="0.3">
      <c r="A424" s="87">
        <v>413</v>
      </c>
      <c r="B424" s="230"/>
      <c r="C424" s="231"/>
      <c r="D424" s="252"/>
      <c r="E424" s="273"/>
      <c r="F424" s="262"/>
      <c r="G424" s="250"/>
      <c r="H424" s="232"/>
    </row>
    <row r="425" spans="1:8" ht="23.15" customHeight="1" x14ac:dyDescent="0.3">
      <c r="A425" s="87">
        <v>414</v>
      </c>
      <c r="B425" s="230"/>
      <c r="C425" s="231"/>
      <c r="D425" s="252"/>
      <c r="E425" s="273"/>
      <c r="F425" s="262"/>
      <c r="G425" s="250"/>
      <c r="H425" s="232"/>
    </row>
    <row r="426" spans="1:8" ht="23.15" customHeight="1" x14ac:dyDescent="0.3">
      <c r="A426" s="88">
        <v>415</v>
      </c>
      <c r="B426" s="230"/>
      <c r="C426" s="231"/>
      <c r="D426" s="252"/>
      <c r="E426" s="273"/>
      <c r="F426" s="262"/>
      <c r="G426" s="250"/>
      <c r="H426" s="232"/>
    </row>
    <row r="427" spans="1:8" ht="23.15" customHeight="1" x14ac:dyDescent="0.3">
      <c r="A427" s="87">
        <v>416</v>
      </c>
      <c r="B427" s="230"/>
      <c r="C427" s="231"/>
      <c r="D427" s="252"/>
      <c r="E427" s="273"/>
      <c r="F427" s="262"/>
      <c r="G427" s="250"/>
      <c r="H427" s="232"/>
    </row>
    <row r="428" spans="1:8" ht="23.15" customHeight="1" x14ac:dyDescent="0.3">
      <c r="A428" s="87">
        <v>417</v>
      </c>
      <c r="B428" s="230"/>
      <c r="C428" s="231"/>
      <c r="D428" s="252"/>
      <c r="E428" s="273"/>
      <c r="F428" s="262"/>
      <c r="G428" s="250"/>
      <c r="H428" s="232"/>
    </row>
    <row r="429" spans="1:8" ht="23.15" customHeight="1" x14ac:dyDescent="0.3">
      <c r="A429" s="88">
        <v>418</v>
      </c>
      <c r="B429" s="230"/>
      <c r="C429" s="231"/>
      <c r="D429" s="252"/>
      <c r="E429" s="273"/>
      <c r="F429" s="262"/>
      <c r="G429" s="250"/>
      <c r="H429" s="232"/>
    </row>
    <row r="430" spans="1:8" ht="23.15" customHeight="1" x14ac:dyDescent="0.3">
      <c r="A430" s="87">
        <v>419</v>
      </c>
      <c r="B430" s="230"/>
      <c r="C430" s="231"/>
      <c r="D430" s="252"/>
      <c r="E430" s="273"/>
      <c r="F430" s="262"/>
      <c r="G430" s="250"/>
      <c r="H430" s="232"/>
    </row>
    <row r="431" spans="1:8" ht="23.15" customHeight="1" x14ac:dyDescent="0.3">
      <c r="A431" s="87">
        <v>420</v>
      </c>
      <c r="B431" s="230"/>
      <c r="C431" s="231"/>
      <c r="D431" s="252"/>
      <c r="E431" s="273"/>
      <c r="F431" s="262"/>
      <c r="G431" s="250"/>
      <c r="H431" s="232"/>
    </row>
    <row r="432" spans="1:8" ht="23.15" customHeight="1" x14ac:dyDescent="0.3">
      <c r="A432" s="88">
        <v>421</v>
      </c>
      <c r="B432" s="230"/>
      <c r="C432" s="231"/>
      <c r="D432" s="252"/>
      <c r="E432" s="273"/>
      <c r="F432" s="262"/>
      <c r="G432" s="250"/>
      <c r="H432" s="232"/>
    </row>
    <row r="433" spans="1:8" ht="23.15" customHeight="1" x14ac:dyDescent="0.3">
      <c r="A433" s="87">
        <v>422</v>
      </c>
      <c r="B433" s="230"/>
      <c r="C433" s="231"/>
      <c r="D433" s="252"/>
      <c r="E433" s="273"/>
      <c r="F433" s="262"/>
      <c r="G433" s="250"/>
      <c r="H433" s="232"/>
    </row>
    <row r="434" spans="1:8" ht="23.15" customHeight="1" x14ac:dyDescent="0.3">
      <c r="A434" s="87">
        <v>423</v>
      </c>
      <c r="B434" s="230"/>
      <c r="C434" s="231"/>
      <c r="D434" s="252"/>
      <c r="E434" s="273"/>
      <c r="F434" s="262"/>
      <c r="G434" s="250"/>
      <c r="H434" s="232"/>
    </row>
    <row r="435" spans="1:8" ht="23.15" customHeight="1" x14ac:dyDescent="0.3">
      <c r="A435" s="88">
        <v>424</v>
      </c>
      <c r="B435" s="230"/>
      <c r="C435" s="231"/>
      <c r="D435" s="252"/>
      <c r="E435" s="273"/>
      <c r="F435" s="262"/>
      <c r="G435" s="250"/>
      <c r="H435" s="232"/>
    </row>
    <row r="436" spans="1:8" ht="23.15" customHeight="1" x14ac:dyDescent="0.3">
      <c r="A436" s="87">
        <v>425</v>
      </c>
      <c r="B436" s="230"/>
      <c r="C436" s="231"/>
      <c r="D436" s="252"/>
      <c r="E436" s="273"/>
      <c r="F436" s="262"/>
      <c r="G436" s="250"/>
      <c r="H436" s="232"/>
    </row>
    <row r="437" spans="1:8" ht="23.15" customHeight="1" x14ac:dyDescent="0.3">
      <c r="A437" s="87">
        <v>426</v>
      </c>
      <c r="B437" s="230"/>
      <c r="C437" s="231"/>
      <c r="D437" s="252"/>
      <c r="E437" s="273"/>
      <c r="F437" s="262"/>
      <c r="G437" s="250"/>
      <c r="H437" s="232"/>
    </row>
    <row r="438" spans="1:8" ht="23.15" customHeight="1" x14ac:dyDescent="0.3">
      <c r="A438" s="88">
        <v>427</v>
      </c>
      <c r="B438" s="230"/>
      <c r="C438" s="231"/>
      <c r="D438" s="252"/>
      <c r="E438" s="273"/>
      <c r="F438" s="262"/>
      <c r="G438" s="250"/>
      <c r="H438" s="232"/>
    </row>
    <row r="439" spans="1:8" ht="23.15" customHeight="1" x14ac:dyDescent="0.3">
      <c r="A439" s="87">
        <v>428</v>
      </c>
      <c r="B439" s="230"/>
      <c r="C439" s="231"/>
      <c r="D439" s="252"/>
      <c r="E439" s="273"/>
      <c r="F439" s="262"/>
      <c r="G439" s="250"/>
      <c r="H439" s="232"/>
    </row>
    <row r="440" spans="1:8" ht="23.15" customHeight="1" x14ac:dyDescent="0.3">
      <c r="A440" s="87">
        <v>429</v>
      </c>
      <c r="B440" s="230"/>
      <c r="C440" s="231"/>
      <c r="D440" s="252"/>
      <c r="E440" s="273"/>
      <c r="F440" s="262"/>
      <c r="G440" s="250"/>
      <c r="H440" s="232"/>
    </row>
    <row r="441" spans="1:8" ht="23.15" customHeight="1" x14ac:dyDescent="0.3">
      <c r="A441" s="88">
        <v>430</v>
      </c>
      <c r="B441" s="230"/>
      <c r="C441" s="231"/>
      <c r="D441" s="252"/>
      <c r="E441" s="273"/>
      <c r="F441" s="262"/>
      <c r="G441" s="250"/>
      <c r="H441" s="232"/>
    </row>
    <row r="442" spans="1:8" ht="23.15" customHeight="1" x14ac:dyDescent="0.3">
      <c r="A442" s="87">
        <v>431</v>
      </c>
      <c r="B442" s="230"/>
      <c r="C442" s="231"/>
      <c r="D442" s="252"/>
      <c r="E442" s="273"/>
      <c r="F442" s="262"/>
      <c r="G442" s="250"/>
      <c r="H442" s="232"/>
    </row>
    <row r="443" spans="1:8" ht="23.15" customHeight="1" x14ac:dyDescent="0.3">
      <c r="A443" s="87">
        <v>432</v>
      </c>
      <c r="B443" s="230"/>
      <c r="C443" s="231"/>
      <c r="D443" s="252"/>
      <c r="E443" s="273"/>
      <c r="F443" s="262"/>
      <c r="G443" s="250"/>
      <c r="H443" s="232"/>
    </row>
    <row r="444" spans="1:8" ht="23.15" customHeight="1" x14ac:dyDescent="0.3">
      <c r="A444" s="88">
        <v>433</v>
      </c>
      <c r="B444" s="230"/>
      <c r="C444" s="231"/>
      <c r="D444" s="252"/>
      <c r="E444" s="273"/>
      <c r="F444" s="262"/>
      <c r="G444" s="250"/>
      <c r="H444" s="232"/>
    </row>
    <row r="445" spans="1:8" ht="23.15" customHeight="1" x14ac:dyDescent="0.3">
      <c r="A445" s="87">
        <v>434</v>
      </c>
      <c r="B445" s="230"/>
      <c r="C445" s="231"/>
      <c r="D445" s="252"/>
      <c r="E445" s="273"/>
      <c r="F445" s="262"/>
      <c r="G445" s="250"/>
      <c r="H445" s="232"/>
    </row>
    <row r="446" spans="1:8" ht="23.15" customHeight="1" x14ac:dyDescent="0.3">
      <c r="A446" s="87">
        <v>435</v>
      </c>
      <c r="B446" s="230"/>
      <c r="C446" s="231"/>
      <c r="D446" s="252"/>
      <c r="E446" s="273"/>
      <c r="F446" s="262"/>
      <c r="G446" s="250"/>
      <c r="H446" s="232"/>
    </row>
    <row r="447" spans="1:8" ht="23.15" customHeight="1" x14ac:dyDescent="0.3">
      <c r="A447" s="88">
        <v>436</v>
      </c>
      <c r="B447" s="230"/>
      <c r="C447" s="231"/>
      <c r="D447" s="252"/>
      <c r="E447" s="273"/>
      <c r="F447" s="262"/>
      <c r="G447" s="250"/>
      <c r="H447" s="232"/>
    </row>
    <row r="448" spans="1:8" ht="23.15" customHeight="1" x14ac:dyDescent="0.3">
      <c r="A448" s="87">
        <v>437</v>
      </c>
      <c r="B448" s="230"/>
      <c r="C448" s="231"/>
      <c r="D448" s="252"/>
      <c r="E448" s="273"/>
      <c r="F448" s="262"/>
      <c r="G448" s="250"/>
      <c r="H448" s="232"/>
    </row>
    <row r="449" spans="1:8" ht="23.15" customHeight="1" x14ac:dyDescent="0.3">
      <c r="A449" s="87">
        <v>438</v>
      </c>
      <c r="B449" s="230"/>
      <c r="C449" s="231"/>
      <c r="D449" s="252"/>
      <c r="E449" s="273"/>
      <c r="F449" s="262"/>
      <c r="G449" s="250"/>
      <c r="H449" s="232"/>
    </row>
    <row r="450" spans="1:8" ht="23.15" customHeight="1" x14ac:dyDescent="0.3">
      <c r="A450" s="88">
        <v>439</v>
      </c>
      <c r="B450" s="230"/>
      <c r="C450" s="231"/>
      <c r="D450" s="252"/>
      <c r="E450" s="273"/>
      <c r="F450" s="262"/>
      <c r="G450" s="250"/>
      <c r="H450" s="232"/>
    </row>
    <row r="451" spans="1:8" ht="23.15" customHeight="1" x14ac:dyDescent="0.3">
      <c r="A451" s="87">
        <v>440</v>
      </c>
      <c r="B451" s="230"/>
      <c r="C451" s="231"/>
      <c r="D451" s="252"/>
      <c r="E451" s="273"/>
      <c r="F451" s="262"/>
      <c r="G451" s="250"/>
      <c r="H451" s="232"/>
    </row>
    <row r="452" spans="1:8" ht="23.15" customHeight="1" x14ac:dyDescent="0.3">
      <c r="A452" s="87">
        <v>441</v>
      </c>
      <c r="B452" s="230"/>
      <c r="C452" s="231"/>
      <c r="D452" s="252"/>
      <c r="E452" s="273"/>
      <c r="F452" s="262"/>
      <c r="G452" s="250"/>
      <c r="H452" s="232"/>
    </row>
    <row r="453" spans="1:8" ht="23.15" customHeight="1" x14ac:dyDescent="0.3">
      <c r="A453" s="88">
        <v>442</v>
      </c>
      <c r="B453" s="230"/>
      <c r="C453" s="231"/>
      <c r="D453" s="252"/>
      <c r="E453" s="273"/>
      <c r="F453" s="262"/>
      <c r="G453" s="250"/>
      <c r="H453" s="232"/>
    </row>
    <row r="454" spans="1:8" ht="23.15" customHeight="1" x14ac:dyDescent="0.3">
      <c r="A454" s="87">
        <v>443</v>
      </c>
      <c r="B454" s="230"/>
      <c r="C454" s="231"/>
      <c r="D454" s="252"/>
      <c r="E454" s="273"/>
      <c r="F454" s="262"/>
      <c r="G454" s="250"/>
      <c r="H454" s="232"/>
    </row>
    <row r="455" spans="1:8" ht="23.15" customHeight="1" x14ac:dyDescent="0.3">
      <c r="A455" s="87">
        <v>444</v>
      </c>
      <c r="B455" s="230"/>
      <c r="C455" s="231"/>
      <c r="D455" s="252"/>
      <c r="E455" s="273"/>
      <c r="F455" s="262"/>
      <c r="G455" s="250"/>
      <c r="H455" s="232"/>
    </row>
    <row r="456" spans="1:8" ht="23.15" customHeight="1" x14ac:dyDescent="0.3">
      <c r="A456" s="88">
        <v>445</v>
      </c>
      <c r="B456" s="230"/>
      <c r="C456" s="231"/>
      <c r="D456" s="252"/>
      <c r="E456" s="273"/>
      <c r="F456" s="262"/>
      <c r="G456" s="250"/>
      <c r="H456" s="232"/>
    </row>
    <row r="457" spans="1:8" ht="23.15" customHeight="1" x14ac:dyDescent="0.3">
      <c r="A457" s="87">
        <v>446</v>
      </c>
      <c r="B457" s="230"/>
      <c r="C457" s="231"/>
      <c r="D457" s="252"/>
      <c r="E457" s="273"/>
      <c r="F457" s="262"/>
      <c r="G457" s="250"/>
      <c r="H457" s="232"/>
    </row>
    <row r="458" spans="1:8" ht="23.15" customHeight="1" x14ac:dyDescent="0.3">
      <c r="A458" s="87">
        <v>447</v>
      </c>
      <c r="B458" s="230"/>
      <c r="C458" s="231"/>
      <c r="D458" s="252"/>
      <c r="E458" s="273"/>
      <c r="F458" s="262"/>
      <c r="G458" s="250"/>
      <c r="H458" s="232"/>
    </row>
    <row r="459" spans="1:8" ht="23.15" customHeight="1" x14ac:dyDescent="0.3">
      <c r="A459" s="88">
        <v>448</v>
      </c>
      <c r="B459" s="230"/>
      <c r="C459" s="231"/>
      <c r="D459" s="252"/>
      <c r="E459" s="273"/>
      <c r="F459" s="262"/>
      <c r="G459" s="250"/>
      <c r="H459" s="232"/>
    </row>
    <row r="460" spans="1:8" ht="23.15" customHeight="1" x14ac:dyDescent="0.3">
      <c r="A460" s="87">
        <v>449</v>
      </c>
      <c r="B460" s="230"/>
      <c r="C460" s="231"/>
      <c r="D460" s="252"/>
      <c r="E460" s="273"/>
      <c r="F460" s="262"/>
      <c r="G460" s="250"/>
      <c r="H460" s="232"/>
    </row>
    <row r="461" spans="1:8" ht="23.15" customHeight="1" x14ac:dyDescent="0.3">
      <c r="A461" s="87">
        <v>450</v>
      </c>
      <c r="B461" s="230"/>
      <c r="C461" s="231"/>
      <c r="D461" s="252"/>
      <c r="E461" s="273"/>
      <c r="F461" s="262"/>
      <c r="G461" s="250"/>
      <c r="H461" s="232"/>
    </row>
    <row r="462" spans="1:8" ht="23.15" customHeight="1" x14ac:dyDescent="0.3">
      <c r="A462" s="88">
        <v>451</v>
      </c>
      <c r="B462" s="230"/>
      <c r="C462" s="231"/>
      <c r="D462" s="252"/>
      <c r="E462" s="273"/>
      <c r="F462" s="262"/>
      <c r="G462" s="250"/>
      <c r="H462" s="232"/>
    </row>
    <row r="463" spans="1:8" ht="23.15" customHeight="1" x14ac:dyDescent="0.3">
      <c r="A463" s="87">
        <v>452</v>
      </c>
      <c r="B463" s="230"/>
      <c r="C463" s="231"/>
      <c r="D463" s="252"/>
      <c r="E463" s="273"/>
      <c r="F463" s="262"/>
      <c r="G463" s="250"/>
      <c r="H463" s="232"/>
    </row>
    <row r="464" spans="1:8" ht="23.15" customHeight="1" x14ac:dyDescent="0.3">
      <c r="A464" s="87">
        <v>453</v>
      </c>
      <c r="B464" s="230"/>
      <c r="C464" s="231"/>
      <c r="D464" s="252"/>
      <c r="E464" s="273"/>
      <c r="F464" s="262"/>
      <c r="G464" s="250"/>
      <c r="H464" s="232"/>
    </row>
    <row r="465" spans="1:8" ht="23.15" customHeight="1" x14ac:dyDescent="0.3">
      <c r="A465" s="88">
        <v>454</v>
      </c>
      <c r="B465" s="230"/>
      <c r="C465" s="231"/>
      <c r="D465" s="252"/>
      <c r="E465" s="273"/>
      <c r="F465" s="262"/>
      <c r="G465" s="250"/>
      <c r="H465" s="232"/>
    </row>
    <row r="466" spans="1:8" ht="23.15" customHeight="1" x14ac:dyDescent="0.3">
      <c r="A466" s="87">
        <v>455</v>
      </c>
      <c r="B466" s="230"/>
      <c r="C466" s="231"/>
      <c r="D466" s="252"/>
      <c r="E466" s="273"/>
      <c r="F466" s="262"/>
      <c r="G466" s="250"/>
      <c r="H466" s="232"/>
    </row>
    <row r="467" spans="1:8" ht="23.15" customHeight="1" x14ac:dyDescent="0.3">
      <c r="A467" s="87">
        <v>456</v>
      </c>
      <c r="B467" s="230"/>
      <c r="C467" s="231"/>
      <c r="D467" s="252"/>
      <c r="E467" s="273"/>
      <c r="F467" s="262"/>
      <c r="G467" s="250"/>
      <c r="H467" s="232"/>
    </row>
    <row r="468" spans="1:8" ht="23.15" customHeight="1" x14ac:dyDescent="0.3">
      <c r="A468" s="88">
        <v>457</v>
      </c>
      <c r="B468" s="230"/>
      <c r="C468" s="231"/>
      <c r="D468" s="252"/>
      <c r="E468" s="273"/>
      <c r="F468" s="262"/>
      <c r="G468" s="250"/>
      <c r="H468" s="232"/>
    </row>
    <row r="469" spans="1:8" ht="23.15" customHeight="1" x14ac:dyDescent="0.3">
      <c r="A469" s="87">
        <v>458</v>
      </c>
      <c r="B469" s="230"/>
      <c r="C469" s="231"/>
      <c r="D469" s="252"/>
      <c r="E469" s="273"/>
      <c r="F469" s="262"/>
      <c r="G469" s="250"/>
      <c r="H469" s="232"/>
    </row>
    <row r="470" spans="1:8" ht="23.15" customHeight="1" x14ac:dyDescent="0.3">
      <c r="A470" s="87">
        <v>459</v>
      </c>
      <c r="B470" s="230"/>
      <c r="C470" s="231"/>
      <c r="D470" s="252"/>
      <c r="E470" s="273"/>
      <c r="F470" s="262"/>
      <c r="G470" s="250"/>
      <c r="H470" s="232"/>
    </row>
    <row r="471" spans="1:8" ht="23.15" customHeight="1" x14ac:dyDescent="0.3">
      <c r="A471" s="88">
        <v>460</v>
      </c>
      <c r="B471" s="230"/>
      <c r="C471" s="231"/>
      <c r="D471" s="252"/>
      <c r="E471" s="273"/>
      <c r="F471" s="262"/>
      <c r="G471" s="250"/>
      <c r="H471" s="232"/>
    </row>
    <row r="472" spans="1:8" ht="23.15" customHeight="1" x14ac:dyDescent="0.3">
      <c r="A472" s="87">
        <v>461</v>
      </c>
      <c r="B472" s="230"/>
      <c r="C472" s="231"/>
      <c r="D472" s="252"/>
      <c r="E472" s="273"/>
      <c r="F472" s="262"/>
      <c r="G472" s="250"/>
      <c r="H472" s="232"/>
    </row>
    <row r="473" spans="1:8" ht="23.15" customHeight="1" x14ac:dyDescent="0.3">
      <c r="A473" s="87">
        <v>462</v>
      </c>
      <c r="B473" s="230"/>
      <c r="C473" s="231"/>
      <c r="D473" s="252"/>
      <c r="E473" s="273"/>
      <c r="F473" s="262"/>
      <c r="G473" s="250"/>
      <c r="H473" s="232"/>
    </row>
    <row r="474" spans="1:8" ht="23.15" customHeight="1" x14ac:dyDescent="0.3">
      <c r="A474" s="88">
        <v>463</v>
      </c>
      <c r="B474" s="230"/>
      <c r="C474" s="231"/>
      <c r="D474" s="252"/>
      <c r="E474" s="273"/>
      <c r="F474" s="262"/>
      <c r="G474" s="250"/>
      <c r="H474" s="232"/>
    </row>
    <row r="475" spans="1:8" ht="23.15" customHeight="1" x14ac:dyDescent="0.3">
      <c r="A475" s="87">
        <v>464</v>
      </c>
      <c r="B475" s="230"/>
      <c r="C475" s="231"/>
      <c r="D475" s="252"/>
      <c r="E475" s="273"/>
      <c r="F475" s="262"/>
      <c r="G475" s="250"/>
      <c r="H475" s="232"/>
    </row>
    <row r="476" spans="1:8" ht="23.15" customHeight="1" x14ac:dyDescent="0.3">
      <c r="A476" s="87">
        <v>465</v>
      </c>
      <c r="B476" s="230"/>
      <c r="C476" s="231"/>
      <c r="D476" s="252"/>
      <c r="E476" s="273"/>
      <c r="F476" s="262"/>
      <c r="G476" s="250"/>
      <c r="H476" s="232"/>
    </row>
    <row r="477" spans="1:8" ht="23.15" customHeight="1" x14ac:dyDescent="0.3">
      <c r="A477" s="88">
        <v>466</v>
      </c>
      <c r="B477" s="230"/>
      <c r="C477" s="231"/>
      <c r="D477" s="252"/>
      <c r="E477" s="273"/>
      <c r="F477" s="262"/>
      <c r="G477" s="250"/>
      <c r="H477" s="232"/>
    </row>
    <row r="478" spans="1:8" ht="23.15" customHeight="1" x14ac:dyDescent="0.3">
      <c r="A478" s="87">
        <v>467</v>
      </c>
      <c r="B478" s="230"/>
      <c r="C478" s="231"/>
      <c r="D478" s="252"/>
      <c r="E478" s="273"/>
      <c r="F478" s="262"/>
      <c r="G478" s="250"/>
      <c r="H478" s="232"/>
    </row>
    <row r="479" spans="1:8" ht="23.15" customHeight="1" x14ac:dyDescent="0.3">
      <c r="A479" s="87">
        <v>468</v>
      </c>
      <c r="B479" s="230"/>
      <c r="C479" s="231"/>
      <c r="D479" s="252"/>
      <c r="E479" s="273"/>
      <c r="F479" s="262"/>
      <c r="G479" s="250"/>
      <c r="H479" s="232"/>
    </row>
    <row r="480" spans="1:8" ht="23.15" customHeight="1" x14ac:dyDescent="0.3">
      <c r="A480" s="88">
        <v>469</v>
      </c>
      <c r="B480" s="230"/>
      <c r="C480" s="231"/>
      <c r="D480" s="252"/>
      <c r="E480" s="273"/>
      <c r="F480" s="262"/>
      <c r="G480" s="250"/>
      <c r="H480" s="232"/>
    </row>
    <row r="481" spans="1:8" ht="23.15" customHeight="1" x14ac:dyDescent="0.3">
      <c r="A481" s="87">
        <v>470</v>
      </c>
      <c r="B481" s="230"/>
      <c r="C481" s="231"/>
      <c r="D481" s="252"/>
      <c r="E481" s="273"/>
      <c r="F481" s="262"/>
      <c r="G481" s="250"/>
      <c r="H481" s="232"/>
    </row>
    <row r="482" spans="1:8" ht="23.15" customHeight="1" x14ac:dyDescent="0.3">
      <c r="A482" s="87">
        <v>471</v>
      </c>
      <c r="B482" s="230"/>
      <c r="C482" s="231"/>
      <c r="D482" s="252"/>
      <c r="E482" s="273"/>
      <c r="F482" s="262"/>
      <c r="G482" s="250"/>
      <c r="H482" s="232"/>
    </row>
    <row r="483" spans="1:8" ht="23.15" customHeight="1" x14ac:dyDescent="0.3">
      <c r="A483" s="88">
        <v>472</v>
      </c>
      <c r="B483" s="230"/>
      <c r="C483" s="231"/>
      <c r="D483" s="252"/>
      <c r="E483" s="273"/>
      <c r="F483" s="262"/>
      <c r="G483" s="250"/>
      <c r="H483" s="232"/>
    </row>
    <row r="484" spans="1:8" ht="23.15" customHeight="1" x14ac:dyDescent="0.3">
      <c r="A484" s="87">
        <v>473</v>
      </c>
      <c r="B484" s="230"/>
      <c r="C484" s="231"/>
      <c r="D484" s="252"/>
      <c r="E484" s="273"/>
      <c r="F484" s="262"/>
      <c r="G484" s="250"/>
      <c r="H484" s="232"/>
    </row>
    <row r="485" spans="1:8" ht="23.15" customHeight="1" x14ac:dyDescent="0.3">
      <c r="A485" s="87">
        <v>474</v>
      </c>
      <c r="B485" s="230"/>
      <c r="C485" s="231"/>
      <c r="D485" s="252"/>
      <c r="E485" s="273"/>
      <c r="F485" s="262"/>
      <c r="G485" s="250"/>
      <c r="H485" s="232"/>
    </row>
    <row r="486" spans="1:8" ht="23.15" customHeight="1" x14ac:dyDescent="0.3">
      <c r="A486" s="88">
        <v>475</v>
      </c>
      <c r="B486" s="230"/>
      <c r="C486" s="231"/>
      <c r="D486" s="252"/>
      <c r="E486" s="273"/>
      <c r="F486" s="262"/>
      <c r="G486" s="250"/>
      <c r="H486" s="232"/>
    </row>
    <row r="487" spans="1:8" ht="23.15" customHeight="1" x14ac:dyDescent="0.3">
      <c r="A487" s="87">
        <v>476</v>
      </c>
      <c r="B487" s="230"/>
      <c r="C487" s="231"/>
      <c r="D487" s="252"/>
      <c r="E487" s="273"/>
      <c r="F487" s="262"/>
      <c r="G487" s="250"/>
      <c r="H487" s="232"/>
    </row>
    <row r="488" spans="1:8" ht="23.15" customHeight="1" x14ac:dyDescent="0.3">
      <c r="A488" s="87">
        <v>477</v>
      </c>
      <c r="B488" s="230"/>
      <c r="C488" s="231"/>
      <c r="D488" s="252"/>
      <c r="E488" s="273"/>
      <c r="F488" s="262"/>
      <c r="G488" s="250"/>
      <c r="H488" s="232"/>
    </row>
    <row r="489" spans="1:8" ht="23.15" customHeight="1" x14ac:dyDescent="0.3">
      <c r="A489" s="88">
        <v>478</v>
      </c>
      <c r="B489" s="230"/>
      <c r="C489" s="231"/>
      <c r="D489" s="252"/>
      <c r="E489" s="273"/>
      <c r="F489" s="262"/>
      <c r="G489" s="250"/>
      <c r="H489" s="232"/>
    </row>
    <row r="490" spans="1:8" ht="23.15" customHeight="1" x14ac:dyDescent="0.3">
      <c r="A490" s="87">
        <v>479</v>
      </c>
      <c r="B490" s="230"/>
      <c r="C490" s="231"/>
      <c r="D490" s="252"/>
      <c r="E490" s="273"/>
      <c r="F490" s="262"/>
      <c r="G490" s="250"/>
      <c r="H490" s="232"/>
    </row>
    <row r="491" spans="1:8" ht="23.15" customHeight="1" x14ac:dyDescent="0.3">
      <c r="A491" s="87">
        <v>480</v>
      </c>
      <c r="B491" s="230"/>
      <c r="C491" s="231"/>
      <c r="D491" s="252"/>
      <c r="E491" s="273"/>
      <c r="F491" s="262"/>
      <c r="G491" s="250"/>
      <c r="H491" s="232"/>
    </row>
    <row r="492" spans="1:8" ht="23.15" customHeight="1" x14ac:dyDescent="0.3">
      <c r="A492" s="88">
        <v>481</v>
      </c>
      <c r="B492" s="230"/>
      <c r="C492" s="231"/>
      <c r="D492" s="252"/>
      <c r="E492" s="273"/>
      <c r="F492" s="262"/>
      <c r="G492" s="250"/>
      <c r="H492" s="232"/>
    </row>
    <row r="493" spans="1:8" ht="23.15" customHeight="1" x14ac:dyDescent="0.3">
      <c r="A493" s="87">
        <v>482</v>
      </c>
      <c r="B493" s="230"/>
      <c r="C493" s="231"/>
      <c r="D493" s="252"/>
      <c r="E493" s="273"/>
      <c r="F493" s="262"/>
      <c r="G493" s="250"/>
      <c r="H493" s="232"/>
    </row>
    <row r="494" spans="1:8" ht="23.15" customHeight="1" x14ac:dyDescent="0.3">
      <c r="A494" s="87">
        <v>483</v>
      </c>
      <c r="B494" s="230"/>
      <c r="C494" s="231"/>
      <c r="D494" s="252"/>
      <c r="E494" s="273"/>
      <c r="F494" s="262"/>
      <c r="G494" s="250"/>
      <c r="H494" s="232"/>
    </row>
    <row r="495" spans="1:8" ht="23.15" customHeight="1" x14ac:dyDescent="0.3">
      <c r="A495" s="88">
        <v>484</v>
      </c>
      <c r="B495" s="230"/>
      <c r="C495" s="231"/>
      <c r="D495" s="252"/>
      <c r="E495" s="273"/>
      <c r="F495" s="262"/>
      <c r="G495" s="250"/>
      <c r="H495" s="232"/>
    </row>
    <row r="496" spans="1:8" ht="23.15" customHeight="1" x14ac:dyDescent="0.3">
      <c r="A496" s="87">
        <v>485</v>
      </c>
      <c r="B496" s="230"/>
      <c r="C496" s="231"/>
      <c r="D496" s="252"/>
      <c r="E496" s="273"/>
      <c r="F496" s="262"/>
      <c r="G496" s="250"/>
      <c r="H496" s="232"/>
    </row>
    <row r="497" spans="1:8" ht="23.15" customHeight="1" x14ac:dyDescent="0.3">
      <c r="A497" s="87">
        <v>486</v>
      </c>
      <c r="B497" s="230"/>
      <c r="C497" s="231"/>
      <c r="D497" s="252"/>
      <c r="E497" s="273"/>
      <c r="F497" s="262"/>
      <c r="G497" s="250"/>
      <c r="H497" s="232"/>
    </row>
    <row r="498" spans="1:8" ht="23.15" customHeight="1" x14ac:dyDescent="0.3">
      <c r="A498" s="88">
        <v>487</v>
      </c>
      <c r="B498" s="230"/>
      <c r="C498" s="231"/>
      <c r="D498" s="252"/>
      <c r="E498" s="273"/>
      <c r="F498" s="262"/>
      <c r="G498" s="250"/>
      <c r="H498" s="232"/>
    </row>
    <row r="499" spans="1:8" ht="23.15" customHeight="1" x14ac:dyDescent="0.3">
      <c r="A499" s="87">
        <v>488</v>
      </c>
      <c r="B499" s="230"/>
      <c r="C499" s="231"/>
      <c r="D499" s="252"/>
      <c r="E499" s="273"/>
      <c r="F499" s="262"/>
      <c r="G499" s="250"/>
      <c r="H499" s="232"/>
    </row>
    <row r="500" spans="1:8" ht="23.15" customHeight="1" x14ac:dyDescent="0.3">
      <c r="A500" s="87">
        <v>489</v>
      </c>
      <c r="B500" s="230"/>
      <c r="C500" s="231"/>
      <c r="D500" s="252"/>
      <c r="E500" s="273"/>
      <c r="F500" s="262"/>
      <c r="G500" s="250"/>
      <c r="H500" s="232"/>
    </row>
    <row r="501" spans="1:8" ht="23.15" customHeight="1" x14ac:dyDescent="0.3">
      <c r="A501" s="88">
        <v>490</v>
      </c>
      <c r="B501" s="230"/>
      <c r="C501" s="231"/>
      <c r="D501" s="252"/>
      <c r="E501" s="273"/>
      <c r="F501" s="262"/>
      <c r="G501" s="250"/>
      <c r="H501" s="232"/>
    </row>
    <row r="502" spans="1:8" ht="23.15" customHeight="1" x14ac:dyDescent="0.3">
      <c r="A502" s="87">
        <v>491</v>
      </c>
      <c r="B502" s="230"/>
      <c r="C502" s="231"/>
      <c r="D502" s="252"/>
      <c r="E502" s="273"/>
      <c r="F502" s="262"/>
      <c r="G502" s="250"/>
      <c r="H502" s="232"/>
    </row>
    <row r="503" spans="1:8" ht="23.15" customHeight="1" x14ac:dyDescent="0.3">
      <c r="A503" s="87">
        <v>492</v>
      </c>
      <c r="B503" s="230"/>
      <c r="C503" s="231"/>
      <c r="D503" s="252"/>
      <c r="E503" s="273"/>
      <c r="F503" s="262"/>
      <c r="G503" s="250"/>
      <c r="H503" s="232"/>
    </row>
    <row r="504" spans="1:8" ht="23.15" customHeight="1" x14ac:dyDescent="0.3">
      <c r="A504" s="88">
        <v>493</v>
      </c>
      <c r="B504" s="230"/>
      <c r="C504" s="231"/>
      <c r="D504" s="252"/>
      <c r="E504" s="273"/>
      <c r="F504" s="262"/>
      <c r="G504" s="250"/>
      <c r="H504" s="232"/>
    </row>
    <row r="505" spans="1:8" ht="23.15" customHeight="1" x14ac:dyDescent="0.3">
      <c r="A505" s="87">
        <v>494</v>
      </c>
      <c r="B505" s="230"/>
      <c r="C505" s="231"/>
      <c r="D505" s="252"/>
      <c r="E505" s="273"/>
      <c r="F505" s="262"/>
      <c r="G505" s="250"/>
      <c r="H505" s="232"/>
    </row>
    <row r="506" spans="1:8" ht="23.15" customHeight="1" x14ac:dyDescent="0.3">
      <c r="A506" s="87">
        <v>495</v>
      </c>
      <c r="B506" s="230"/>
      <c r="C506" s="231"/>
      <c r="D506" s="252"/>
      <c r="E506" s="273"/>
      <c r="F506" s="262"/>
      <c r="G506" s="250"/>
      <c r="H506" s="232"/>
    </row>
    <row r="507" spans="1:8" ht="23.15" customHeight="1" x14ac:dyDescent="0.3">
      <c r="A507" s="88">
        <v>496</v>
      </c>
      <c r="B507" s="230"/>
      <c r="C507" s="231"/>
      <c r="D507" s="252"/>
      <c r="E507" s="273"/>
      <c r="F507" s="262"/>
      <c r="G507" s="250"/>
      <c r="H507" s="232"/>
    </row>
    <row r="508" spans="1:8" ht="23.15" customHeight="1" x14ac:dyDescent="0.3">
      <c r="A508" s="87">
        <v>497</v>
      </c>
      <c r="B508" s="230"/>
      <c r="C508" s="231"/>
      <c r="D508" s="252"/>
      <c r="E508" s="273"/>
      <c r="F508" s="262"/>
      <c r="G508" s="250"/>
      <c r="H508" s="232"/>
    </row>
    <row r="509" spans="1:8" ht="23.15" customHeight="1" x14ac:dyDescent="0.3">
      <c r="A509" s="87">
        <v>498</v>
      </c>
      <c r="B509" s="230"/>
      <c r="C509" s="231"/>
      <c r="D509" s="252"/>
      <c r="E509" s="273"/>
      <c r="F509" s="262"/>
      <c r="G509" s="250"/>
      <c r="H509" s="232"/>
    </row>
    <row r="510" spans="1:8" ht="23.15" customHeight="1" x14ac:dyDescent="0.3">
      <c r="A510" s="88">
        <v>499</v>
      </c>
      <c r="B510" s="230"/>
      <c r="C510" s="231"/>
      <c r="D510" s="252"/>
      <c r="E510" s="273"/>
      <c r="F510" s="262"/>
      <c r="G510" s="250"/>
      <c r="H510" s="232"/>
    </row>
    <row r="511" spans="1:8" ht="23.15" customHeight="1" x14ac:dyDescent="0.3">
      <c r="A511" s="87">
        <v>500</v>
      </c>
      <c r="B511" s="230"/>
      <c r="C511" s="231"/>
      <c r="D511" s="252"/>
      <c r="E511" s="273"/>
      <c r="F511" s="262"/>
      <c r="G511" s="250"/>
      <c r="H511" s="232"/>
    </row>
    <row r="512" spans="1:8" ht="23.15" customHeight="1" x14ac:dyDescent="0.3">
      <c r="A512" s="87">
        <v>501</v>
      </c>
      <c r="B512" s="230"/>
      <c r="C512" s="231"/>
      <c r="D512" s="252"/>
      <c r="E512" s="273"/>
      <c r="F512" s="262"/>
      <c r="G512" s="250"/>
      <c r="H512" s="232"/>
    </row>
    <row r="513" spans="1:8" ht="23.15" customHeight="1" x14ac:dyDescent="0.3">
      <c r="A513" s="88">
        <v>502</v>
      </c>
      <c r="B513" s="230"/>
      <c r="C513" s="231"/>
      <c r="D513" s="252"/>
      <c r="E513" s="273"/>
      <c r="F513" s="262"/>
      <c r="G513" s="250"/>
      <c r="H513" s="232"/>
    </row>
    <row r="514" spans="1:8" ht="23.15" customHeight="1" x14ac:dyDescent="0.3">
      <c r="A514" s="87">
        <v>503</v>
      </c>
      <c r="B514" s="230"/>
      <c r="C514" s="231"/>
      <c r="D514" s="252"/>
      <c r="E514" s="273"/>
      <c r="F514" s="262"/>
      <c r="G514" s="250"/>
      <c r="H514" s="232"/>
    </row>
    <row r="515" spans="1:8" ht="23.15" customHeight="1" x14ac:dyDescent="0.3">
      <c r="A515" s="87">
        <v>504</v>
      </c>
      <c r="B515" s="230"/>
      <c r="C515" s="231"/>
      <c r="D515" s="252"/>
      <c r="E515" s="273"/>
      <c r="F515" s="262"/>
      <c r="G515" s="250"/>
      <c r="H515" s="232"/>
    </row>
    <row r="516" spans="1:8" ht="23.15" customHeight="1" x14ac:dyDescent="0.3">
      <c r="A516" s="88">
        <v>505</v>
      </c>
      <c r="B516" s="230"/>
      <c r="C516" s="231"/>
      <c r="D516" s="252"/>
      <c r="E516" s="273"/>
      <c r="F516" s="262"/>
      <c r="G516" s="250"/>
      <c r="H516" s="232"/>
    </row>
    <row r="517" spans="1:8" ht="23.15" customHeight="1" x14ac:dyDescent="0.3">
      <c r="A517" s="87">
        <v>506</v>
      </c>
      <c r="B517" s="230"/>
      <c r="C517" s="231"/>
      <c r="D517" s="252"/>
      <c r="E517" s="273"/>
      <c r="F517" s="262"/>
      <c r="G517" s="250"/>
      <c r="H517" s="232"/>
    </row>
    <row r="518" spans="1:8" ht="23.15" customHeight="1" x14ac:dyDescent="0.3">
      <c r="A518" s="87">
        <v>507</v>
      </c>
      <c r="B518" s="230"/>
      <c r="C518" s="231"/>
      <c r="D518" s="252"/>
      <c r="E518" s="273"/>
      <c r="F518" s="262"/>
      <c r="G518" s="250"/>
      <c r="H518" s="232"/>
    </row>
    <row r="519" spans="1:8" ht="23.15" customHeight="1" x14ac:dyDescent="0.3">
      <c r="A519" s="88">
        <v>508</v>
      </c>
      <c r="B519" s="230"/>
      <c r="C519" s="231"/>
      <c r="D519" s="252"/>
      <c r="E519" s="273"/>
      <c r="F519" s="262"/>
      <c r="G519" s="250"/>
      <c r="H519" s="232"/>
    </row>
    <row r="520" spans="1:8" ht="23.15" customHeight="1" x14ac:dyDescent="0.3">
      <c r="A520" s="87">
        <v>509</v>
      </c>
      <c r="B520" s="230"/>
      <c r="C520" s="231"/>
      <c r="D520" s="252"/>
      <c r="E520" s="273"/>
      <c r="F520" s="262"/>
      <c r="G520" s="250"/>
      <c r="H520" s="232"/>
    </row>
    <row r="521" spans="1:8" ht="23.15" customHeight="1" x14ac:dyDescent="0.3">
      <c r="A521" s="87">
        <v>510</v>
      </c>
      <c r="B521" s="230"/>
      <c r="C521" s="231"/>
      <c r="D521" s="252"/>
      <c r="E521" s="273"/>
      <c r="F521" s="262"/>
      <c r="G521" s="250"/>
      <c r="H521" s="232"/>
    </row>
    <row r="522" spans="1:8" ht="23.15" customHeight="1" x14ac:dyDescent="0.3">
      <c r="A522" s="88">
        <v>511</v>
      </c>
      <c r="B522" s="230"/>
      <c r="C522" s="231"/>
      <c r="D522" s="252"/>
      <c r="E522" s="273"/>
      <c r="F522" s="262"/>
      <c r="G522" s="250"/>
      <c r="H522" s="232"/>
    </row>
    <row r="523" spans="1:8" ht="23.15" customHeight="1" x14ac:dyDescent="0.3">
      <c r="A523" s="87">
        <v>512</v>
      </c>
      <c r="B523" s="230"/>
      <c r="C523" s="231"/>
      <c r="D523" s="252"/>
      <c r="E523" s="273"/>
      <c r="F523" s="262"/>
      <c r="G523" s="250"/>
      <c r="H523" s="232"/>
    </row>
    <row r="524" spans="1:8" ht="23.15" customHeight="1" x14ac:dyDescent="0.3">
      <c r="A524" s="87">
        <v>513</v>
      </c>
      <c r="B524" s="230"/>
      <c r="C524" s="231"/>
      <c r="D524" s="252"/>
      <c r="E524" s="273"/>
      <c r="F524" s="262"/>
      <c r="G524" s="250"/>
      <c r="H524" s="232"/>
    </row>
    <row r="525" spans="1:8" ht="23.15" customHeight="1" x14ac:dyDescent="0.3">
      <c r="A525" s="88">
        <v>514</v>
      </c>
      <c r="B525" s="230"/>
      <c r="C525" s="231"/>
      <c r="D525" s="252"/>
      <c r="E525" s="273"/>
      <c r="F525" s="262"/>
      <c r="G525" s="250"/>
      <c r="H525" s="232"/>
    </row>
    <row r="526" spans="1:8" ht="23.15" customHeight="1" x14ac:dyDescent="0.3">
      <c r="A526" s="87">
        <v>515</v>
      </c>
      <c r="B526" s="230"/>
      <c r="C526" s="231"/>
      <c r="D526" s="252"/>
      <c r="E526" s="273"/>
      <c r="F526" s="262"/>
      <c r="G526" s="250"/>
      <c r="H526" s="232"/>
    </row>
    <row r="527" spans="1:8" ht="23.15" customHeight="1" x14ac:dyDescent="0.3">
      <c r="A527" s="87">
        <v>516</v>
      </c>
      <c r="B527" s="230"/>
      <c r="C527" s="231"/>
      <c r="D527" s="252"/>
      <c r="E527" s="273"/>
      <c r="F527" s="262"/>
      <c r="G527" s="250"/>
      <c r="H527" s="232"/>
    </row>
    <row r="528" spans="1:8" ht="23.15" customHeight="1" x14ac:dyDescent="0.3">
      <c r="A528" s="88">
        <v>517</v>
      </c>
      <c r="B528" s="230"/>
      <c r="C528" s="231"/>
      <c r="D528" s="252"/>
      <c r="E528" s="273"/>
      <c r="F528" s="262"/>
      <c r="G528" s="250"/>
      <c r="H528" s="232"/>
    </row>
    <row r="529" spans="1:8" ht="23.15" customHeight="1" x14ac:dyDescent="0.3">
      <c r="A529" s="87">
        <v>518</v>
      </c>
      <c r="B529" s="230"/>
      <c r="C529" s="231"/>
      <c r="D529" s="252"/>
      <c r="E529" s="273"/>
      <c r="F529" s="262"/>
      <c r="G529" s="250"/>
      <c r="H529" s="232"/>
    </row>
    <row r="530" spans="1:8" ht="23.15" customHeight="1" x14ac:dyDescent="0.3">
      <c r="A530" s="87">
        <v>519</v>
      </c>
      <c r="B530" s="230"/>
      <c r="C530" s="231"/>
      <c r="D530" s="252"/>
      <c r="E530" s="273"/>
      <c r="F530" s="262"/>
      <c r="G530" s="250"/>
      <c r="H530" s="232"/>
    </row>
    <row r="531" spans="1:8" ht="23.15" customHeight="1" x14ac:dyDescent="0.3">
      <c r="A531" s="88">
        <v>520</v>
      </c>
      <c r="B531" s="230"/>
      <c r="C531" s="231"/>
      <c r="D531" s="252"/>
      <c r="E531" s="273"/>
      <c r="F531" s="262"/>
      <c r="G531" s="250"/>
      <c r="H531" s="232"/>
    </row>
    <row r="532" spans="1:8" ht="23.15" customHeight="1" x14ac:dyDescent="0.3">
      <c r="A532" s="87">
        <v>521</v>
      </c>
      <c r="B532" s="230"/>
      <c r="C532" s="231"/>
      <c r="D532" s="252"/>
      <c r="E532" s="273"/>
      <c r="F532" s="262"/>
      <c r="G532" s="250"/>
      <c r="H532" s="232"/>
    </row>
    <row r="533" spans="1:8" ht="23.15" customHeight="1" x14ac:dyDescent="0.3">
      <c r="A533" s="87">
        <v>522</v>
      </c>
      <c r="B533" s="230"/>
      <c r="C533" s="231"/>
      <c r="D533" s="252"/>
      <c r="E533" s="273"/>
      <c r="F533" s="262"/>
      <c r="G533" s="250"/>
      <c r="H533" s="232"/>
    </row>
    <row r="534" spans="1:8" ht="23.15" customHeight="1" x14ac:dyDescent="0.3">
      <c r="A534" s="88">
        <v>523</v>
      </c>
      <c r="B534" s="230"/>
      <c r="C534" s="231"/>
      <c r="D534" s="252"/>
      <c r="E534" s="273"/>
      <c r="F534" s="262"/>
      <c r="G534" s="250"/>
      <c r="H534" s="232"/>
    </row>
    <row r="535" spans="1:8" ht="23.15" customHeight="1" x14ac:dyDescent="0.3">
      <c r="A535" s="87">
        <v>524</v>
      </c>
      <c r="B535" s="230"/>
      <c r="C535" s="231"/>
      <c r="D535" s="252"/>
      <c r="E535" s="273"/>
      <c r="F535" s="262"/>
      <c r="G535" s="250"/>
      <c r="H535" s="232"/>
    </row>
    <row r="536" spans="1:8" ht="23.15" customHeight="1" x14ac:dyDescent="0.3">
      <c r="A536" s="87">
        <v>525</v>
      </c>
      <c r="B536" s="230"/>
      <c r="C536" s="231"/>
      <c r="D536" s="252"/>
      <c r="E536" s="273"/>
      <c r="F536" s="262"/>
      <c r="G536" s="250"/>
      <c r="H536" s="232"/>
    </row>
    <row r="537" spans="1:8" ht="23.15" customHeight="1" x14ac:dyDescent="0.3">
      <c r="A537" s="88">
        <v>526</v>
      </c>
      <c r="B537" s="230"/>
      <c r="C537" s="231"/>
      <c r="D537" s="252"/>
      <c r="E537" s="273"/>
      <c r="F537" s="262"/>
      <c r="G537" s="250"/>
      <c r="H537" s="232"/>
    </row>
    <row r="538" spans="1:8" ht="23.15" customHeight="1" x14ac:dyDescent="0.3">
      <c r="A538" s="87">
        <v>527</v>
      </c>
      <c r="B538" s="230"/>
      <c r="C538" s="231"/>
      <c r="D538" s="252"/>
      <c r="E538" s="273"/>
      <c r="F538" s="262"/>
      <c r="G538" s="250"/>
      <c r="H538" s="232"/>
    </row>
    <row r="539" spans="1:8" ht="23.15" customHeight="1" x14ac:dyDescent="0.3">
      <c r="A539" s="87">
        <v>528</v>
      </c>
      <c r="B539" s="230"/>
      <c r="C539" s="231"/>
      <c r="D539" s="252"/>
      <c r="E539" s="273"/>
      <c r="F539" s="262"/>
      <c r="G539" s="250"/>
      <c r="H539" s="232"/>
    </row>
    <row r="540" spans="1:8" ht="23.15" customHeight="1" x14ac:dyDescent="0.3">
      <c r="A540" s="88">
        <v>529</v>
      </c>
      <c r="B540" s="230"/>
      <c r="C540" s="231"/>
      <c r="D540" s="252"/>
      <c r="E540" s="273"/>
      <c r="F540" s="262"/>
      <c r="G540" s="250"/>
      <c r="H540" s="232"/>
    </row>
    <row r="541" spans="1:8" ht="23.15" customHeight="1" x14ac:dyDescent="0.3">
      <c r="A541" s="87">
        <v>530</v>
      </c>
      <c r="B541" s="230"/>
      <c r="C541" s="231"/>
      <c r="D541" s="252"/>
      <c r="E541" s="273"/>
      <c r="F541" s="262"/>
      <c r="G541" s="250"/>
      <c r="H541" s="232"/>
    </row>
    <row r="542" spans="1:8" ht="23.15" customHeight="1" x14ac:dyDescent="0.3">
      <c r="A542" s="87">
        <v>531</v>
      </c>
      <c r="B542" s="230"/>
      <c r="C542" s="231"/>
      <c r="D542" s="252"/>
      <c r="E542" s="273"/>
      <c r="F542" s="262"/>
      <c r="G542" s="250"/>
      <c r="H542" s="232"/>
    </row>
    <row r="543" spans="1:8" ht="23.15" customHeight="1" x14ac:dyDescent="0.3">
      <c r="A543" s="88">
        <v>532</v>
      </c>
      <c r="B543" s="230"/>
      <c r="C543" s="231"/>
      <c r="D543" s="252"/>
      <c r="E543" s="273"/>
      <c r="F543" s="262"/>
      <c r="G543" s="250"/>
      <c r="H543" s="232"/>
    </row>
    <row r="544" spans="1:8" ht="23.15" customHeight="1" x14ac:dyDescent="0.3">
      <c r="A544" s="87">
        <v>533</v>
      </c>
      <c r="B544" s="230"/>
      <c r="C544" s="231"/>
      <c r="D544" s="252"/>
      <c r="E544" s="273"/>
      <c r="F544" s="262"/>
      <c r="G544" s="250"/>
      <c r="H544" s="232"/>
    </row>
    <row r="545" spans="1:8" ht="23.15" customHeight="1" x14ac:dyDescent="0.3">
      <c r="A545" s="87">
        <v>534</v>
      </c>
      <c r="B545" s="230"/>
      <c r="C545" s="231"/>
      <c r="D545" s="252"/>
      <c r="E545" s="273"/>
      <c r="F545" s="262"/>
      <c r="G545" s="250"/>
      <c r="H545" s="232"/>
    </row>
    <row r="546" spans="1:8" ht="23.15" customHeight="1" x14ac:dyDescent="0.3">
      <c r="A546" s="88">
        <v>535</v>
      </c>
      <c r="B546" s="230"/>
      <c r="C546" s="231"/>
      <c r="D546" s="252"/>
      <c r="E546" s="273"/>
      <c r="F546" s="262"/>
      <c r="G546" s="250"/>
      <c r="H546" s="232"/>
    </row>
    <row r="547" spans="1:8" ht="23.15" customHeight="1" x14ac:dyDescent="0.3">
      <c r="A547" s="87">
        <v>536</v>
      </c>
      <c r="B547" s="230"/>
      <c r="C547" s="231"/>
      <c r="D547" s="252"/>
      <c r="E547" s="273"/>
      <c r="F547" s="262"/>
      <c r="G547" s="250"/>
      <c r="H547" s="232"/>
    </row>
    <row r="548" spans="1:8" ht="23.15" customHeight="1" x14ac:dyDescent="0.3">
      <c r="A548" s="87">
        <v>537</v>
      </c>
      <c r="B548" s="230"/>
      <c r="C548" s="231"/>
      <c r="D548" s="252"/>
      <c r="E548" s="273"/>
      <c r="F548" s="262"/>
      <c r="G548" s="250"/>
      <c r="H548" s="232"/>
    </row>
    <row r="549" spans="1:8" ht="23.15" customHeight="1" x14ac:dyDescent="0.3">
      <c r="A549" s="88">
        <v>538</v>
      </c>
      <c r="B549" s="230"/>
      <c r="C549" s="231"/>
      <c r="D549" s="252"/>
      <c r="E549" s="273"/>
      <c r="F549" s="262"/>
      <c r="G549" s="250"/>
      <c r="H549" s="232"/>
    </row>
    <row r="550" spans="1:8" ht="23.15" customHeight="1" x14ac:dyDescent="0.3">
      <c r="A550" s="87">
        <v>539</v>
      </c>
      <c r="B550" s="230"/>
      <c r="C550" s="231"/>
      <c r="D550" s="252"/>
      <c r="E550" s="273"/>
      <c r="F550" s="262"/>
      <c r="G550" s="250"/>
      <c r="H550" s="232"/>
    </row>
    <row r="551" spans="1:8" ht="23.15" customHeight="1" x14ac:dyDescent="0.3">
      <c r="A551" s="87">
        <v>540</v>
      </c>
      <c r="B551" s="230"/>
      <c r="C551" s="231"/>
      <c r="D551" s="252"/>
      <c r="E551" s="273"/>
      <c r="F551" s="262"/>
      <c r="G551" s="250"/>
      <c r="H551" s="232"/>
    </row>
    <row r="552" spans="1:8" ht="23.15" customHeight="1" x14ac:dyDescent="0.3">
      <c r="A552" s="88">
        <v>541</v>
      </c>
      <c r="B552" s="230"/>
      <c r="C552" s="231"/>
      <c r="D552" s="252"/>
      <c r="E552" s="273"/>
      <c r="F552" s="262"/>
      <c r="G552" s="250"/>
      <c r="H552" s="232"/>
    </row>
    <row r="553" spans="1:8" ht="23.15" customHeight="1" x14ac:dyDescent="0.3">
      <c r="A553" s="87">
        <v>542</v>
      </c>
      <c r="B553" s="230"/>
      <c r="C553" s="231"/>
      <c r="D553" s="252"/>
      <c r="E553" s="273"/>
      <c r="F553" s="262"/>
      <c r="G553" s="250"/>
      <c r="H553" s="232"/>
    </row>
    <row r="554" spans="1:8" ht="23.15" customHeight="1" x14ac:dyDescent="0.3">
      <c r="A554" s="87">
        <v>543</v>
      </c>
      <c r="B554" s="230"/>
      <c r="C554" s="231"/>
      <c r="D554" s="252"/>
      <c r="E554" s="273"/>
      <c r="F554" s="262"/>
      <c r="G554" s="250"/>
      <c r="H554" s="232"/>
    </row>
    <row r="555" spans="1:8" ht="23.15" customHeight="1" x14ac:dyDescent="0.3">
      <c r="A555" s="88">
        <v>544</v>
      </c>
      <c r="B555" s="230"/>
      <c r="C555" s="231"/>
      <c r="D555" s="252"/>
      <c r="E555" s="273"/>
      <c r="F555" s="262"/>
      <c r="G555" s="250"/>
      <c r="H555" s="232"/>
    </row>
    <row r="556" spans="1:8" ht="23.15" customHeight="1" x14ac:dyDescent="0.3">
      <c r="A556" s="87">
        <v>545</v>
      </c>
      <c r="B556" s="230"/>
      <c r="C556" s="231"/>
      <c r="D556" s="252"/>
      <c r="E556" s="273"/>
      <c r="F556" s="262"/>
      <c r="G556" s="250"/>
      <c r="H556" s="232"/>
    </row>
    <row r="557" spans="1:8" ht="23.15" customHeight="1" x14ac:dyDescent="0.3">
      <c r="A557" s="87">
        <v>546</v>
      </c>
      <c r="B557" s="230"/>
      <c r="C557" s="231"/>
      <c r="D557" s="252"/>
      <c r="E557" s="273"/>
      <c r="F557" s="262"/>
      <c r="G557" s="250"/>
      <c r="H557" s="232"/>
    </row>
    <row r="558" spans="1:8" ht="23.15" customHeight="1" x14ac:dyDescent="0.3">
      <c r="A558" s="88">
        <v>547</v>
      </c>
      <c r="B558" s="230"/>
      <c r="C558" s="231"/>
      <c r="D558" s="252"/>
      <c r="E558" s="273"/>
      <c r="F558" s="262"/>
      <c r="G558" s="250"/>
      <c r="H558" s="232"/>
    </row>
    <row r="559" spans="1:8" ht="23.15" customHeight="1" x14ac:dyDescent="0.3">
      <c r="A559" s="87">
        <v>548</v>
      </c>
      <c r="B559" s="230"/>
      <c r="C559" s="231"/>
      <c r="D559" s="252"/>
      <c r="E559" s="273"/>
      <c r="F559" s="262"/>
      <c r="G559" s="250"/>
      <c r="H559" s="232"/>
    </row>
    <row r="560" spans="1:8" ht="23.15" customHeight="1" x14ac:dyDescent="0.3">
      <c r="A560" s="87">
        <v>549</v>
      </c>
      <c r="B560" s="230"/>
      <c r="C560" s="231"/>
      <c r="D560" s="252"/>
      <c r="E560" s="273"/>
      <c r="F560" s="262"/>
      <c r="G560" s="250"/>
      <c r="H560" s="232"/>
    </row>
    <row r="561" spans="1:8" ht="23.15" customHeight="1" x14ac:dyDescent="0.3">
      <c r="A561" s="88">
        <v>550</v>
      </c>
      <c r="B561" s="230"/>
      <c r="C561" s="231"/>
      <c r="D561" s="252"/>
      <c r="E561" s="273"/>
      <c r="F561" s="262"/>
      <c r="G561" s="250"/>
      <c r="H561" s="232"/>
    </row>
    <row r="562" spans="1:8" ht="23.15" customHeight="1" x14ac:dyDescent="0.3">
      <c r="A562" s="87">
        <v>551</v>
      </c>
      <c r="B562" s="230"/>
      <c r="C562" s="231"/>
      <c r="D562" s="252"/>
      <c r="E562" s="273"/>
      <c r="F562" s="262"/>
      <c r="G562" s="250"/>
      <c r="H562" s="232"/>
    </row>
    <row r="563" spans="1:8" ht="23.15" customHeight="1" x14ac:dyDescent="0.3">
      <c r="A563" s="87">
        <v>552</v>
      </c>
      <c r="B563" s="230"/>
      <c r="C563" s="231"/>
      <c r="D563" s="252"/>
      <c r="E563" s="273"/>
      <c r="F563" s="262"/>
      <c r="G563" s="250"/>
      <c r="H563" s="232"/>
    </row>
    <row r="564" spans="1:8" ht="23.15" customHeight="1" x14ac:dyDescent="0.3">
      <c r="A564" s="88">
        <v>553</v>
      </c>
      <c r="B564" s="230"/>
      <c r="C564" s="231"/>
      <c r="D564" s="252"/>
      <c r="E564" s="273"/>
      <c r="F564" s="262"/>
      <c r="G564" s="250"/>
      <c r="H564" s="232"/>
    </row>
    <row r="565" spans="1:8" ht="23.15" customHeight="1" x14ac:dyDescent="0.3">
      <c r="A565" s="87">
        <v>554</v>
      </c>
      <c r="B565" s="230"/>
      <c r="C565" s="231"/>
      <c r="D565" s="252"/>
      <c r="E565" s="273"/>
      <c r="F565" s="262"/>
      <c r="G565" s="250"/>
      <c r="H565" s="232"/>
    </row>
    <row r="566" spans="1:8" ht="23.15" customHeight="1" x14ac:dyDescent="0.3">
      <c r="A566" s="87">
        <v>555</v>
      </c>
      <c r="B566" s="230"/>
      <c r="C566" s="231"/>
      <c r="D566" s="252"/>
      <c r="E566" s="273"/>
      <c r="F566" s="262"/>
      <c r="G566" s="250"/>
      <c r="H566" s="232"/>
    </row>
    <row r="567" spans="1:8" ht="23.15" customHeight="1" x14ac:dyDescent="0.3">
      <c r="A567" s="88">
        <v>556</v>
      </c>
      <c r="B567" s="230"/>
      <c r="C567" s="231"/>
      <c r="D567" s="252"/>
      <c r="E567" s="273"/>
      <c r="F567" s="262"/>
      <c r="G567" s="250"/>
      <c r="H567" s="232"/>
    </row>
    <row r="568" spans="1:8" ht="23.15" customHeight="1" x14ac:dyDescent="0.3">
      <c r="A568" s="87">
        <v>557</v>
      </c>
      <c r="B568" s="230"/>
      <c r="C568" s="231"/>
      <c r="D568" s="252"/>
      <c r="E568" s="273"/>
      <c r="F568" s="262"/>
      <c r="G568" s="250"/>
      <c r="H568" s="232"/>
    </row>
    <row r="569" spans="1:8" ht="23.15" customHeight="1" x14ac:dyDescent="0.3">
      <c r="A569" s="87">
        <v>558</v>
      </c>
      <c r="B569" s="230"/>
      <c r="C569" s="231"/>
      <c r="D569" s="252"/>
      <c r="E569" s="273"/>
      <c r="F569" s="262"/>
      <c r="G569" s="250"/>
      <c r="H569" s="232"/>
    </row>
    <row r="570" spans="1:8" ht="23.15" customHeight="1" x14ac:dyDescent="0.3">
      <c r="A570" s="88">
        <v>559</v>
      </c>
      <c r="B570" s="230"/>
      <c r="C570" s="231"/>
      <c r="D570" s="252"/>
      <c r="E570" s="273"/>
      <c r="F570" s="262"/>
      <c r="G570" s="250"/>
      <c r="H570" s="232"/>
    </row>
    <row r="571" spans="1:8" ht="23.15" customHeight="1" x14ac:dyDescent="0.3">
      <c r="A571" s="87">
        <v>560</v>
      </c>
      <c r="B571" s="230"/>
      <c r="C571" s="231"/>
      <c r="D571" s="252"/>
      <c r="E571" s="273"/>
      <c r="F571" s="262"/>
      <c r="G571" s="250"/>
      <c r="H571" s="232"/>
    </row>
    <row r="572" spans="1:8" ht="23.15" customHeight="1" x14ac:dyDescent="0.3">
      <c r="A572" s="87">
        <v>561</v>
      </c>
      <c r="B572" s="230"/>
      <c r="C572" s="231"/>
      <c r="D572" s="252"/>
      <c r="E572" s="273"/>
      <c r="F572" s="262"/>
      <c r="G572" s="250"/>
      <c r="H572" s="232"/>
    </row>
    <row r="573" spans="1:8" ht="23.15" customHeight="1" x14ac:dyDescent="0.3">
      <c r="A573" s="88">
        <v>562</v>
      </c>
      <c r="B573" s="230"/>
      <c r="C573" s="231"/>
      <c r="D573" s="252"/>
      <c r="E573" s="273"/>
      <c r="F573" s="262"/>
      <c r="G573" s="250"/>
      <c r="H573" s="232"/>
    </row>
    <row r="574" spans="1:8" ht="23.15" customHeight="1" x14ac:dyDescent="0.3">
      <c r="A574" s="87">
        <v>563</v>
      </c>
      <c r="B574" s="230"/>
      <c r="C574" s="231"/>
      <c r="D574" s="252"/>
      <c r="E574" s="273"/>
      <c r="F574" s="262"/>
      <c r="G574" s="250"/>
      <c r="H574" s="232"/>
    </row>
    <row r="575" spans="1:8" ht="23.15" customHeight="1" x14ac:dyDescent="0.3">
      <c r="A575" s="87">
        <v>564</v>
      </c>
      <c r="B575" s="230"/>
      <c r="C575" s="231"/>
      <c r="D575" s="252"/>
      <c r="E575" s="273"/>
      <c r="F575" s="262"/>
      <c r="G575" s="250"/>
      <c r="H575" s="232"/>
    </row>
    <row r="576" spans="1:8" ht="23.15" customHeight="1" x14ac:dyDescent="0.3">
      <c r="A576" s="88">
        <v>565</v>
      </c>
      <c r="B576" s="230"/>
      <c r="C576" s="231"/>
      <c r="D576" s="252"/>
      <c r="E576" s="273"/>
      <c r="F576" s="262"/>
      <c r="G576" s="250"/>
      <c r="H576" s="232"/>
    </row>
    <row r="577" spans="1:8" ht="23.15" customHeight="1" x14ac:dyDescent="0.3">
      <c r="A577" s="87">
        <v>566</v>
      </c>
      <c r="B577" s="230"/>
      <c r="C577" s="231"/>
      <c r="D577" s="252"/>
      <c r="E577" s="273"/>
      <c r="F577" s="262"/>
      <c r="G577" s="250"/>
      <c r="H577" s="232"/>
    </row>
    <row r="578" spans="1:8" ht="23.15" customHeight="1" x14ac:dyDescent="0.3">
      <c r="A578" s="87">
        <v>567</v>
      </c>
      <c r="B578" s="230"/>
      <c r="C578" s="231"/>
      <c r="D578" s="252"/>
      <c r="E578" s="273"/>
      <c r="F578" s="262"/>
      <c r="G578" s="250"/>
      <c r="H578" s="232"/>
    </row>
    <row r="579" spans="1:8" ht="23.15" customHeight="1" x14ac:dyDescent="0.3">
      <c r="A579" s="88">
        <v>568</v>
      </c>
      <c r="B579" s="230"/>
      <c r="C579" s="231"/>
      <c r="D579" s="252"/>
      <c r="E579" s="273"/>
      <c r="F579" s="262"/>
      <c r="G579" s="250"/>
      <c r="H579" s="232"/>
    </row>
    <row r="580" spans="1:8" ht="23.15" customHeight="1" x14ac:dyDescent="0.3">
      <c r="A580" s="87">
        <v>569</v>
      </c>
      <c r="B580" s="230"/>
      <c r="C580" s="231"/>
      <c r="D580" s="252"/>
      <c r="E580" s="273"/>
      <c r="F580" s="262"/>
      <c r="G580" s="250"/>
      <c r="H580" s="232"/>
    </row>
    <row r="581" spans="1:8" ht="23.15" customHeight="1" x14ac:dyDescent="0.3">
      <c r="A581" s="87">
        <v>570</v>
      </c>
      <c r="B581" s="230"/>
      <c r="C581" s="231"/>
      <c r="D581" s="252"/>
      <c r="E581" s="273"/>
      <c r="F581" s="262"/>
      <c r="G581" s="250"/>
      <c r="H581" s="232"/>
    </row>
    <row r="582" spans="1:8" ht="23.15" customHeight="1" x14ac:dyDescent="0.3">
      <c r="A582" s="88">
        <v>571</v>
      </c>
      <c r="B582" s="230"/>
      <c r="C582" s="231"/>
      <c r="D582" s="252"/>
      <c r="E582" s="273"/>
      <c r="F582" s="262"/>
      <c r="G582" s="250"/>
      <c r="H582" s="232"/>
    </row>
    <row r="583" spans="1:8" ht="23.15" customHeight="1" x14ac:dyDescent="0.3">
      <c r="A583" s="87">
        <v>572</v>
      </c>
      <c r="B583" s="230"/>
      <c r="C583" s="231"/>
      <c r="D583" s="252"/>
      <c r="E583" s="273"/>
      <c r="F583" s="262"/>
      <c r="G583" s="250"/>
      <c r="H583" s="232"/>
    </row>
    <row r="584" spans="1:8" ht="23.15" customHeight="1" x14ac:dyDescent="0.3">
      <c r="A584" s="87">
        <v>573</v>
      </c>
      <c r="B584" s="230"/>
      <c r="C584" s="231"/>
      <c r="D584" s="252"/>
      <c r="E584" s="273"/>
      <c r="F584" s="262"/>
      <c r="G584" s="250"/>
      <c r="H584" s="232"/>
    </row>
    <row r="585" spans="1:8" ht="23.15" customHeight="1" x14ac:dyDescent="0.3">
      <c r="A585" s="88">
        <v>574</v>
      </c>
      <c r="B585" s="230"/>
      <c r="C585" s="231"/>
      <c r="D585" s="252"/>
      <c r="E585" s="273"/>
      <c r="F585" s="262"/>
      <c r="G585" s="250"/>
      <c r="H585" s="232"/>
    </row>
    <row r="586" spans="1:8" ht="23.15" customHeight="1" x14ac:dyDescent="0.3">
      <c r="A586" s="87">
        <v>575</v>
      </c>
      <c r="B586" s="230"/>
      <c r="C586" s="231"/>
      <c r="D586" s="252"/>
      <c r="E586" s="273"/>
      <c r="F586" s="262"/>
      <c r="G586" s="250"/>
      <c r="H586" s="232"/>
    </row>
    <row r="587" spans="1:8" ht="23.15" customHeight="1" x14ac:dyDescent="0.3">
      <c r="A587" s="87">
        <v>576</v>
      </c>
      <c r="B587" s="230"/>
      <c r="C587" s="231"/>
      <c r="D587" s="252"/>
      <c r="E587" s="273"/>
      <c r="F587" s="262"/>
      <c r="G587" s="250"/>
      <c r="H587" s="232"/>
    </row>
    <row r="588" spans="1:8" ht="23.15" customHeight="1" x14ac:dyDescent="0.3">
      <c r="A588" s="88">
        <v>577</v>
      </c>
      <c r="B588" s="230"/>
      <c r="C588" s="231"/>
      <c r="D588" s="252"/>
      <c r="E588" s="273"/>
      <c r="F588" s="262"/>
      <c r="G588" s="250"/>
      <c r="H588" s="232"/>
    </row>
    <row r="589" spans="1:8" ht="23.15" customHeight="1" x14ac:dyDescent="0.3">
      <c r="A589" s="87">
        <v>578</v>
      </c>
      <c r="B589" s="230"/>
      <c r="C589" s="231"/>
      <c r="D589" s="252"/>
      <c r="E589" s="273"/>
      <c r="F589" s="262"/>
      <c r="G589" s="250"/>
      <c r="H589" s="232"/>
    </row>
    <row r="590" spans="1:8" ht="23.15" customHeight="1" x14ac:dyDescent="0.3">
      <c r="A590" s="87">
        <v>579</v>
      </c>
      <c r="B590" s="230"/>
      <c r="C590" s="231"/>
      <c r="D590" s="252"/>
      <c r="E590" s="273"/>
      <c r="F590" s="262"/>
      <c r="G590" s="250"/>
      <c r="H590" s="232"/>
    </row>
    <row r="591" spans="1:8" ht="23.15" customHeight="1" x14ac:dyDescent="0.3">
      <c r="A591" s="88">
        <v>580</v>
      </c>
      <c r="B591" s="230"/>
      <c r="C591" s="231"/>
      <c r="D591" s="252"/>
      <c r="E591" s="273"/>
      <c r="F591" s="262"/>
      <c r="G591" s="250"/>
      <c r="H591" s="232"/>
    </row>
    <row r="592" spans="1:8" ht="23.15" customHeight="1" x14ac:dyDescent="0.3">
      <c r="A592" s="87">
        <v>581</v>
      </c>
      <c r="B592" s="230"/>
      <c r="C592" s="231"/>
      <c r="D592" s="252"/>
      <c r="E592" s="273"/>
      <c r="F592" s="262"/>
      <c r="G592" s="250"/>
      <c r="H592" s="232"/>
    </row>
    <row r="593" spans="1:8" ht="23.15" customHeight="1" x14ac:dyDescent="0.3">
      <c r="A593" s="87">
        <v>582</v>
      </c>
      <c r="B593" s="230"/>
      <c r="C593" s="231"/>
      <c r="D593" s="252"/>
      <c r="E593" s="273"/>
      <c r="F593" s="262"/>
      <c r="G593" s="250"/>
      <c r="H593" s="232"/>
    </row>
    <row r="594" spans="1:8" ht="23.15" customHeight="1" x14ac:dyDescent="0.3">
      <c r="A594" s="88">
        <v>583</v>
      </c>
      <c r="B594" s="230"/>
      <c r="C594" s="231"/>
      <c r="D594" s="252"/>
      <c r="E594" s="273"/>
      <c r="F594" s="262"/>
      <c r="G594" s="250"/>
      <c r="H594" s="232"/>
    </row>
    <row r="595" spans="1:8" ht="23.15" customHeight="1" x14ac:dyDescent="0.3">
      <c r="A595" s="87">
        <v>584</v>
      </c>
      <c r="B595" s="230"/>
      <c r="C595" s="231"/>
      <c r="D595" s="252"/>
      <c r="E595" s="273"/>
      <c r="F595" s="262"/>
      <c r="G595" s="250"/>
      <c r="H595" s="232"/>
    </row>
    <row r="596" spans="1:8" ht="23.15" customHeight="1" x14ac:dyDescent="0.3">
      <c r="A596" s="87">
        <v>585</v>
      </c>
      <c r="B596" s="230"/>
      <c r="C596" s="231"/>
      <c r="D596" s="252"/>
      <c r="E596" s="273"/>
      <c r="F596" s="262"/>
      <c r="G596" s="250"/>
      <c r="H596" s="232"/>
    </row>
    <row r="597" spans="1:8" ht="23.15" customHeight="1" x14ac:dyDescent="0.3">
      <c r="A597" s="88">
        <v>586</v>
      </c>
      <c r="B597" s="230"/>
      <c r="C597" s="231"/>
      <c r="D597" s="252"/>
      <c r="E597" s="273"/>
      <c r="F597" s="262"/>
      <c r="G597" s="250"/>
      <c r="H597" s="232"/>
    </row>
    <row r="598" spans="1:8" ht="23.15" customHeight="1" x14ac:dyDescent="0.3">
      <c r="A598" s="87">
        <v>587</v>
      </c>
      <c r="B598" s="230"/>
      <c r="C598" s="231"/>
      <c r="D598" s="252"/>
      <c r="E598" s="273"/>
      <c r="F598" s="262"/>
      <c r="G598" s="250"/>
      <c r="H598" s="232"/>
    </row>
    <row r="599" spans="1:8" ht="23.15" customHeight="1" x14ac:dyDescent="0.3">
      <c r="A599" s="87">
        <v>588</v>
      </c>
      <c r="B599" s="230"/>
      <c r="C599" s="231"/>
      <c r="D599" s="252"/>
      <c r="E599" s="273"/>
      <c r="F599" s="262"/>
      <c r="G599" s="250"/>
      <c r="H599" s="232"/>
    </row>
    <row r="600" spans="1:8" ht="23.15" customHeight="1" x14ac:dyDescent="0.3">
      <c r="A600" s="88">
        <v>589</v>
      </c>
      <c r="B600" s="230"/>
      <c r="C600" s="231"/>
      <c r="D600" s="252"/>
      <c r="E600" s="273"/>
      <c r="F600" s="262"/>
      <c r="G600" s="250"/>
      <c r="H600" s="232"/>
    </row>
    <row r="601" spans="1:8" ht="23.15" customHeight="1" x14ac:dyDescent="0.3">
      <c r="A601" s="87">
        <v>590</v>
      </c>
      <c r="B601" s="230"/>
      <c r="C601" s="231"/>
      <c r="D601" s="252"/>
      <c r="E601" s="273"/>
      <c r="F601" s="262"/>
      <c r="G601" s="250"/>
      <c r="H601" s="232"/>
    </row>
    <row r="602" spans="1:8" ht="23.15" customHeight="1" x14ac:dyDescent="0.3">
      <c r="A602" s="87">
        <v>591</v>
      </c>
      <c r="B602" s="230"/>
      <c r="C602" s="231"/>
      <c r="D602" s="252"/>
      <c r="E602" s="273"/>
      <c r="F602" s="262"/>
      <c r="G602" s="250"/>
      <c r="H602" s="232"/>
    </row>
    <row r="603" spans="1:8" ht="23.15" customHeight="1" x14ac:dyDescent="0.3">
      <c r="A603" s="88">
        <v>592</v>
      </c>
      <c r="B603" s="230"/>
      <c r="C603" s="231"/>
      <c r="D603" s="252"/>
      <c r="E603" s="273"/>
      <c r="F603" s="262"/>
      <c r="G603" s="250"/>
      <c r="H603" s="232"/>
    </row>
    <row r="604" spans="1:8" ht="23.15" customHeight="1" x14ac:dyDescent="0.3">
      <c r="A604" s="87">
        <v>593</v>
      </c>
      <c r="B604" s="230"/>
      <c r="C604" s="231"/>
      <c r="D604" s="252"/>
      <c r="E604" s="273"/>
      <c r="F604" s="262"/>
      <c r="G604" s="250"/>
      <c r="H604" s="232"/>
    </row>
    <row r="605" spans="1:8" ht="23.15" customHeight="1" x14ac:dyDescent="0.3">
      <c r="A605" s="87">
        <v>594</v>
      </c>
      <c r="B605" s="230"/>
      <c r="C605" s="231"/>
      <c r="D605" s="252"/>
      <c r="E605" s="273"/>
      <c r="F605" s="262"/>
      <c r="G605" s="250"/>
      <c r="H605" s="232"/>
    </row>
    <row r="606" spans="1:8" ht="23.15" customHeight="1" x14ac:dyDescent="0.3">
      <c r="A606" s="88">
        <v>595</v>
      </c>
      <c r="B606" s="230"/>
      <c r="C606" s="231"/>
      <c r="D606" s="252"/>
      <c r="E606" s="273"/>
      <c r="F606" s="262"/>
      <c r="G606" s="250"/>
      <c r="H606" s="232"/>
    </row>
    <row r="607" spans="1:8" ht="23.15" customHeight="1" x14ac:dyDescent="0.3">
      <c r="A607" s="87">
        <v>596</v>
      </c>
      <c r="B607" s="230"/>
      <c r="C607" s="231"/>
      <c r="D607" s="252"/>
      <c r="E607" s="273"/>
      <c r="F607" s="262"/>
      <c r="G607" s="250"/>
      <c r="H607" s="232"/>
    </row>
    <row r="608" spans="1:8" ht="23.15" customHeight="1" x14ac:dyDescent="0.3">
      <c r="A608" s="87">
        <v>597</v>
      </c>
      <c r="B608" s="230"/>
      <c r="C608" s="231"/>
      <c r="D608" s="252"/>
      <c r="E608" s="273"/>
      <c r="F608" s="262"/>
      <c r="G608" s="250"/>
      <c r="H608" s="232"/>
    </row>
    <row r="609" spans="1:8" ht="23.15" customHeight="1" x14ac:dyDescent="0.3">
      <c r="A609" s="88">
        <v>598</v>
      </c>
      <c r="B609" s="230"/>
      <c r="C609" s="231"/>
      <c r="D609" s="252"/>
      <c r="E609" s="273"/>
      <c r="F609" s="262"/>
      <c r="G609" s="250"/>
      <c r="H609" s="232"/>
    </row>
    <row r="610" spans="1:8" ht="23.15" customHeight="1" x14ac:dyDescent="0.3">
      <c r="A610" s="87">
        <v>599</v>
      </c>
      <c r="B610" s="230"/>
      <c r="C610" s="231"/>
      <c r="D610" s="252"/>
      <c r="E610" s="273"/>
      <c r="F610" s="262"/>
      <c r="G610" s="250"/>
      <c r="H610" s="232"/>
    </row>
    <row r="611" spans="1:8" ht="23.15" customHeight="1" x14ac:dyDescent="0.3">
      <c r="A611" s="87">
        <v>600</v>
      </c>
      <c r="B611" s="230"/>
      <c r="C611" s="231"/>
      <c r="D611" s="252"/>
      <c r="E611" s="273"/>
      <c r="F611" s="262"/>
      <c r="G611" s="250"/>
      <c r="H611" s="232"/>
    </row>
    <row r="612" spans="1:8" ht="23.15" customHeight="1" x14ac:dyDescent="0.3">
      <c r="A612" s="88">
        <v>601</v>
      </c>
      <c r="B612" s="230"/>
      <c r="C612" s="231"/>
      <c r="D612" s="252"/>
      <c r="E612" s="273"/>
      <c r="F612" s="262"/>
      <c r="G612" s="250"/>
      <c r="H612" s="232"/>
    </row>
    <row r="613" spans="1:8" ht="23.15" customHeight="1" x14ac:dyDescent="0.3">
      <c r="A613" s="87">
        <v>602</v>
      </c>
      <c r="B613" s="230"/>
      <c r="C613" s="231"/>
      <c r="D613" s="252"/>
      <c r="E613" s="273"/>
      <c r="F613" s="262"/>
      <c r="G613" s="250"/>
      <c r="H613" s="232"/>
    </row>
    <row r="614" spans="1:8" ht="23.15" customHeight="1" x14ac:dyDescent="0.3">
      <c r="A614" s="87">
        <v>603</v>
      </c>
      <c r="B614" s="230"/>
      <c r="C614" s="231"/>
      <c r="D614" s="252"/>
      <c r="E614" s="273"/>
      <c r="F614" s="262"/>
      <c r="G614" s="250"/>
      <c r="H614" s="232"/>
    </row>
    <row r="615" spans="1:8" ht="23.15" customHeight="1" x14ac:dyDescent="0.3">
      <c r="A615" s="88">
        <v>604</v>
      </c>
      <c r="B615" s="230"/>
      <c r="C615" s="231"/>
      <c r="D615" s="252"/>
      <c r="E615" s="273"/>
      <c r="F615" s="262"/>
      <c r="G615" s="250"/>
      <c r="H615" s="232"/>
    </row>
    <row r="616" spans="1:8" ht="23.15" customHeight="1" x14ac:dyDescent="0.3">
      <c r="A616" s="87">
        <v>605</v>
      </c>
      <c r="B616" s="230"/>
      <c r="C616" s="231"/>
      <c r="D616" s="252"/>
      <c r="E616" s="273"/>
      <c r="F616" s="262"/>
      <c r="G616" s="250"/>
      <c r="H616" s="232"/>
    </row>
    <row r="617" spans="1:8" ht="23.15" customHeight="1" x14ac:dyDescent="0.3">
      <c r="A617" s="87">
        <v>606</v>
      </c>
      <c r="B617" s="230"/>
      <c r="C617" s="231"/>
      <c r="D617" s="252"/>
      <c r="E617" s="273"/>
      <c r="F617" s="262"/>
      <c r="G617" s="250"/>
      <c r="H617" s="232"/>
    </row>
    <row r="618" spans="1:8" ht="23.15" customHeight="1" x14ac:dyDescent="0.3">
      <c r="A618" s="88">
        <v>607</v>
      </c>
      <c r="B618" s="230"/>
      <c r="C618" s="231"/>
      <c r="D618" s="252"/>
      <c r="E618" s="273"/>
      <c r="F618" s="262"/>
      <c r="G618" s="250"/>
      <c r="H618" s="232"/>
    </row>
    <row r="619" spans="1:8" ht="23.15" customHeight="1" x14ac:dyDescent="0.3">
      <c r="A619" s="87">
        <v>608</v>
      </c>
      <c r="B619" s="230"/>
      <c r="C619" s="231"/>
      <c r="D619" s="252"/>
      <c r="E619" s="273"/>
      <c r="F619" s="262"/>
      <c r="G619" s="250"/>
      <c r="H619" s="232"/>
    </row>
    <row r="620" spans="1:8" ht="23.15" customHeight="1" x14ac:dyDescent="0.3">
      <c r="A620" s="87">
        <v>609</v>
      </c>
      <c r="B620" s="230"/>
      <c r="C620" s="231"/>
      <c r="D620" s="252"/>
      <c r="E620" s="273"/>
      <c r="F620" s="262"/>
      <c r="G620" s="250"/>
      <c r="H620" s="232"/>
    </row>
    <row r="621" spans="1:8" ht="23.15" customHeight="1" x14ac:dyDescent="0.3">
      <c r="A621" s="88">
        <v>610</v>
      </c>
      <c r="B621" s="230"/>
      <c r="C621" s="231"/>
      <c r="D621" s="252"/>
      <c r="E621" s="273"/>
      <c r="F621" s="262"/>
      <c r="G621" s="250"/>
      <c r="H621" s="232"/>
    </row>
    <row r="622" spans="1:8" ht="23.15" customHeight="1" x14ac:dyDescent="0.3">
      <c r="A622" s="87">
        <v>611</v>
      </c>
      <c r="B622" s="230"/>
      <c r="C622" s="231"/>
      <c r="D622" s="252"/>
      <c r="E622" s="273"/>
      <c r="F622" s="262"/>
      <c r="G622" s="250"/>
      <c r="H622" s="232"/>
    </row>
    <row r="623" spans="1:8" ht="23.15" customHeight="1" x14ac:dyDescent="0.3">
      <c r="A623" s="87">
        <v>612</v>
      </c>
      <c r="B623" s="230"/>
      <c r="C623" s="231"/>
      <c r="D623" s="252"/>
      <c r="E623" s="273"/>
      <c r="F623" s="262"/>
      <c r="G623" s="250"/>
      <c r="H623" s="232"/>
    </row>
    <row r="624" spans="1:8" ht="23.15" customHeight="1" x14ac:dyDescent="0.3">
      <c r="A624" s="88">
        <v>613</v>
      </c>
      <c r="B624" s="230"/>
      <c r="C624" s="231"/>
      <c r="D624" s="252"/>
      <c r="E624" s="273"/>
      <c r="F624" s="262"/>
      <c r="G624" s="250"/>
      <c r="H624" s="232"/>
    </row>
    <row r="625" spans="1:8" ht="23.15" customHeight="1" x14ac:dyDescent="0.3">
      <c r="A625" s="87">
        <v>614</v>
      </c>
      <c r="B625" s="230"/>
      <c r="C625" s="231"/>
      <c r="D625" s="252"/>
      <c r="E625" s="273"/>
      <c r="F625" s="262"/>
      <c r="G625" s="250"/>
      <c r="H625" s="232"/>
    </row>
    <row r="626" spans="1:8" ht="23.15" customHeight="1" x14ac:dyDescent="0.3">
      <c r="A626" s="87">
        <v>615</v>
      </c>
      <c r="B626" s="230"/>
      <c r="C626" s="231"/>
      <c r="D626" s="252"/>
      <c r="E626" s="273"/>
      <c r="F626" s="262"/>
      <c r="G626" s="250"/>
      <c r="H626" s="232"/>
    </row>
    <row r="627" spans="1:8" ht="23.15" customHeight="1" x14ac:dyDescent="0.3">
      <c r="A627" s="88">
        <v>616</v>
      </c>
      <c r="B627" s="230"/>
      <c r="C627" s="231"/>
      <c r="D627" s="252"/>
      <c r="E627" s="273"/>
      <c r="F627" s="262"/>
      <c r="G627" s="250"/>
      <c r="H627" s="232"/>
    </row>
    <row r="628" spans="1:8" ht="23.15" customHeight="1" x14ac:dyDescent="0.3">
      <c r="A628" s="87">
        <v>617</v>
      </c>
      <c r="B628" s="230"/>
      <c r="C628" s="231"/>
      <c r="D628" s="252"/>
      <c r="E628" s="273"/>
      <c r="F628" s="262"/>
      <c r="G628" s="250"/>
      <c r="H628" s="232"/>
    </row>
    <row r="629" spans="1:8" ht="23.15" customHeight="1" x14ac:dyDescent="0.3">
      <c r="A629" s="87">
        <v>618</v>
      </c>
      <c r="B629" s="230"/>
      <c r="C629" s="231"/>
      <c r="D629" s="252"/>
      <c r="E629" s="273"/>
      <c r="F629" s="262"/>
      <c r="G629" s="250"/>
      <c r="H629" s="232"/>
    </row>
    <row r="630" spans="1:8" ht="23.15" customHeight="1" x14ac:dyDescent="0.3">
      <c r="A630" s="88">
        <v>619</v>
      </c>
      <c r="B630" s="230"/>
      <c r="C630" s="231"/>
      <c r="D630" s="252"/>
      <c r="E630" s="273"/>
      <c r="F630" s="262"/>
      <c r="G630" s="250"/>
      <c r="H630" s="232"/>
    </row>
    <row r="631" spans="1:8" ht="23.15" customHeight="1" x14ac:dyDescent="0.3">
      <c r="A631" s="87">
        <v>620</v>
      </c>
      <c r="B631" s="230"/>
      <c r="C631" s="231"/>
      <c r="D631" s="252"/>
      <c r="E631" s="273"/>
      <c r="F631" s="262"/>
      <c r="G631" s="250"/>
      <c r="H631" s="232"/>
    </row>
    <row r="632" spans="1:8" ht="23.15" customHeight="1" x14ac:dyDescent="0.3">
      <c r="A632" s="87">
        <v>621</v>
      </c>
      <c r="B632" s="230"/>
      <c r="C632" s="231"/>
      <c r="D632" s="252"/>
      <c r="E632" s="273"/>
      <c r="F632" s="262"/>
      <c r="G632" s="250"/>
      <c r="H632" s="232"/>
    </row>
    <row r="633" spans="1:8" ht="23.15" customHeight="1" x14ac:dyDescent="0.3">
      <c r="A633" s="88">
        <v>622</v>
      </c>
      <c r="B633" s="230"/>
      <c r="C633" s="231"/>
      <c r="D633" s="252"/>
      <c r="E633" s="273"/>
      <c r="F633" s="262"/>
      <c r="G633" s="250"/>
      <c r="H633" s="232"/>
    </row>
    <row r="634" spans="1:8" ht="23.15" customHeight="1" x14ac:dyDescent="0.3">
      <c r="A634" s="87">
        <v>623</v>
      </c>
      <c r="B634" s="230"/>
      <c r="C634" s="231"/>
      <c r="D634" s="252"/>
      <c r="E634" s="273"/>
      <c r="F634" s="262"/>
      <c r="G634" s="250"/>
      <c r="H634" s="232"/>
    </row>
    <row r="635" spans="1:8" ht="23.15" customHeight="1" x14ac:dyDescent="0.3">
      <c r="A635" s="87">
        <v>624</v>
      </c>
      <c r="B635" s="230"/>
      <c r="C635" s="231"/>
      <c r="D635" s="252"/>
      <c r="E635" s="273"/>
      <c r="F635" s="262"/>
      <c r="G635" s="250"/>
      <c r="H635" s="232"/>
    </row>
    <row r="636" spans="1:8" ht="23.15" customHeight="1" x14ac:dyDescent="0.3">
      <c r="A636" s="88">
        <v>625</v>
      </c>
      <c r="B636" s="230"/>
      <c r="C636" s="231"/>
      <c r="D636" s="252"/>
      <c r="E636" s="273"/>
      <c r="F636" s="262"/>
      <c r="G636" s="250"/>
      <c r="H636" s="232"/>
    </row>
    <row r="637" spans="1:8" ht="23.15" customHeight="1" x14ac:dyDescent="0.3">
      <c r="A637" s="87">
        <v>626</v>
      </c>
      <c r="B637" s="230"/>
      <c r="C637" s="231"/>
      <c r="D637" s="252"/>
      <c r="E637" s="273"/>
      <c r="F637" s="262"/>
      <c r="G637" s="250"/>
      <c r="H637" s="232"/>
    </row>
    <row r="638" spans="1:8" ht="23.15" customHeight="1" x14ac:dyDescent="0.3">
      <c r="A638" s="87">
        <v>627</v>
      </c>
      <c r="B638" s="230"/>
      <c r="C638" s="231"/>
      <c r="D638" s="252"/>
      <c r="E638" s="273"/>
      <c r="F638" s="262"/>
      <c r="G638" s="250"/>
      <c r="H638" s="232"/>
    </row>
    <row r="639" spans="1:8" ht="23.15" customHeight="1" x14ac:dyDescent="0.3">
      <c r="A639" s="88">
        <v>628</v>
      </c>
      <c r="B639" s="230"/>
      <c r="C639" s="231"/>
      <c r="D639" s="252"/>
      <c r="E639" s="273"/>
      <c r="F639" s="262"/>
      <c r="G639" s="250"/>
      <c r="H639" s="232"/>
    </row>
    <row r="640" spans="1:8" ht="23.15" customHeight="1" x14ac:dyDescent="0.3">
      <c r="A640" s="87">
        <v>629</v>
      </c>
      <c r="B640" s="230"/>
      <c r="C640" s="231"/>
      <c r="D640" s="252"/>
      <c r="E640" s="273"/>
      <c r="F640" s="262"/>
      <c r="G640" s="250"/>
      <c r="H640" s="232"/>
    </row>
    <row r="641" spans="1:8" ht="23.15" customHeight="1" x14ac:dyDescent="0.3">
      <c r="A641" s="87">
        <v>630</v>
      </c>
      <c r="B641" s="230"/>
      <c r="C641" s="231"/>
      <c r="D641" s="252"/>
      <c r="E641" s="273"/>
      <c r="F641" s="262"/>
      <c r="G641" s="250"/>
      <c r="H641" s="232"/>
    </row>
    <row r="642" spans="1:8" ht="23.15" customHeight="1" x14ac:dyDescent="0.3">
      <c r="A642" s="88">
        <v>631</v>
      </c>
      <c r="B642" s="230"/>
      <c r="C642" s="231"/>
      <c r="D642" s="252"/>
      <c r="E642" s="273"/>
      <c r="F642" s="262"/>
      <c r="G642" s="250"/>
      <c r="H642" s="232"/>
    </row>
    <row r="643" spans="1:8" ht="23.15" customHeight="1" x14ac:dyDescent="0.3">
      <c r="A643" s="87">
        <v>632</v>
      </c>
      <c r="B643" s="230"/>
      <c r="C643" s="231"/>
      <c r="D643" s="252"/>
      <c r="E643" s="273"/>
      <c r="F643" s="262"/>
      <c r="G643" s="250"/>
      <c r="H643" s="232"/>
    </row>
    <row r="644" spans="1:8" ht="23.15" customHeight="1" x14ac:dyDescent="0.3">
      <c r="A644" s="87">
        <v>633</v>
      </c>
      <c r="B644" s="230"/>
      <c r="C644" s="231"/>
      <c r="D644" s="252"/>
      <c r="E644" s="273"/>
      <c r="F644" s="262"/>
      <c r="G644" s="250"/>
      <c r="H644" s="232"/>
    </row>
    <row r="645" spans="1:8" ht="23.15" customHeight="1" x14ac:dyDescent="0.3">
      <c r="A645" s="88">
        <v>634</v>
      </c>
      <c r="B645" s="230"/>
      <c r="C645" s="231"/>
      <c r="D645" s="252"/>
      <c r="E645" s="273"/>
      <c r="F645" s="262"/>
      <c r="G645" s="250"/>
      <c r="H645" s="232"/>
    </row>
    <row r="646" spans="1:8" ht="23.15" customHeight="1" x14ac:dyDescent="0.3">
      <c r="A646" s="87">
        <v>635</v>
      </c>
      <c r="B646" s="230"/>
      <c r="C646" s="231"/>
      <c r="D646" s="252"/>
      <c r="E646" s="273"/>
      <c r="F646" s="262"/>
      <c r="G646" s="250"/>
      <c r="H646" s="232"/>
    </row>
    <row r="647" spans="1:8" ht="23.15" customHeight="1" x14ac:dyDescent="0.3">
      <c r="A647" s="87">
        <v>636</v>
      </c>
      <c r="B647" s="230"/>
      <c r="C647" s="231"/>
      <c r="D647" s="252"/>
      <c r="E647" s="273"/>
      <c r="F647" s="262"/>
      <c r="G647" s="250"/>
      <c r="H647" s="232"/>
    </row>
    <row r="648" spans="1:8" ht="23.15" customHeight="1" x14ac:dyDescent="0.3">
      <c r="A648" s="88">
        <v>637</v>
      </c>
      <c r="B648" s="230"/>
      <c r="C648" s="231"/>
      <c r="D648" s="252"/>
      <c r="E648" s="273"/>
      <c r="F648" s="262"/>
      <c r="G648" s="250"/>
      <c r="H648" s="232"/>
    </row>
    <row r="649" spans="1:8" ht="23.15" customHeight="1" x14ac:dyDescent="0.3">
      <c r="A649" s="87">
        <v>638</v>
      </c>
      <c r="B649" s="230"/>
      <c r="C649" s="231"/>
      <c r="D649" s="252"/>
      <c r="E649" s="273"/>
      <c r="F649" s="262"/>
      <c r="G649" s="250"/>
      <c r="H649" s="232"/>
    </row>
    <row r="650" spans="1:8" ht="23.15" customHeight="1" x14ac:dyDescent="0.3">
      <c r="A650" s="87">
        <v>639</v>
      </c>
      <c r="B650" s="230"/>
      <c r="C650" s="231"/>
      <c r="D650" s="252"/>
      <c r="E650" s="273"/>
      <c r="F650" s="262"/>
      <c r="G650" s="250"/>
      <c r="H650" s="232"/>
    </row>
    <row r="651" spans="1:8" ht="23.15" customHeight="1" x14ac:dyDescent="0.3">
      <c r="A651" s="88">
        <v>640</v>
      </c>
      <c r="B651" s="230"/>
      <c r="C651" s="231"/>
      <c r="D651" s="252"/>
      <c r="E651" s="273"/>
      <c r="F651" s="262"/>
      <c r="G651" s="250"/>
      <c r="H651" s="232"/>
    </row>
    <row r="652" spans="1:8" ht="23.15" customHeight="1" x14ac:dyDescent="0.3">
      <c r="A652" s="87">
        <v>641</v>
      </c>
      <c r="B652" s="230"/>
      <c r="C652" s="231"/>
      <c r="D652" s="252"/>
      <c r="E652" s="273"/>
      <c r="F652" s="262"/>
      <c r="G652" s="250"/>
      <c r="H652" s="232"/>
    </row>
    <row r="653" spans="1:8" ht="23.15" customHeight="1" x14ac:dyDescent="0.3">
      <c r="A653" s="87">
        <v>642</v>
      </c>
      <c r="B653" s="230"/>
      <c r="C653" s="231"/>
      <c r="D653" s="252"/>
      <c r="E653" s="273"/>
      <c r="F653" s="262"/>
      <c r="G653" s="250"/>
      <c r="H653" s="232"/>
    </row>
    <row r="654" spans="1:8" ht="23.15" customHeight="1" x14ac:dyDescent="0.3">
      <c r="A654" s="88">
        <v>643</v>
      </c>
      <c r="B654" s="230"/>
      <c r="C654" s="231"/>
      <c r="D654" s="252"/>
      <c r="E654" s="273"/>
      <c r="F654" s="262"/>
      <c r="G654" s="250"/>
      <c r="H654" s="232"/>
    </row>
    <row r="655" spans="1:8" ht="23.15" customHeight="1" x14ac:dyDescent="0.3">
      <c r="A655" s="87">
        <v>644</v>
      </c>
      <c r="B655" s="230"/>
      <c r="C655" s="231"/>
      <c r="D655" s="252"/>
      <c r="E655" s="273"/>
      <c r="F655" s="262"/>
      <c r="G655" s="250"/>
      <c r="H655" s="232"/>
    </row>
    <row r="656" spans="1:8" ht="23.15" customHeight="1" x14ac:dyDescent="0.3">
      <c r="A656" s="87">
        <v>645</v>
      </c>
      <c r="B656" s="230"/>
      <c r="C656" s="231"/>
      <c r="D656" s="252"/>
      <c r="E656" s="273"/>
      <c r="F656" s="262"/>
      <c r="G656" s="250"/>
      <c r="H656" s="232"/>
    </row>
    <row r="657" spans="1:8" ht="23.15" customHeight="1" x14ac:dyDescent="0.3">
      <c r="A657" s="88">
        <v>646</v>
      </c>
      <c r="B657" s="230"/>
      <c r="C657" s="231"/>
      <c r="D657" s="252"/>
      <c r="E657" s="273"/>
      <c r="F657" s="262"/>
      <c r="G657" s="250"/>
      <c r="H657" s="232"/>
    </row>
    <row r="658" spans="1:8" ht="23.15" customHeight="1" x14ac:dyDescent="0.3">
      <c r="A658" s="87">
        <v>647</v>
      </c>
      <c r="B658" s="230"/>
      <c r="C658" s="231"/>
      <c r="D658" s="252"/>
      <c r="E658" s="273"/>
      <c r="F658" s="262"/>
      <c r="G658" s="250"/>
      <c r="H658" s="232"/>
    </row>
    <row r="659" spans="1:8" ht="23.15" customHeight="1" x14ac:dyDescent="0.3">
      <c r="A659" s="87">
        <v>648</v>
      </c>
      <c r="B659" s="230"/>
      <c r="C659" s="231"/>
      <c r="D659" s="252"/>
      <c r="E659" s="273"/>
      <c r="F659" s="262"/>
      <c r="G659" s="250"/>
      <c r="H659" s="232"/>
    </row>
    <row r="660" spans="1:8" ht="23.15" customHeight="1" x14ac:dyDescent="0.3">
      <c r="A660" s="88">
        <v>649</v>
      </c>
      <c r="B660" s="230"/>
      <c r="C660" s="231"/>
      <c r="D660" s="252"/>
      <c r="E660" s="273"/>
      <c r="F660" s="262"/>
      <c r="G660" s="250"/>
      <c r="H660" s="232"/>
    </row>
    <row r="661" spans="1:8" ht="23.15" customHeight="1" x14ac:dyDescent="0.3">
      <c r="A661" s="87">
        <v>650</v>
      </c>
      <c r="B661" s="230"/>
      <c r="C661" s="231"/>
      <c r="D661" s="252"/>
      <c r="E661" s="273"/>
      <c r="F661" s="262"/>
      <c r="G661" s="250"/>
      <c r="H661" s="232"/>
    </row>
    <row r="662" spans="1:8" ht="23.15" customHeight="1" x14ac:dyDescent="0.3">
      <c r="A662" s="87">
        <v>651</v>
      </c>
      <c r="B662" s="230"/>
      <c r="C662" s="231"/>
      <c r="D662" s="252"/>
      <c r="E662" s="273"/>
      <c r="F662" s="262"/>
      <c r="G662" s="250"/>
      <c r="H662" s="232"/>
    </row>
    <row r="663" spans="1:8" ht="23.15" customHeight="1" x14ac:dyDescent="0.3">
      <c r="A663" s="88">
        <v>652</v>
      </c>
      <c r="B663" s="230"/>
      <c r="C663" s="231"/>
      <c r="D663" s="252"/>
      <c r="E663" s="273"/>
      <c r="F663" s="262"/>
      <c r="G663" s="250"/>
      <c r="H663" s="232"/>
    </row>
    <row r="664" spans="1:8" ht="23.15" customHeight="1" x14ac:dyDescent="0.3">
      <c r="A664" s="87">
        <v>653</v>
      </c>
      <c r="B664" s="230"/>
      <c r="C664" s="231"/>
      <c r="D664" s="252"/>
      <c r="E664" s="273"/>
      <c r="F664" s="262"/>
      <c r="G664" s="250"/>
      <c r="H664" s="232"/>
    </row>
    <row r="665" spans="1:8" ht="23.15" customHeight="1" x14ac:dyDescent="0.3">
      <c r="A665" s="87">
        <v>654</v>
      </c>
      <c r="B665" s="230"/>
      <c r="C665" s="231"/>
      <c r="D665" s="252"/>
      <c r="E665" s="273"/>
      <c r="F665" s="262"/>
      <c r="G665" s="250"/>
      <c r="H665" s="232"/>
    </row>
    <row r="666" spans="1:8" ht="23.15" customHeight="1" x14ac:dyDescent="0.3">
      <c r="A666" s="88">
        <v>655</v>
      </c>
      <c r="B666" s="230"/>
      <c r="C666" s="231"/>
      <c r="D666" s="252"/>
      <c r="E666" s="273"/>
      <c r="F666" s="262"/>
      <c r="G666" s="250"/>
      <c r="H666" s="232"/>
    </row>
    <row r="667" spans="1:8" ht="23.15" customHeight="1" x14ac:dyDescent="0.3">
      <c r="A667" s="87">
        <v>656</v>
      </c>
      <c r="B667" s="230"/>
      <c r="C667" s="231"/>
      <c r="D667" s="252"/>
      <c r="E667" s="273"/>
      <c r="F667" s="262"/>
      <c r="G667" s="250"/>
      <c r="H667" s="232"/>
    </row>
    <row r="668" spans="1:8" ht="23.15" customHeight="1" x14ac:dyDescent="0.3">
      <c r="A668" s="87">
        <v>657</v>
      </c>
      <c r="B668" s="230"/>
      <c r="C668" s="231"/>
      <c r="D668" s="252"/>
      <c r="E668" s="273"/>
      <c r="F668" s="262"/>
      <c r="G668" s="250"/>
      <c r="H668" s="232"/>
    </row>
    <row r="669" spans="1:8" ht="23.15" customHeight="1" x14ac:dyDescent="0.3">
      <c r="A669" s="88">
        <v>658</v>
      </c>
      <c r="B669" s="230"/>
      <c r="C669" s="231"/>
      <c r="D669" s="252"/>
      <c r="E669" s="273"/>
      <c r="F669" s="262"/>
      <c r="G669" s="250"/>
      <c r="H669" s="232"/>
    </row>
    <row r="670" spans="1:8" ht="23.15" customHeight="1" x14ac:dyDescent="0.3">
      <c r="A670" s="87">
        <v>659</v>
      </c>
      <c r="B670" s="230"/>
      <c r="C670" s="231"/>
      <c r="D670" s="252"/>
      <c r="E670" s="273"/>
      <c r="F670" s="262"/>
      <c r="G670" s="250"/>
      <c r="H670" s="232"/>
    </row>
    <row r="671" spans="1:8" ht="23.15" customHeight="1" x14ac:dyDescent="0.3">
      <c r="A671" s="87">
        <v>660</v>
      </c>
      <c r="B671" s="230"/>
      <c r="C671" s="231"/>
      <c r="D671" s="252"/>
      <c r="E671" s="273"/>
      <c r="F671" s="262"/>
      <c r="G671" s="250"/>
      <c r="H671" s="232"/>
    </row>
    <row r="672" spans="1:8" ht="23.15" customHeight="1" x14ac:dyDescent="0.3">
      <c r="A672" s="88">
        <v>661</v>
      </c>
      <c r="B672" s="230"/>
      <c r="C672" s="231"/>
      <c r="D672" s="252"/>
      <c r="E672" s="273"/>
      <c r="F672" s="262"/>
      <c r="G672" s="250"/>
      <c r="H672" s="232"/>
    </row>
    <row r="673" spans="1:8" ht="23.15" customHeight="1" x14ac:dyDescent="0.3">
      <c r="A673" s="87">
        <v>662</v>
      </c>
      <c r="B673" s="230"/>
      <c r="C673" s="231"/>
      <c r="D673" s="252"/>
      <c r="E673" s="273"/>
      <c r="F673" s="262"/>
      <c r="G673" s="250"/>
      <c r="H673" s="232"/>
    </row>
    <row r="674" spans="1:8" ht="23.15" customHeight="1" x14ac:dyDescent="0.3">
      <c r="A674" s="87">
        <v>663</v>
      </c>
      <c r="B674" s="230"/>
      <c r="C674" s="231"/>
      <c r="D674" s="252"/>
      <c r="E674" s="273"/>
      <c r="F674" s="262"/>
      <c r="G674" s="250"/>
      <c r="H674" s="232"/>
    </row>
    <row r="675" spans="1:8" ht="23.15" customHeight="1" x14ac:dyDescent="0.3">
      <c r="A675" s="88">
        <v>664</v>
      </c>
      <c r="B675" s="230"/>
      <c r="C675" s="231"/>
      <c r="D675" s="252"/>
      <c r="E675" s="273"/>
      <c r="F675" s="262"/>
      <c r="G675" s="250"/>
      <c r="H675" s="232"/>
    </row>
    <row r="676" spans="1:8" ht="23.15" customHeight="1" x14ac:dyDescent="0.3">
      <c r="A676" s="87">
        <v>665</v>
      </c>
      <c r="B676" s="230"/>
      <c r="C676" s="231"/>
      <c r="D676" s="252"/>
      <c r="E676" s="273"/>
      <c r="F676" s="262"/>
      <c r="G676" s="250"/>
      <c r="H676" s="232"/>
    </row>
    <row r="677" spans="1:8" ht="23.15" customHeight="1" x14ac:dyDescent="0.3">
      <c r="A677" s="87">
        <v>666</v>
      </c>
      <c r="B677" s="230"/>
      <c r="C677" s="231"/>
      <c r="D677" s="252"/>
      <c r="E677" s="273"/>
      <c r="F677" s="262"/>
      <c r="G677" s="250"/>
      <c r="H677" s="232"/>
    </row>
    <row r="678" spans="1:8" ht="23.15" customHeight="1" x14ac:dyDescent="0.3">
      <c r="A678" s="88">
        <v>667</v>
      </c>
      <c r="B678" s="230"/>
      <c r="C678" s="231"/>
      <c r="D678" s="252"/>
      <c r="E678" s="273"/>
      <c r="F678" s="262"/>
      <c r="G678" s="250"/>
      <c r="H678" s="232"/>
    </row>
    <row r="679" spans="1:8" ht="23.15" customHeight="1" x14ac:dyDescent="0.3">
      <c r="A679" s="87">
        <v>668</v>
      </c>
      <c r="B679" s="230"/>
      <c r="C679" s="231"/>
      <c r="D679" s="252"/>
      <c r="E679" s="273"/>
      <c r="F679" s="262"/>
      <c r="G679" s="250"/>
      <c r="H679" s="232"/>
    </row>
    <row r="680" spans="1:8" ht="23.15" customHeight="1" x14ac:dyDescent="0.3">
      <c r="A680" s="87">
        <v>669</v>
      </c>
      <c r="B680" s="230"/>
      <c r="C680" s="231"/>
      <c r="D680" s="252"/>
      <c r="E680" s="273"/>
      <c r="F680" s="262"/>
      <c r="G680" s="250"/>
      <c r="H680" s="232"/>
    </row>
    <row r="681" spans="1:8" ht="23.15" customHeight="1" x14ac:dyDescent="0.3">
      <c r="A681" s="88">
        <v>670</v>
      </c>
      <c r="B681" s="230"/>
      <c r="C681" s="231"/>
      <c r="D681" s="252"/>
      <c r="E681" s="273"/>
      <c r="F681" s="262"/>
      <c r="G681" s="250"/>
      <c r="H681" s="232"/>
    </row>
    <row r="682" spans="1:8" ht="23.15" customHeight="1" x14ac:dyDescent="0.3">
      <c r="A682" s="87">
        <v>671</v>
      </c>
      <c r="B682" s="230"/>
      <c r="C682" s="231"/>
      <c r="D682" s="252"/>
      <c r="E682" s="273"/>
      <c r="F682" s="262"/>
      <c r="G682" s="250"/>
      <c r="H682" s="232"/>
    </row>
    <row r="683" spans="1:8" ht="23.15" customHeight="1" x14ac:dyDescent="0.3">
      <c r="A683" s="87">
        <v>672</v>
      </c>
      <c r="B683" s="230"/>
      <c r="C683" s="231"/>
      <c r="D683" s="252"/>
      <c r="E683" s="273"/>
      <c r="F683" s="262"/>
      <c r="G683" s="250"/>
      <c r="H683" s="232"/>
    </row>
    <row r="684" spans="1:8" ht="23.15" customHeight="1" x14ac:dyDescent="0.3">
      <c r="A684" s="88">
        <v>673</v>
      </c>
      <c r="B684" s="230"/>
      <c r="C684" s="231"/>
      <c r="D684" s="252"/>
      <c r="E684" s="273"/>
      <c r="F684" s="262"/>
      <c r="G684" s="250"/>
      <c r="H684" s="232"/>
    </row>
    <row r="685" spans="1:8" ht="23.15" customHeight="1" x14ac:dyDescent="0.3">
      <c r="A685" s="87">
        <v>674</v>
      </c>
      <c r="B685" s="230"/>
      <c r="C685" s="231"/>
      <c r="D685" s="252"/>
      <c r="E685" s="273"/>
      <c r="F685" s="262"/>
      <c r="G685" s="250"/>
      <c r="H685" s="232"/>
    </row>
    <row r="686" spans="1:8" ht="23.15" customHeight="1" x14ac:dyDescent="0.3">
      <c r="A686" s="87">
        <v>675</v>
      </c>
      <c r="B686" s="230"/>
      <c r="C686" s="231"/>
      <c r="D686" s="252"/>
      <c r="E686" s="273"/>
      <c r="F686" s="262"/>
      <c r="G686" s="250"/>
      <c r="H686" s="232"/>
    </row>
    <row r="687" spans="1:8" ht="23.15" customHeight="1" x14ac:dyDescent="0.3">
      <c r="A687" s="88">
        <v>676</v>
      </c>
      <c r="B687" s="230"/>
      <c r="C687" s="231"/>
      <c r="D687" s="252"/>
      <c r="E687" s="273"/>
      <c r="F687" s="262"/>
      <c r="G687" s="250"/>
      <c r="H687" s="232"/>
    </row>
    <row r="688" spans="1:8" ht="23.15" customHeight="1" x14ac:dyDescent="0.3">
      <c r="A688" s="87">
        <v>677</v>
      </c>
      <c r="B688" s="230"/>
      <c r="C688" s="231"/>
      <c r="D688" s="252"/>
      <c r="E688" s="273"/>
      <c r="F688" s="262"/>
      <c r="G688" s="250"/>
      <c r="H688" s="232"/>
    </row>
    <row r="689" spans="1:8" ht="23.15" customHeight="1" x14ac:dyDescent="0.3">
      <c r="A689" s="87">
        <v>678</v>
      </c>
      <c r="B689" s="230"/>
      <c r="C689" s="231"/>
      <c r="D689" s="252"/>
      <c r="E689" s="273"/>
      <c r="F689" s="262"/>
      <c r="G689" s="250"/>
      <c r="H689" s="232"/>
    </row>
    <row r="690" spans="1:8" ht="23.15" customHeight="1" x14ac:dyDescent="0.3">
      <c r="A690" s="88">
        <v>679</v>
      </c>
      <c r="B690" s="230"/>
      <c r="C690" s="231"/>
      <c r="D690" s="252"/>
      <c r="E690" s="273"/>
      <c r="F690" s="262"/>
      <c r="G690" s="250"/>
      <c r="H690" s="232"/>
    </row>
    <row r="691" spans="1:8" ht="23.15" customHeight="1" x14ac:dyDescent="0.3">
      <c r="A691" s="87">
        <v>680</v>
      </c>
      <c r="B691" s="230"/>
      <c r="C691" s="231"/>
      <c r="D691" s="252"/>
      <c r="E691" s="273"/>
      <c r="F691" s="262"/>
      <c r="G691" s="250"/>
      <c r="H691" s="232"/>
    </row>
    <row r="692" spans="1:8" ht="23.15" customHeight="1" x14ac:dyDescent="0.3">
      <c r="A692" s="87">
        <v>681</v>
      </c>
      <c r="B692" s="230"/>
      <c r="C692" s="231"/>
      <c r="D692" s="252"/>
      <c r="E692" s="273"/>
      <c r="F692" s="262"/>
      <c r="G692" s="250"/>
      <c r="H692" s="232"/>
    </row>
    <row r="693" spans="1:8" ht="23.15" customHeight="1" x14ac:dyDescent="0.3">
      <c r="A693" s="88">
        <v>682</v>
      </c>
      <c r="B693" s="230"/>
      <c r="C693" s="231"/>
      <c r="D693" s="252"/>
      <c r="E693" s="273"/>
      <c r="F693" s="262"/>
      <c r="G693" s="250"/>
      <c r="H693" s="232"/>
    </row>
    <row r="694" spans="1:8" ht="23.15" customHeight="1" x14ac:dyDescent="0.3">
      <c r="A694" s="87">
        <v>683</v>
      </c>
      <c r="B694" s="230"/>
      <c r="C694" s="231"/>
      <c r="D694" s="252"/>
      <c r="E694" s="273"/>
      <c r="F694" s="262"/>
      <c r="G694" s="250"/>
      <c r="H694" s="232"/>
    </row>
    <row r="695" spans="1:8" ht="23.15" customHeight="1" x14ac:dyDescent="0.3">
      <c r="A695" s="87">
        <v>684</v>
      </c>
      <c r="B695" s="230"/>
      <c r="C695" s="231"/>
      <c r="D695" s="252"/>
      <c r="E695" s="273"/>
      <c r="F695" s="262"/>
      <c r="G695" s="250"/>
      <c r="H695" s="232"/>
    </row>
    <row r="696" spans="1:8" ht="23.15" customHeight="1" x14ac:dyDescent="0.3">
      <c r="A696" s="88">
        <v>685</v>
      </c>
      <c r="B696" s="230"/>
      <c r="C696" s="231"/>
      <c r="D696" s="252"/>
      <c r="E696" s="273"/>
      <c r="F696" s="262"/>
      <c r="G696" s="250"/>
      <c r="H696" s="232"/>
    </row>
    <row r="697" spans="1:8" ht="23.15" customHeight="1" x14ac:dyDescent="0.3">
      <c r="A697" s="87">
        <v>686</v>
      </c>
      <c r="B697" s="230"/>
      <c r="C697" s="231"/>
      <c r="D697" s="252"/>
      <c r="E697" s="273"/>
      <c r="F697" s="262"/>
      <c r="G697" s="250"/>
      <c r="H697" s="232"/>
    </row>
    <row r="698" spans="1:8" ht="23.15" customHeight="1" x14ac:dyDescent="0.3">
      <c r="A698" s="87">
        <v>687</v>
      </c>
      <c r="B698" s="230"/>
      <c r="C698" s="231"/>
      <c r="D698" s="252"/>
      <c r="E698" s="273"/>
      <c r="F698" s="262"/>
      <c r="G698" s="250"/>
      <c r="H698" s="232"/>
    </row>
    <row r="699" spans="1:8" ht="23.15" customHeight="1" x14ac:dyDescent="0.3">
      <c r="A699" s="88">
        <v>688</v>
      </c>
      <c r="B699" s="230"/>
      <c r="C699" s="231"/>
      <c r="D699" s="252"/>
      <c r="E699" s="273"/>
      <c r="F699" s="262"/>
      <c r="G699" s="250"/>
      <c r="H699" s="232"/>
    </row>
    <row r="700" spans="1:8" ht="23.15" customHeight="1" x14ac:dyDescent="0.3">
      <c r="A700" s="87">
        <v>689</v>
      </c>
      <c r="B700" s="230"/>
      <c r="C700" s="231"/>
      <c r="D700" s="252"/>
      <c r="E700" s="273"/>
      <c r="F700" s="262"/>
      <c r="G700" s="250"/>
      <c r="H700" s="232"/>
    </row>
    <row r="701" spans="1:8" ht="23.15" customHeight="1" x14ac:dyDescent="0.3">
      <c r="A701" s="87">
        <v>690</v>
      </c>
      <c r="B701" s="230"/>
      <c r="C701" s="231"/>
      <c r="D701" s="252"/>
      <c r="E701" s="273"/>
      <c r="F701" s="262"/>
      <c r="G701" s="250"/>
      <c r="H701" s="232"/>
    </row>
    <row r="702" spans="1:8" ht="23.15" customHeight="1" x14ac:dyDescent="0.3">
      <c r="A702" s="88">
        <v>691</v>
      </c>
      <c r="B702" s="230"/>
      <c r="C702" s="231"/>
      <c r="D702" s="252"/>
      <c r="E702" s="273"/>
      <c r="F702" s="262"/>
      <c r="G702" s="250"/>
      <c r="H702" s="232"/>
    </row>
    <row r="703" spans="1:8" ht="23.15" customHeight="1" x14ac:dyDescent="0.3">
      <c r="A703" s="87">
        <v>692</v>
      </c>
      <c r="B703" s="230"/>
      <c r="C703" s="231"/>
      <c r="D703" s="252"/>
      <c r="E703" s="273"/>
      <c r="F703" s="262"/>
      <c r="G703" s="250"/>
      <c r="H703" s="232"/>
    </row>
    <row r="704" spans="1:8" ht="23.15" customHeight="1" x14ac:dyDescent="0.3">
      <c r="A704" s="87">
        <v>693</v>
      </c>
      <c r="B704" s="230"/>
      <c r="C704" s="231"/>
      <c r="D704" s="252"/>
      <c r="E704" s="273"/>
      <c r="F704" s="262"/>
      <c r="G704" s="250"/>
      <c r="H704" s="232"/>
    </row>
    <row r="705" spans="1:8" ht="23.15" customHeight="1" x14ac:dyDescent="0.3">
      <c r="A705" s="88">
        <v>694</v>
      </c>
      <c r="B705" s="230"/>
      <c r="C705" s="231"/>
      <c r="D705" s="252"/>
      <c r="E705" s="273"/>
      <c r="F705" s="262"/>
      <c r="G705" s="250"/>
      <c r="H705" s="232"/>
    </row>
    <row r="706" spans="1:8" ht="23.15" customHeight="1" x14ac:dyDescent="0.3">
      <c r="A706" s="87">
        <v>695</v>
      </c>
      <c r="B706" s="230"/>
      <c r="C706" s="231"/>
      <c r="D706" s="252"/>
      <c r="E706" s="273"/>
      <c r="F706" s="262"/>
      <c r="G706" s="250"/>
      <c r="H706" s="232"/>
    </row>
    <row r="707" spans="1:8" ht="23.15" customHeight="1" x14ac:dyDescent="0.3">
      <c r="A707" s="87">
        <v>696</v>
      </c>
      <c r="B707" s="230"/>
      <c r="C707" s="231"/>
      <c r="D707" s="252"/>
      <c r="E707" s="273"/>
      <c r="F707" s="262"/>
      <c r="G707" s="250"/>
      <c r="H707" s="232"/>
    </row>
    <row r="708" spans="1:8" ht="23.15" customHeight="1" x14ac:dyDescent="0.3">
      <c r="A708" s="88">
        <v>697</v>
      </c>
      <c r="B708" s="230"/>
      <c r="C708" s="231"/>
      <c r="D708" s="252"/>
      <c r="E708" s="273"/>
      <c r="F708" s="262"/>
      <c r="G708" s="250"/>
      <c r="H708" s="232"/>
    </row>
    <row r="709" spans="1:8" ht="23.15" customHeight="1" x14ac:dyDescent="0.3">
      <c r="A709" s="87">
        <v>698</v>
      </c>
      <c r="B709" s="230"/>
      <c r="C709" s="231"/>
      <c r="D709" s="252"/>
      <c r="E709" s="273"/>
      <c r="F709" s="262"/>
      <c r="G709" s="250"/>
      <c r="H709" s="232"/>
    </row>
    <row r="710" spans="1:8" ht="23.15" customHeight="1" x14ac:dyDescent="0.3">
      <c r="A710" s="87">
        <v>699</v>
      </c>
      <c r="B710" s="230"/>
      <c r="C710" s="231"/>
      <c r="D710" s="252"/>
      <c r="E710" s="273"/>
      <c r="F710" s="262"/>
      <c r="G710" s="250"/>
      <c r="H710" s="232"/>
    </row>
    <row r="711" spans="1:8" ht="23.15" customHeight="1" x14ac:dyDescent="0.3">
      <c r="A711" s="88">
        <v>700</v>
      </c>
      <c r="B711" s="230"/>
      <c r="C711" s="231"/>
      <c r="D711" s="252"/>
      <c r="E711" s="273"/>
      <c r="F711" s="262"/>
      <c r="G711" s="250"/>
      <c r="H711" s="232"/>
    </row>
    <row r="712" spans="1:8" ht="23.15" customHeight="1" x14ac:dyDescent="0.3">
      <c r="A712" s="87">
        <v>701</v>
      </c>
      <c r="B712" s="230"/>
      <c r="C712" s="231"/>
      <c r="D712" s="252"/>
      <c r="E712" s="273"/>
      <c r="F712" s="262"/>
      <c r="G712" s="250"/>
      <c r="H712" s="232"/>
    </row>
    <row r="713" spans="1:8" ht="23.15" customHeight="1" x14ac:dyDescent="0.3">
      <c r="A713" s="87">
        <v>702</v>
      </c>
      <c r="B713" s="230"/>
      <c r="C713" s="231"/>
      <c r="D713" s="252"/>
      <c r="E713" s="273"/>
      <c r="F713" s="262"/>
      <c r="G713" s="250"/>
      <c r="H713" s="232"/>
    </row>
    <row r="714" spans="1:8" ht="23.15" customHeight="1" x14ac:dyDescent="0.3">
      <c r="A714" s="88">
        <v>703</v>
      </c>
      <c r="B714" s="230"/>
      <c r="C714" s="231"/>
      <c r="D714" s="252"/>
      <c r="E714" s="273"/>
      <c r="F714" s="262"/>
      <c r="G714" s="250"/>
      <c r="H714" s="232"/>
    </row>
    <row r="715" spans="1:8" ht="23.15" customHeight="1" x14ac:dyDescent="0.3">
      <c r="A715" s="87">
        <v>704</v>
      </c>
      <c r="B715" s="230"/>
      <c r="C715" s="231"/>
      <c r="D715" s="252"/>
      <c r="E715" s="273"/>
      <c r="F715" s="262"/>
      <c r="G715" s="250"/>
      <c r="H715" s="232"/>
    </row>
    <row r="716" spans="1:8" ht="23.15" customHeight="1" x14ac:dyDescent="0.3">
      <c r="A716" s="87">
        <v>705</v>
      </c>
      <c r="B716" s="230"/>
      <c r="C716" s="231"/>
      <c r="D716" s="252"/>
      <c r="E716" s="273"/>
      <c r="F716" s="262"/>
      <c r="G716" s="250"/>
      <c r="H716" s="232"/>
    </row>
    <row r="717" spans="1:8" ht="23.15" customHeight="1" x14ac:dyDescent="0.3">
      <c r="A717" s="88">
        <v>706</v>
      </c>
      <c r="B717" s="230"/>
      <c r="C717" s="231"/>
      <c r="D717" s="252"/>
      <c r="E717" s="273"/>
      <c r="F717" s="262"/>
      <c r="G717" s="250"/>
      <c r="H717" s="232"/>
    </row>
    <row r="718" spans="1:8" ht="23.15" customHeight="1" x14ac:dyDescent="0.3">
      <c r="A718" s="87">
        <v>707</v>
      </c>
      <c r="B718" s="230"/>
      <c r="C718" s="231"/>
      <c r="D718" s="252"/>
      <c r="E718" s="273"/>
      <c r="F718" s="262"/>
      <c r="G718" s="250"/>
      <c r="H718" s="232"/>
    </row>
    <row r="719" spans="1:8" ht="23.15" customHeight="1" x14ac:dyDescent="0.3">
      <c r="A719" s="87">
        <v>708</v>
      </c>
      <c r="B719" s="230"/>
      <c r="C719" s="231"/>
      <c r="D719" s="252"/>
      <c r="E719" s="273"/>
      <c r="F719" s="262"/>
      <c r="G719" s="250"/>
      <c r="H719" s="232"/>
    </row>
    <row r="720" spans="1:8" ht="23.15" customHeight="1" x14ac:dyDescent="0.3">
      <c r="A720" s="88">
        <v>709</v>
      </c>
      <c r="B720" s="230"/>
      <c r="C720" s="231"/>
      <c r="D720" s="252"/>
      <c r="E720" s="273"/>
      <c r="F720" s="262"/>
      <c r="G720" s="250"/>
      <c r="H720" s="232"/>
    </row>
    <row r="721" spans="1:8" ht="23.15" customHeight="1" x14ac:dyDescent="0.3">
      <c r="A721" s="87">
        <v>710</v>
      </c>
      <c r="B721" s="230"/>
      <c r="C721" s="231"/>
      <c r="D721" s="252"/>
      <c r="E721" s="273"/>
      <c r="F721" s="262"/>
      <c r="G721" s="250"/>
      <c r="H721" s="232"/>
    </row>
    <row r="722" spans="1:8" ht="23.15" customHeight="1" x14ac:dyDescent="0.3">
      <c r="A722" s="87">
        <v>711</v>
      </c>
      <c r="B722" s="230"/>
      <c r="C722" s="231"/>
      <c r="D722" s="252"/>
      <c r="E722" s="273"/>
      <c r="F722" s="262"/>
      <c r="G722" s="250"/>
      <c r="H722" s="232"/>
    </row>
    <row r="723" spans="1:8" ht="23.15" customHeight="1" x14ac:dyDescent="0.3">
      <c r="A723" s="88">
        <v>712</v>
      </c>
      <c r="B723" s="230"/>
      <c r="C723" s="231"/>
      <c r="D723" s="252"/>
      <c r="E723" s="273"/>
      <c r="F723" s="262"/>
      <c r="G723" s="250"/>
      <c r="H723" s="232"/>
    </row>
    <row r="724" spans="1:8" ht="23.15" customHeight="1" x14ac:dyDescent="0.3">
      <c r="A724" s="87">
        <v>713</v>
      </c>
      <c r="B724" s="230"/>
      <c r="C724" s="231"/>
      <c r="D724" s="252"/>
      <c r="E724" s="273"/>
      <c r="F724" s="262"/>
      <c r="G724" s="250"/>
      <c r="H724" s="232"/>
    </row>
    <row r="725" spans="1:8" ht="23.15" customHeight="1" x14ac:dyDescent="0.3">
      <c r="A725" s="87">
        <v>714</v>
      </c>
      <c r="B725" s="230"/>
      <c r="C725" s="231"/>
      <c r="D725" s="252"/>
      <c r="E725" s="273"/>
      <c r="F725" s="262"/>
      <c r="G725" s="250"/>
      <c r="H725" s="232"/>
    </row>
    <row r="726" spans="1:8" ht="23.15" customHeight="1" x14ac:dyDescent="0.3">
      <c r="A726" s="88">
        <v>715</v>
      </c>
      <c r="B726" s="230"/>
      <c r="C726" s="231"/>
      <c r="D726" s="252"/>
      <c r="E726" s="273"/>
      <c r="F726" s="262"/>
      <c r="G726" s="250"/>
      <c r="H726" s="232"/>
    </row>
    <row r="727" spans="1:8" ht="23.15" customHeight="1" x14ac:dyDescent="0.3">
      <c r="A727" s="87">
        <v>716</v>
      </c>
      <c r="B727" s="230"/>
      <c r="C727" s="231"/>
      <c r="D727" s="252"/>
      <c r="E727" s="273"/>
      <c r="F727" s="262"/>
      <c r="G727" s="250"/>
      <c r="H727" s="232"/>
    </row>
    <row r="728" spans="1:8" ht="23.15" customHeight="1" x14ac:dyDescent="0.3">
      <c r="A728" s="87">
        <v>717</v>
      </c>
      <c r="B728" s="230"/>
      <c r="C728" s="231"/>
      <c r="D728" s="252"/>
      <c r="E728" s="273"/>
      <c r="F728" s="262"/>
      <c r="G728" s="250"/>
      <c r="H728" s="232"/>
    </row>
    <row r="729" spans="1:8" ht="23.15" customHeight="1" x14ac:dyDescent="0.3">
      <c r="A729" s="88">
        <v>718</v>
      </c>
      <c r="B729" s="230"/>
      <c r="C729" s="231"/>
      <c r="D729" s="252"/>
      <c r="E729" s="273"/>
      <c r="F729" s="262"/>
      <c r="G729" s="250"/>
      <c r="H729" s="232"/>
    </row>
    <row r="730" spans="1:8" ht="23.15" customHeight="1" x14ac:dyDescent="0.3">
      <c r="A730" s="87">
        <v>719</v>
      </c>
      <c r="B730" s="230"/>
      <c r="C730" s="231"/>
      <c r="D730" s="252"/>
      <c r="E730" s="273"/>
      <c r="F730" s="262"/>
      <c r="G730" s="250"/>
      <c r="H730" s="232"/>
    </row>
    <row r="731" spans="1:8" ht="23.15" customHeight="1" x14ac:dyDescent="0.3">
      <c r="A731" s="87">
        <v>720</v>
      </c>
      <c r="B731" s="230"/>
      <c r="C731" s="231"/>
      <c r="D731" s="252"/>
      <c r="E731" s="273"/>
      <c r="F731" s="262"/>
      <c r="G731" s="250"/>
      <c r="H731" s="232"/>
    </row>
    <row r="732" spans="1:8" ht="23.15" customHeight="1" x14ac:dyDescent="0.3">
      <c r="A732" s="88">
        <v>721</v>
      </c>
      <c r="B732" s="230"/>
      <c r="C732" s="231"/>
      <c r="D732" s="252"/>
      <c r="E732" s="273"/>
      <c r="F732" s="262"/>
      <c r="G732" s="250"/>
      <c r="H732" s="232"/>
    </row>
    <row r="733" spans="1:8" ht="23.15" customHeight="1" x14ac:dyDescent="0.3">
      <c r="A733" s="87">
        <v>722</v>
      </c>
      <c r="B733" s="230"/>
      <c r="C733" s="231"/>
      <c r="D733" s="252"/>
      <c r="E733" s="273"/>
      <c r="F733" s="262"/>
      <c r="G733" s="250"/>
      <c r="H733" s="232"/>
    </row>
    <row r="734" spans="1:8" ht="23.15" customHeight="1" x14ac:dyDescent="0.3">
      <c r="A734" s="87">
        <v>723</v>
      </c>
      <c r="B734" s="230"/>
      <c r="C734" s="231"/>
      <c r="D734" s="252"/>
      <c r="E734" s="273"/>
      <c r="F734" s="262"/>
      <c r="G734" s="250"/>
      <c r="H734" s="232"/>
    </row>
    <row r="735" spans="1:8" ht="23.15" customHeight="1" x14ac:dyDescent="0.3">
      <c r="A735" s="88">
        <v>724</v>
      </c>
      <c r="B735" s="230"/>
      <c r="C735" s="231"/>
      <c r="D735" s="252"/>
      <c r="E735" s="273"/>
      <c r="F735" s="262"/>
      <c r="G735" s="250"/>
      <c r="H735" s="232"/>
    </row>
    <row r="736" spans="1:8" ht="23.15" customHeight="1" x14ac:dyDescent="0.3">
      <c r="A736" s="87">
        <v>725</v>
      </c>
      <c r="B736" s="230"/>
      <c r="C736" s="231"/>
      <c r="D736" s="252"/>
      <c r="E736" s="273"/>
      <c r="F736" s="262"/>
      <c r="G736" s="250"/>
      <c r="H736" s="232"/>
    </row>
    <row r="737" spans="1:8" ht="23.15" customHeight="1" x14ac:dyDescent="0.3">
      <c r="A737" s="87">
        <v>726</v>
      </c>
      <c r="B737" s="230"/>
      <c r="C737" s="231"/>
      <c r="D737" s="252"/>
      <c r="E737" s="273"/>
      <c r="F737" s="262"/>
      <c r="G737" s="250"/>
      <c r="H737" s="232"/>
    </row>
    <row r="738" spans="1:8" ht="23.15" customHeight="1" x14ac:dyDescent="0.3">
      <c r="A738" s="88">
        <v>727</v>
      </c>
      <c r="B738" s="230"/>
      <c r="C738" s="231"/>
      <c r="D738" s="252"/>
      <c r="E738" s="273"/>
      <c r="F738" s="262"/>
      <c r="G738" s="250"/>
      <c r="H738" s="232"/>
    </row>
    <row r="739" spans="1:8" ht="23.15" customHeight="1" x14ac:dyDescent="0.3">
      <c r="A739" s="87">
        <v>728</v>
      </c>
      <c r="B739" s="230"/>
      <c r="C739" s="231"/>
      <c r="D739" s="252"/>
      <c r="E739" s="273"/>
      <c r="F739" s="262"/>
      <c r="G739" s="250"/>
      <c r="H739" s="232"/>
    </row>
    <row r="740" spans="1:8" ht="23.15" customHeight="1" x14ac:dyDescent="0.3">
      <c r="A740" s="87">
        <v>729</v>
      </c>
      <c r="B740" s="230"/>
      <c r="C740" s="231"/>
      <c r="D740" s="252"/>
      <c r="E740" s="273"/>
      <c r="F740" s="262"/>
      <c r="G740" s="250"/>
      <c r="H740" s="232"/>
    </row>
    <row r="741" spans="1:8" ht="23.15" customHeight="1" x14ac:dyDescent="0.3">
      <c r="A741" s="88">
        <v>730</v>
      </c>
      <c r="B741" s="230"/>
      <c r="C741" s="231"/>
      <c r="D741" s="252"/>
      <c r="E741" s="273"/>
      <c r="F741" s="262"/>
      <c r="G741" s="250"/>
      <c r="H741" s="232"/>
    </row>
    <row r="742" spans="1:8" ht="23.15" customHeight="1" x14ac:dyDescent="0.3">
      <c r="A742" s="87">
        <v>731</v>
      </c>
      <c r="B742" s="230"/>
      <c r="C742" s="231"/>
      <c r="D742" s="252"/>
      <c r="E742" s="273"/>
      <c r="F742" s="262"/>
      <c r="G742" s="250"/>
      <c r="H742" s="232"/>
    </row>
    <row r="743" spans="1:8" ht="23.15" customHeight="1" x14ac:dyDescent="0.3">
      <c r="A743" s="87">
        <v>732</v>
      </c>
      <c r="B743" s="230"/>
      <c r="C743" s="231"/>
      <c r="D743" s="252"/>
      <c r="E743" s="273"/>
      <c r="F743" s="262"/>
      <c r="G743" s="250"/>
      <c r="H743" s="232"/>
    </row>
    <row r="744" spans="1:8" ht="23.15" customHeight="1" x14ac:dyDescent="0.3">
      <c r="A744" s="88">
        <v>733</v>
      </c>
      <c r="B744" s="230"/>
      <c r="C744" s="231"/>
      <c r="D744" s="252"/>
      <c r="E744" s="273"/>
      <c r="F744" s="262"/>
      <c r="G744" s="250"/>
      <c r="H744" s="232"/>
    </row>
    <row r="745" spans="1:8" ht="23.15" customHeight="1" x14ac:dyDescent="0.3">
      <c r="A745" s="87">
        <v>734</v>
      </c>
      <c r="B745" s="230"/>
      <c r="C745" s="231"/>
      <c r="D745" s="252"/>
      <c r="E745" s="273"/>
      <c r="F745" s="262"/>
      <c r="G745" s="250"/>
      <c r="H745" s="232"/>
    </row>
    <row r="746" spans="1:8" ht="23.15" customHeight="1" x14ac:dyDescent="0.3">
      <c r="A746" s="87">
        <v>735</v>
      </c>
      <c r="B746" s="230"/>
      <c r="C746" s="231"/>
      <c r="D746" s="252"/>
      <c r="E746" s="273"/>
      <c r="F746" s="262"/>
      <c r="G746" s="250"/>
      <c r="H746" s="232"/>
    </row>
    <row r="747" spans="1:8" ht="23.15" customHeight="1" x14ac:dyDescent="0.3">
      <c r="A747" s="88">
        <v>736</v>
      </c>
      <c r="B747" s="230"/>
      <c r="C747" s="231"/>
      <c r="D747" s="252"/>
      <c r="E747" s="273"/>
      <c r="F747" s="262"/>
      <c r="G747" s="250"/>
      <c r="H747" s="232"/>
    </row>
    <row r="748" spans="1:8" ht="23.15" customHeight="1" x14ac:dyDescent="0.3">
      <c r="A748" s="87">
        <v>737</v>
      </c>
      <c r="B748" s="230"/>
      <c r="C748" s="231"/>
      <c r="D748" s="252"/>
      <c r="E748" s="273"/>
      <c r="F748" s="262"/>
      <c r="G748" s="250"/>
      <c r="H748" s="232"/>
    </row>
    <row r="749" spans="1:8" ht="23.15" customHeight="1" x14ac:dyDescent="0.3">
      <c r="A749" s="87">
        <v>738</v>
      </c>
      <c r="B749" s="230"/>
      <c r="C749" s="231"/>
      <c r="D749" s="252"/>
      <c r="E749" s="273"/>
      <c r="F749" s="262"/>
      <c r="G749" s="250"/>
      <c r="H749" s="232"/>
    </row>
    <row r="750" spans="1:8" ht="23.15" customHeight="1" x14ac:dyDescent="0.3">
      <c r="A750" s="88">
        <v>739</v>
      </c>
      <c r="B750" s="230"/>
      <c r="C750" s="231"/>
      <c r="D750" s="252"/>
      <c r="E750" s="273"/>
      <c r="F750" s="262"/>
      <c r="G750" s="250"/>
      <c r="H750" s="232"/>
    </row>
    <row r="751" spans="1:8" ht="23.15" customHeight="1" x14ac:dyDescent="0.3">
      <c r="A751" s="87">
        <v>740</v>
      </c>
      <c r="B751" s="230"/>
      <c r="C751" s="231"/>
      <c r="D751" s="252"/>
      <c r="E751" s="273"/>
      <c r="F751" s="262"/>
      <c r="G751" s="250"/>
      <c r="H751" s="232"/>
    </row>
    <row r="752" spans="1:8" ht="23.15" customHeight="1" x14ac:dyDescent="0.3">
      <c r="A752" s="87">
        <v>741</v>
      </c>
      <c r="B752" s="230"/>
      <c r="C752" s="231"/>
      <c r="D752" s="252"/>
      <c r="E752" s="273"/>
      <c r="F752" s="262"/>
      <c r="G752" s="250"/>
      <c r="H752" s="232"/>
    </row>
    <row r="753" spans="1:8" ht="23.15" customHeight="1" x14ac:dyDescent="0.3">
      <c r="A753" s="88">
        <v>742</v>
      </c>
      <c r="B753" s="230"/>
      <c r="C753" s="231"/>
      <c r="D753" s="252"/>
      <c r="E753" s="273"/>
      <c r="F753" s="262"/>
      <c r="G753" s="250"/>
      <c r="H753" s="232"/>
    </row>
    <row r="754" spans="1:8" ht="23.15" customHeight="1" x14ac:dyDescent="0.3">
      <c r="A754" s="87">
        <v>743</v>
      </c>
      <c r="B754" s="230"/>
      <c r="C754" s="231"/>
      <c r="D754" s="252"/>
      <c r="E754" s="273"/>
      <c r="F754" s="262"/>
      <c r="G754" s="250"/>
      <c r="H754" s="232"/>
    </row>
    <row r="755" spans="1:8" ht="23.15" customHeight="1" x14ac:dyDescent="0.3">
      <c r="A755" s="87">
        <v>744</v>
      </c>
      <c r="B755" s="230"/>
      <c r="C755" s="231"/>
      <c r="D755" s="252"/>
      <c r="E755" s="273"/>
      <c r="F755" s="262"/>
      <c r="G755" s="250"/>
      <c r="H755" s="232"/>
    </row>
    <row r="756" spans="1:8" ht="23.15" customHeight="1" x14ac:dyDescent="0.3">
      <c r="A756" s="88">
        <v>745</v>
      </c>
      <c r="B756" s="230"/>
      <c r="C756" s="231"/>
      <c r="D756" s="252"/>
      <c r="E756" s="273"/>
      <c r="F756" s="262"/>
      <c r="G756" s="250"/>
      <c r="H756" s="232"/>
    </row>
    <row r="757" spans="1:8" ht="23.15" customHeight="1" x14ac:dyDescent="0.3">
      <c r="A757" s="87">
        <v>746</v>
      </c>
      <c r="B757" s="230"/>
      <c r="C757" s="231"/>
      <c r="D757" s="252"/>
      <c r="E757" s="273"/>
      <c r="F757" s="262"/>
      <c r="G757" s="250"/>
      <c r="H757" s="232"/>
    </row>
    <row r="758" spans="1:8" ht="23.15" customHeight="1" x14ac:dyDescent="0.3">
      <c r="A758" s="87">
        <v>747</v>
      </c>
      <c r="B758" s="230"/>
      <c r="C758" s="231"/>
      <c r="D758" s="252"/>
      <c r="E758" s="273"/>
      <c r="F758" s="262"/>
      <c r="G758" s="250"/>
      <c r="H758" s="232"/>
    </row>
    <row r="759" spans="1:8" ht="23.15" customHeight="1" x14ac:dyDescent="0.3">
      <c r="A759" s="88">
        <v>748</v>
      </c>
      <c r="B759" s="230"/>
      <c r="C759" s="231"/>
      <c r="D759" s="252"/>
      <c r="E759" s="273"/>
      <c r="F759" s="262"/>
      <c r="G759" s="250"/>
      <c r="H759" s="232"/>
    </row>
    <row r="760" spans="1:8" ht="23.15" customHeight="1" x14ac:dyDescent="0.3">
      <c r="A760" s="87">
        <v>749</v>
      </c>
      <c r="B760" s="230"/>
      <c r="C760" s="231"/>
      <c r="D760" s="252"/>
      <c r="E760" s="273"/>
      <c r="F760" s="262"/>
      <c r="G760" s="250"/>
      <c r="H760" s="232"/>
    </row>
    <row r="761" spans="1:8" ht="23.15" customHeight="1" x14ac:dyDescent="0.3">
      <c r="A761" s="87">
        <v>750</v>
      </c>
      <c r="B761" s="230"/>
      <c r="C761" s="231"/>
      <c r="D761" s="252"/>
      <c r="E761" s="273"/>
      <c r="F761" s="262"/>
      <c r="G761" s="250"/>
      <c r="H761" s="232"/>
    </row>
    <row r="762" spans="1:8" ht="23.15" customHeight="1" x14ac:dyDescent="0.3">
      <c r="A762" s="88">
        <v>751</v>
      </c>
      <c r="B762" s="230"/>
      <c r="C762" s="231"/>
      <c r="D762" s="252"/>
      <c r="E762" s="273"/>
      <c r="F762" s="262"/>
      <c r="G762" s="250"/>
      <c r="H762" s="232"/>
    </row>
    <row r="763" spans="1:8" ht="23.15" customHeight="1" x14ac:dyDescent="0.3">
      <c r="A763" s="87">
        <v>752</v>
      </c>
      <c r="B763" s="230"/>
      <c r="C763" s="231"/>
      <c r="D763" s="252"/>
      <c r="E763" s="273"/>
      <c r="F763" s="262"/>
      <c r="G763" s="250"/>
      <c r="H763" s="232"/>
    </row>
    <row r="764" spans="1:8" ht="23.15" customHeight="1" x14ac:dyDescent="0.3">
      <c r="A764" s="87">
        <v>753</v>
      </c>
      <c r="B764" s="230"/>
      <c r="C764" s="231"/>
      <c r="D764" s="252"/>
      <c r="E764" s="273"/>
      <c r="F764" s="262"/>
      <c r="G764" s="250"/>
      <c r="H764" s="232"/>
    </row>
    <row r="765" spans="1:8" ht="23.15" customHeight="1" x14ac:dyDescent="0.3">
      <c r="A765" s="88">
        <v>754</v>
      </c>
      <c r="B765" s="230"/>
      <c r="C765" s="231"/>
      <c r="D765" s="252"/>
      <c r="E765" s="273"/>
      <c r="F765" s="262"/>
      <c r="G765" s="250"/>
      <c r="H765" s="232"/>
    </row>
    <row r="766" spans="1:8" ht="23.15" customHeight="1" x14ac:dyDescent="0.3">
      <c r="A766" s="87">
        <v>755</v>
      </c>
      <c r="B766" s="230"/>
      <c r="C766" s="231"/>
      <c r="D766" s="252"/>
      <c r="E766" s="273"/>
      <c r="F766" s="262"/>
      <c r="G766" s="250"/>
      <c r="H766" s="232"/>
    </row>
    <row r="767" spans="1:8" ht="23.15" customHeight="1" x14ac:dyDescent="0.3">
      <c r="A767" s="87">
        <v>756</v>
      </c>
      <c r="B767" s="230"/>
      <c r="C767" s="231"/>
      <c r="D767" s="252"/>
      <c r="E767" s="273"/>
      <c r="F767" s="262"/>
      <c r="G767" s="250"/>
      <c r="H767" s="232"/>
    </row>
    <row r="768" spans="1:8" ht="23.15" customHeight="1" x14ac:dyDescent="0.3">
      <c r="A768" s="88">
        <v>757</v>
      </c>
      <c r="B768" s="230"/>
      <c r="C768" s="231"/>
      <c r="D768" s="252"/>
      <c r="E768" s="273"/>
      <c r="F768" s="262"/>
      <c r="G768" s="250"/>
      <c r="H768" s="232"/>
    </row>
    <row r="769" spans="1:8" ht="23.15" customHeight="1" x14ac:dyDescent="0.3">
      <c r="A769" s="87">
        <v>758</v>
      </c>
      <c r="B769" s="230"/>
      <c r="C769" s="231"/>
      <c r="D769" s="252"/>
      <c r="E769" s="273"/>
      <c r="F769" s="262"/>
      <c r="G769" s="250"/>
      <c r="H769" s="232"/>
    </row>
    <row r="770" spans="1:8" ht="23.15" customHeight="1" x14ac:dyDescent="0.3">
      <c r="A770" s="87">
        <v>759</v>
      </c>
      <c r="B770" s="230"/>
      <c r="C770" s="231"/>
      <c r="D770" s="252"/>
      <c r="E770" s="273"/>
      <c r="F770" s="262"/>
      <c r="G770" s="250"/>
      <c r="H770" s="232"/>
    </row>
    <row r="771" spans="1:8" ht="23.15" customHeight="1" x14ac:dyDescent="0.3">
      <c r="A771" s="88">
        <v>760</v>
      </c>
      <c r="B771" s="230"/>
      <c r="C771" s="231"/>
      <c r="D771" s="252"/>
      <c r="E771" s="273"/>
      <c r="F771" s="262"/>
      <c r="G771" s="250"/>
      <c r="H771" s="232"/>
    </row>
    <row r="772" spans="1:8" ht="23.15" customHeight="1" x14ac:dyDescent="0.3">
      <c r="A772" s="87">
        <v>761</v>
      </c>
      <c r="B772" s="230"/>
      <c r="C772" s="231"/>
      <c r="D772" s="252"/>
      <c r="E772" s="273"/>
      <c r="F772" s="262"/>
      <c r="G772" s="250"/>
      <c r="H772" s="232"/>
    </row>
    <row r="773" spans="1:8" ht="23.15" customHeight="1" x14ac:dyDescent="0.3">
      <c r="A773" s="87">
        <v>762</v>
      </c>
      <c r="B773" s="230"/>
      <c r="C773" s="231"/>
      <c r="D773" s="252"/>
      <c r="E773" s="273"/>
      <c r="F773" s="262"/>
      <c r="G773" s="250"/>
      <c r="H773" s="232"/>
    </row>
    <row r="774" spans="1:8" ht="23.15" customHeight="1" x14ac:dyDescent="0.3">
      <c r="A774" s="88">
        <v>763</v>
      </c>
      <c r="B774" s="230"/>
      <c r="C774" s="231"/>
      <c r="D774" s="252"/>
      <c r="E774" s="273"/>
      <c r="F774" s="262"/>
      <c r="G774" s="250"/>
      <c r="H774" s="232"/>
    </row>
    <row r="775" spans="1:8" ht="23.15" customHeight="1" x14ac:dyDescent="0.3">
      <c r="A775" s="87">
        <v>764</v>
      </c>
      <c r="B775" s="230"/>
      <c r="C775" s="231"/>
      <c r="D775" s="252"/>
      <c r="E775" s="273"/>
      <c r="F775" s="262"/>
      <c r="G775" s="250"/>
      <c r="H775" s="232"/>
    </row>
    <row r="776" spans="1:8" ht="23.15" customHeight="1" x14ac:dyDescent="0.3">
      <c r="A776" s="87">
        <v>765</v>
      </c>
      <c r="B776" s="230"/>
      <c r="C776" s="231"/>
      <c r="D776" s="252"/>
      <c r="E776" s="273"/>
      <c r="F776" s="262"/>
      <c r="G776" s="250"/>
      <c r="H776" s="232"/>
    </row>
    <row r="777" spans="1:8" ht="23.15" customHeight="1" x14ac:dyDescent="0.3">
      <c r="A777" s="88">
        <v>766</v>
      </c>
      <c r="B777" s="230"/>
      <c r="C777" s="231"/>
      <c r="D777" s="252"/>
      <c r="E777" s="273"/>
      <c r="F777" s="262"/>
      <c r="G777" s="250"/>
      <c r="H777" s="232"/>
    </row>
    <row r="778" spans="1:8" ht="23.15" customHeight="1" x14ac:dyDescent="0.3">
      <c r="A778" s="87">
        <v>767</v>
      </c>
      <c r="B778" s="230"/>
      <c r="C778" s="231"/>
      <c r="D778" s="252"/>
      <c r="E778" s="273"/>
      <c r="F778" s="262"/>
      <c r="G778" s="250"/>
      <c r="H778" s="232"/>
    </row>
    <row r="779" spans="1:8" ht="23.15" customHeight="1" x14ac:dyDescent="0.3">
      <c r="A779" s="87">
        <v>768</v>
      </c>
      <c r="B779" s="230"/>
      <c r="C779" s="231"/>
      <c r="D779" s="252"/>
      <c r="E779" s="273"/>
      <c r="F779" s="262"/>
      <c r="G779" s="250"/>
      <c r="H779" s="232"/>
    </row>
    <row r="780" spans="1:8" ht="23.15" customHeight="1" x14ac:dyDescent="0.3">
      <c r="A780" s="88">
        <v>769</v>
      </c>
      <c r="B780" s="230"/>
      <c r="C780" s="231"/>
      <c r="D780" s="252"/>
      <c r="E780" s="273"/>
      <c r="F780" s="262"/>
      <c r="G780" s="250"/>
      <c r="H780" s="232"/>
    </row>
    <row r="781" spans="1:8" ht="23.15" customHeight="1" x14ac:dyDescent="0.3">
      <c r="A781" s="87">
        <v>770</v>
      </c>
      <c r="B781" s="230"/>
      <c r="C781" s="231"/>
      <c r="D781" s="252"/>
      <c r="E781" s="273"/>
      <c r="F781" s="262"/>
      <c r="G781" s="250"/>
      <c r="H781" s="232"/>
    </row>
    <row r="782" spans="1:8" ht="23.15" customHeight="1" x14ac:dyDescent="0.3">
      <c r="A782" s="87">
        <v>771</v>
      </c>
      <c r="B782" s="230"/>
      <c r="C782" s="231"/>
      <c r="D782" s="252"/>
      <c r="E782" s="273"/>
      <c r="F782" s="262"/>
      <c r="G782" s="250"/>
      <c r="H782" s="232"/>
    </row>
    <row r="783" spans="1:8" ht="23.15" customHeight="1" x14ac:dyDescent="0.3">
      <c r="A783" s="88">
        <v>772</v>
      </c>
      <c r="B783" s="230"/>
      <c r="C783" s="231"/>
      <c r="D783" s="252"/>
      <c r="E783" s="273"/>
      <c r="F783" s="262"/>
      <c r="G783" s="250"/>
      <c r="H783" s="232"/>
    </row>
    <row r="784" spans="1:8" ht="23.15" customHeight="1" x14ac:dyDescent="0.3">
      <c r="A784" s="87">
        <v>773</v>
      </c>
      <c r="B784" s="230"/>
      <c r="C784" s="231"/>
      <c r="D784" s="252"/>
      <c r="E784" s="273"/>
      <c r="F784" s="262"/>
      <c r="G784" s="250"/>
      <c r="H784" s="232"/>
    </row>
    <row r="785" spans="1:8" ht="23.15" customHeight="1" x14ac:dyDescent="0.3">
      <c r="A785" s="87">
        <v>774</v>
      </c>
      <c r="B785" s="230"/>
      <c r="C785" s="231"/>
      <c r="D785" s="252"/>
      <c r="E785" s="273"/>
      <c r="F785" s="262"/>
      <c r="G785" s="250"/>
      <c r="H785" s="232"/>
    </row>
    <row r="786" spans="1:8" ht="23.15" customHeight="1" x14ac:dyDescent="0.3">
      <c r="A786" s="88">
        <v>775</v>
      </c>
      <c r="B786" s="230"/>
      <c r="C786" s="231"/>
      <c r="D786" s="252"/>
      <c r="E786" s="273"/>
      <c r="F786" s="262"/>
      <c r="G786" s="250"/>
      <c r="H786" s="232"/>
    </row>
    <row r="787" spans="1:8" ht="23.15" customHeight="1" x14ac:dyDescent="0.3">
      <c r="A787" s="87">
        <v>776</v>
      </c>
      <c r="B787" s="230"/>
      <c r="C787" s="231"/>
      <c r="D787" s="252"/>
      <c r="E787" s="273"/>
      <c r="F787" s="262"/>
      <c r="G787" s="250"/>
      <c r="H787" s="232"/>
    </row>
    <row r="788" spans="1:8" ht="23.15" customHeight="1" x14ac:dyDescent="0.3">
      <c r="A788" s="87">
        <v>777</v>
      </c>
      <c r="B788" s="230"/>
      <c r="C788" s="231"/>
      <c r="D788" s="252"/>
      <c r="E788" s="273"/>
      <c r="F788" s="262"/>
      <c r="G788" s="250"/>
      <c r="H788" s="232"/>
    </row>
    <row r="789" spans="1:8" ht="23.15" customHeight="1" x14ac:dyDescent="0.3">
      <c r="A789" s="88">
        <v>778</v>
      </c>
      <c r="B789" s="230"/>
      <c r="C789" s="231"/>
      <c r="D789" s="252"/>
      <c r="E789" s="273"/>
      <c r="F789" s="262"/>
      <c r="G789" s="250"/>
      <c r="H789" s="232"/>
    </row>
    <row r="790" spans="1:8" ht="23.15" customHeight="1" x14ac:dyDescent="0.3">
      <c r="A790" s="87">
        <v>779</v>
      </c>
      <c r="B790" s="230"/>
      <c r="C790" s="231"/>
      <c r="D790" s="252"/>
      <c r="E790" s="273"/>
      <c r="F790" s="262"/>
      <c r="G790" s="250"/>
      <c r="H790" s="232"/>
    </row>
    <row r="791" spans="1:8" ht="23.15" customHeight="1" x14ac:dyDescent="0.3">
      <c r="A791" s="87">
        <v>780</v>
      </c>
      <c r="B791" s="230"/>
      <c r="C791" s="231"/>
      <c r="D791" s="252"/>
      <c r="E791" s="273"/>
      <c r="F791" s="262"/>
      <c r="G791" s="250"/>
      <c r="H791" s="232"/>
    </row>
    <row r="792" spans="1:8" ht="23.15" customHeight="1" x14ac:dyDescent="0.3">
      <c r="A792" s="88">
        <v>781</v>
      </c>
      <c r="B792" s="230"/>
      <c r="C792" s="231"/>
      <c r="D792" s="252"/>
      <c r="E792" s="273"/>
      <c r="F792" s="262"/>
      <c r="G792" s="250"/>
      <c r="H792" s="232"/>
    </row>
    <row r="793" spans="1:8" ht="23.15" customHeight="1" x14ac:dyDescent="0.3">
      <c r="A793" s="87">
        <v>782</v>
      </c>
      <c r="B793" s="230"/>
      <c r="C793" s="231"/>
      <c r="D793" s="252"/>
      <c r="E793" s="273"/>
      <c r="F793" s="262"/>
      <c r="G793" s="250"/>
      <c r="H793" s="232"/>
    </row>
    <row r="794" spans="1:8" ht="23.15" customHeight="1" x14ac:dyDescent="0.3">
      <c r="A794" s="87">
        <v>783</v>
      </c>
      <c r="B794" s="230"/>
      <c r="C794" s="231"/>
      <c r="D794" s="252"/>
      <c r="E794" s="273"/>
      <c r="F794" s="262"/>
      <c r="G794" s="250"/>
      <c r="H794" s="232"/>
    </row>
    <row r="795" spans="1:8" ht="23.15" customHeight="1" x14ac:dyDescent="0.3">
      <c r="A795" s="88">
        <v>784</v>
      </c>
      <c r="B795" s="230"/>
      <c r="C795" s="231"/>
      <c r="D795" s="252"/>
      <c r="E795" s="273"/>
      <c r="F795" s="262"/>
      <c r="G795" s="250"/>
      <c r="H795" s="232"/>
    </row>
    <row r="796" spans="1:8" ht="23.15" customHeight="1" x14ac:dyDescent="0.3">
      <c r="A796" s="87">
        <v>785</v>
      </c>
      <c r="B796" s="230"/>
      <c r="C796" s="231"/>
      <c r="D796" s="252"/>
      <c r="E796" s="273"/>
      <c r="F796" s="262"/>
      <c r="G796" s="250"/>
      <c r="H796" s="232"/>
    </row>
    <row r="797" spans="1:8" ht="23.15" customHeight="1" x14ac:dyDescent="0.3">
      <c r="A797" s="87">
        <v>786</v>
      </c>
      <c r="B797" s="230"/>
      <c r="C797" s="231"/>
      <c r="D797" s="252"/>
      <c r="E797" s="273"/>
      <c r="F797" s="262"/>
      <c r="G797" s="250"/>
      <c r="H797" s="232"/>
    </row>
    <row r="798" spans="1:8" ht="23.15" customHeight="1" x14ac:dyDescent="0.3">
      <c r="A798" s="88">
        <v>787</v>
      </c>
      <c r="B798" s="230"/>
      <c r="C798" s="231"/>
      <c r="D798" s="252"/>
      <c r="E798" s="273"/>
      <c r="F798" s="262"/>
      <c r="G798" s="250"/>
      <c r="H798" s="232"/>
    </row>
    <row r="799" spans="1:8" ht="23.15" customHeight="1" x14ac:dyDescent="0.3">
      <c r="A799" s="87">
        <v>788</v>
      </c>
      <c r="B799" s="230"/>
      <c r="C799" s="231"/>
      <c r="D799" s="252"/>
      <c r="E799" s="273"/>
      <c r="F799" s="262"/>
      <c r="G799" s="250"/>
      <c r="H799" s="232"/>
    </row>
    <row r="800" spans="1:8" ht="23.15" customHeight="1" x14ac:dyDescent="0.3">
      <c r="A800" s="87">
        <v>789</v>
      </c>
      <c r="B800" s="230"/>
      <c r="C800" s="231"/>
      <c r="D800" s="252"/>
      <c r="E800" s="273"/>
      <c r="F800" s="262"/>
      <c r="G800" s="250"/>
      <c r="H800" s="232"/>
    </row>
    <row r="801" spans="1:8" ht="23.15" customHeight="1" x14ac:dyDescent="0.3">
      <c r="A801" s="88">
        <v>790</v>
      </c>
      <c r="B801" s="230"/>
      <c r="C801" s="231"/>
      <c r="D801" s="252"/>
      <c r="E801" s="273"/>
      <c r="F801" s="262"/>
      <c r="G801" s="250"/>
      <c r="H801" s="232"/>
    </row>
    <row r="802" spans="1:8" ht="23.15" customHeight="1" x14ac:dyDescent="0.3">
      <c r="A802" s="87">
        <v>791</v>
      </c>
      <c r="B802" s="230"/>
      <c r="C802" s="231"/>
      <c r="D802" s="252"/>
      <c r="E802" s="273"/>
      <c r="F802" s="262"/>
      <c r="G802" s="250"/>
      <c r="H802" s="232"/>
    </row>
    <row r="803" spans="1:8" ht="23.15" customHeight="1" x14ac:dyDescent="0.3">
      <c r="A803" s="87">
        <v>792</v>
      </c>
      <c r="B803" s="230"/>
      <c r="C803" s="231"/>
      <c r="D803" s="252"/>
      <c r="E803" s="273"/>
      <c r="F803" s="262"/>
      <c r="G803" s="250"/>
      <c r="H803" s="232"/>
    </row>
    <row r="804" spans="1:8" ht="23.15" customHeight="1" x14ac:dyDescent="0.3">
      <c r="A804" s="88">
        <v>793</v>
      </c>
      <c r="B804" s="230"/>
      <c r="C804" s="231"/>
      <c r="D804" s="252"/>
      <c r="E804" s="273"/>
      <c r="F804" s="262"/>
      <c r="G804" s="250"/>
      <c r="H804" s="232"/>
    </row>
    <row r="805" spans="1:8" ht="23.15" customHeight="1" x14ac:dyDescent="0.3">
      <c r="A805" s="87">
        <v>794</v>
      </c>
      <c r="B805" s="230"/>
      <c r="C805" s="231"/>
      <c r="D805" s="252"/>
      <c r="E805" s="273"/>
      <c r="F805" s="262"/>
      <c r="G805" s="250"/>
      <c r="H805" s="232"/>
    </row>
    <row r="806" spans="1:8" ht="23.15" customHeight="1" x14ac:dyDescent="0.3">
      <c r="A806" s="87">
        <v>795</v>
      </c>
      <c r="B806" s="230"/>
      <c r="C806" s="231"/>
      <c r="D806" s="252"/>
      <c r="E806" s="273"/>
      <c r="F806" s="262"/>
      <c r="G806" s="250"/>
      <c r="H806" s="232"/>
    </row>
    <row r="807" spans="1:8" ht="23.15" customHeight="1" x14ac:dyDescent="0.3">
      <c r="A807" s="88">
        <v>796</v>
      </c>
      <c r="B807" s="230"/>
      <c r="C807" s="231"/>
      <c r="D807" s="252"/>
      <c r="E807" s="273"/>
      <c r="F807" s="262"/>
      <c r="G807" s="250"/>
      <c r="H807" s="232"/>
    </row>
    <row r="808" spans="1:8" ht="23.15" customHeight="1" x14ac:dyDescent="0.3">
      <c r="A808" s="87">
        <v>797</v>
      </c>
      <c r="B808" s="230"/>
      <c r="C808" s="231"/>
      <c r="D808" s="252"/>
      <c r="E808" s="273"/>
      <c r="F808" s="262"/>
      <c r="G808" s="250"/>
      <c r="H808" s="232"/>
    </row>
    <row r="809" spans="1:8" ht="23.15" customHeight="1" x14ac:dyDescent="0.3">
      <c r="A809" s="87">
        <v>798</v>
      </c>
      <c r="B809" s="230"/>
      <c r="C809" s="231"/>
      <c r="D809" s="252"/>
      <c r="E809" s="273"/>
      <c r="F809" s="262"/>
      <c r="G809" s="250"/>
      <c r="H809" s="232"/>
    </row>
    <row r="810" spans="1:8" ht="23.15" customHeight="1" x14ac:dyDescent="0.3">
      <c r="A810" s="88">
        <v>799</v>
      </c>
      <c r="B810" s="230"/>
      <c r="C810" s="231"/>
      <c r="D810" s="252"/>
      <c r="E810" s="273"/>
      <c r="F810" s="262"/>
      <c r="G810" s="250"/>
      <c r="H810" s="232"/>
    </row>
    <row r="811" spans="1:8" ht="23.15" customHeight="1" x14ac:dyDescent="0.3">
      <c r="A811" s="87">
        <v>800</v>
      </c>
      <c r="B811" s="230"/>
      <c r="C811" s="231"/>
      <c r="D811" s="252"/>
      <c r="E811" s="273"/>
      <c r="F811" s="262"/>
      <c r="G811" s="250"/>
      <c r="H811" s="232"/>
    </row>
    <row r="812" spans="1:8" ht="23.15" customHeight="1" x14ac:dyDescent="0.3">
      <c r="A812" s="87">
        <v>801</v>
      </c>
      <c r="B812" s="230"/>
      <c r="C812" s="231"/>
      <c r="D812" s="252"/>
      <c r="E812" s="273"/>
      <c r="F812" s="262"/>
      <c r="G812" s="250"/>
      <c r="H812" s="232"/>
    </row>
    <row r="813" spans="1:8" ht="23.15" customHeight="1" x14ac:dyDescent="0.3">
      <c r="A813" s="88">
        <v>802</v>
      </c>
      <c r="B813" s="230"/>
      <c r="C813" s="231"/>
      <c r="D813" s="252"/>
      <c r="E813" s="273"/>
      <c r="F813" s="262"/>
      <c r="G813" s="250"/>
      <c r="H813" s="232"/>
    </row>
    <row r="814" spans="1:8" ht="23.15" customHeight="1" x14ac:dyDescent="0.3">
      <c r="A814" s="87">
        <v>803</v>
      </c>
      <c r="B814" s="230"/>
      <c r="C814" s="231"/>
      <c r="D814" s="252"/>
      <c r="E814" s="273"/>
      <c r="F814" s="262"/>
      <c r="G814" s="250"/>
      <c r="H814" s="232"/>
    </row>
    <row r="815" spans="1:8" ht="23.15" customHeight="1" x14ac:dyDescent="0.3">
      <c r="A815" s="87">
        <v>804</v>
      </c>
      <c r="B815" s="230"/>
      <c r="C815" s="231"/>
      <c r="D815" s="252"/>
      <c r="E815" s="273"/>
      <c r="F815" s="262"/>
      <c r="G815" s="250"/>
      <c r="H815" s="232"/>
    </row>
    <row r="816" spans="1:8" ht="23.15" customHeight="1" x14ac:dyDescent="0.3">
      <c r="A816" s="88">
        <v>805</v>
      </c>
      <c r="B816" s="230"/>
      <c r="C816" s="231"/>
      <c r="D816" s="252"/>
      <c r="E816" s="273"/>
      <c r="F816" s="262"/>
      <c r="G816" s="250"/>
      <c r="H816" s="232"/>
    </row>
    <row r="817" spans="1:8" ht="23.15" customHeight="1" x14ac:dyDescent="0.3">
      <c r="A817" s="87">
        <v>806</v>
      </c>
      <c r="B817" s="230"/>
      <c r="C817" s="231"/>
      <c r="D817" s="252"/>
      <c r="E817" s="273"/>
      <c r="F817" s="262"/>
      <c r="G817" s="250"/>
      <c r="H817" s="232"/>
    </row>
    <row r="818" spans="1:8" ht="23.15" customHeight="1" x14ac:dyDescent="0.3">
      <c r="A818" s="87">
        <v>807</v>
      </c>
      <c r="B818" s="230"/>
      <c r="C818" s="231"/>
      <c r="D818" s="252"/>
      <c r="E818" s="273"/>
      <c r="F818" s="262"/>
      <c r="G818" s="250"/>
      <c r="H818" s="232"/>
    </row>
    <row r="819" spans="1:8" ht="23.15" customHeight="1" x14ac:dyDescent="0.3">
      <c r="A819" s="88">
        <v>808</v>
      </c>
      <c r="B819" s="230"/>
      <c r="C819" s="231"/>
      <c r="D819" s="252"/>
      <c r="E819" s="273"/>
      <c r="F819" s="262"/>
      <c r="G819" s="250"/>
      <c r="H819" s="232"/>
    </row>
    <row r="820" spans="1:8" ht="23.15" customHeight="1" x14ac:dyDescent="0.3">
      <c r="A820" s="87">
        <v>809</v>
      </c>
      <c r="B820" s="230"/>
      <c r="C820" s="231"/>
      <c r="D820" s="252"/>
      <c r="E820" s="273"/>
      <c r="F820" s="262"/>
      <c r="G820" s="250"/>
      <c r="H820" s="232"/>
    </row>
    <row r="821" spans="1:8" ht="23.15" customHeight="1" x14ac:dyDescent="0.3">
      <c r="A821" s="87">
        <v>810</v>
      </c>
      <c r="B821" s="230"/>
      <c r="C821" s="231"/>
      <c r="D821" s="252"/>
      <c r="E821" s="273"/>
      <c r="F821" s="262"/>
      <c r="G821" s="250"/>
      <c r="H821" s="232"/>
    </row>
    <row r="822" spans="1:8" ht="23.15" customHeight="1" x14ac:dyDescent="0.3">
      <c r="A822" s="88">
        <v>811</v>
      </c>
      <c r="B822" s="230"/>
      <c r="C822" s="231"/>
      <c r="D822" s="252"/>
      <c r="E822" s="273"/>
      <c r="F822" s="262"/>
      <c r="G822" s="250"/>
      <c r="H822" s="232"/>
    </row>
    <row r="823" spans="1:8" ht="23.15" customHeight="1" x14ac:dyDescent="0.3">
      <c r="A823" s="87">
        <v>812</v>
      </c>
      <c r="B823" s="230"/>
      <c r="C823" s="231"/>
      <c r="D823" s="252"/>
      <c r="E823" s="273"/>
      <c r="F823" s="262"/>
      <c r="G823" s="250"/>
      <c r="H823" s="232"/>
    </row>
    <row r="824" spans="1:8" ht="23.15" customHeight="1" x14ac:dyDescent="0.3">
      <c r="A824" s="87">
        <v>813</v>
      </c>
      <c r="B824" s="230"/>
      <c r="C824" s="231"/>
      <c r="D824" s="252"/>
      <c r="E824" s="273"/>
      <c r="F824" s="262"/>
      <c r="G824" s="250"/>
      <c r="H824" s="232"/>
    </row>
    <row r="825" spans="1:8" ht="23.15" customHeight="1" x14ac:dyDescent="0.3">
      <c r="A825" s="88">
        <v>814</v>
      </c>
      <c r="B825" s="230"/>
      <c r="C825" s="231"/>
      <c r="D825" s="252"/>
      <c r="E825" s="273"/>
      <c r="F825" s="262"/>
      <c r="G825" s="250"/>
      <c r="H825" s="232"/>
    </row>
    <row r="826" spans="1:8" ht="23.15" customHeight="1" x14ac:dyDescent="0.3">
      <c r="A826" s="87">
        <v>815</v>
      </c>
      <c r="B826" s="230"/>
      <c r="C826" s="231"/>
      <c r="D826" s="252"/>
      <c r="E826" s="273"/>
      <c r="F826" s="262"/>
      <c r="G826" s="250"/>
      <c r="H826" s="232"/>
    </row>
    <row r="827" spans="1:8" ht="23.15" customHeight="1" x14ac:dyDescent="0.3">
      <c r="A827" s="87">
        <v>816</v>
      </c>
      <c r="B827" s="230"/>
      <c r="C827" s="231"/>
      <c r="D827" s="252"/>
      <c r="E827" s="273"/>
      <c r="F827" s="262"/>
      <c r="G827" s="250"/>
      <c r="H827" s="232"/>
    </row>
    <row r="828" spans="1:8" ht="23.15" customHeight="1" x14ac:dyDescent="0.3">
      <c r="A828" s="88">
        <v>817</v>
      </c>
      <c r="B828" s="230"/>
      <c r="C828" s="231"/>
      <c r="D828" s="252"/>
      <c r="E828" s="273"/>
      <c r="F828" s="262"/>
      <c r="G828" s="250"/>
      <c r="H828" s="232"/>
    </row>
    <row r="829" spans="1:8" ht="23.15" customHeight="1" x14ac:dyDescent="0.3">
      <c r="A829" s="87">
        <v>818</v>
      </c>
      <c r="B829" s="230"/>
      <c r="C829" s="231"/>
      <c r="D829" s="252"/>
      <c r="E829" s="273"/>
      <c r="F829" s="262"/>
      <c r="G829" s="250"/>
      <c r="H829" s="232"/>
    </row>
    <row r="830" spans="1:8" ht="23.15" customHeight="1" x14ac:dyDescent="0.3">
      <c r="A830" s="87">
        <v>819</v>
      </c>
      <c r="B830" s="230"/>
      <c r="C830" s="231"/>
      <c r="D830" s="252"/>
      <c r="E830" s="273"/>
      <c r="F830" s="262"/>
      <c r="G830" s="250"/>
      <c r="H830" s="232"/>
    </row>
    <row r="831" spans="1:8" ht="23.15" customHeight="1" x14ac:dyDescent="0.3">
      <c r="A831" s="88">
        <v>820</v>
      </c>
      <c r="B831" s="230"/>
      <c r="C831" s="231"/>
      <c r="D831" s="252"/>
      <c r="E831" s="273"/>
      <c r="F831" s="262"/>
      <c r="G831" s="250"/>
      <c r="H831" s="232"/>
    </row>
    <row r="832" spans="1:8" ht="23.15" customHeight="1" x14ac:dyDescent="0.3">
      <c r="A832" s="87">
        <v>821</v>
      </c>
      <c r="B832" s="230"/>
      <c r="C832" s="231"/>
      <c r="D832" s="252"/>
      <c r="E832" s="273"/>
      <c r="F832" s="262"/>
      <c r="G832" s="250"/>
      <c r="H832" s="232"/>
    </row>
    <row r="833" spans="1:8" ht="23.15" customHeight="1" x14ac:dyDescent="0.3">
      <c r="A833" s="87">
        <v>822</v>
      </c>
      <c r="B833" s="230"/>
      <c r="C833" s="231"/>
      <c r="D833" s="252"/>
      <c r="E833" s="273"/>
      <c r="F833" s="262"/>
      <c r="G833" s="250"/>
      <c r="H833" s="232"/>
    </row>
    <row r="834" spans="1:8" ht="23.15" customHeight="1" x14ac:dyDescent="0.3">
      <c r="A834" s="88">
        <v>823</v>
      </c>
      <c r="B834" s="230"/>
      <c r="C834" s="231"/>
      <c r="D834" s="252"/>
      <c r="E834" s="273"/>
      <c r="F834" s="262"/>
      <c r="G834" s="250"/>
      <c r="H834" s="232"/>
    </row>
    <row r="835" spans="1:8" ht="23.15" customHeight="1" x14ac:dyDescent="0.3">
      <c r="A835" s="87">
        <v>824</v>
      </c>
      <c r="B835" s="230"/>
      <c r="C835" s="231"/>
      <c r="D835" s="252"/>
      <c r="E835" s="273"/>
      <c r="F835" s="262"/>
      <c r="G835" s="250"/>
      <c r="H835" s="232"/>
    </row>
    <row r="836" spans="1:8" ht="23.15" customHeight="1" x14ac:dyDescent="0.3">
      <c r="A836" s="87">
        <v>825</v>
      </c>
      <c r="B836" s="230"/>
      <c r="C836" s="231"/>
      <c r="D836" s="252"/>
      <c r="E836" s="273"/>
      <c r="F836" s="262"/>
      <c r="G836" s="250"/>
      <c r="H836" s="232"/>
    </row>
    <row r="837" spans="1:8" ht="23.15" customHeight="1" x14ac:dyDescent="0.3">
      <c r="A837" s="88">
        <v>826</v>
      </c>
      <c r="B837" s="230"/>
      <c r="C837" s="231"/>
      <c r="D837" s="252"/>
      <c r="E837" s="273"/>
      <c r="F837" s="262"/>
      <c r="G837" s="250"/>
      <c r="H837" s="232"/>
    </row>
    <row r="838" spans="1:8" ht="23.15" customHeight="1" x14ac:dyDescent="0.3">
      <c r="A838" s="87">
        <v>827</v>
      </c>
      <c r="B838" s="230"/>
      <c r="C838" s="231"/>
      <c r="D838" s="252"/>
      <c r="E838" s="273"/>
      <c r="F838" s="262"/>
      <c r="G838" s="250"/>
      <c r="H838" s="232"/>
    </row>
    <row r="839" spans="1:8" ht="23.15" customHeight="1" x14ac:dyDescent="0.3">
      <c r="A839" s="87">
        <v>828</v>
      </c>
      <c r="B839" s="230"/>
      <c r="C839" s="231"/>
      <c r="D839" s="252"/>
      <c r="E839" s="273"/>
      <c r="F839" s="262"/>
      <c r="G839" s="250"/>
      <c r="H839" s="232"/>
    </row>
    <row r="840" spans="1:8" ht="23.15" customHeight="1" x14ac:dyDescent="0.3">
      <c r="A840" s="88">
        <v>829</v>
      </c>
      <c r="B840" s="230"/>
      <c r="C840" s="231"/>
      <c r="D840" s="252"/>
      <c r="E840" s="273"/>
      <c r="F840" s="262"/>
      <c r="G840" s="250"/>
      <c r="H840" s="232"/>
    </row>
    <row r="841" spans="1:8" ht="23.15" customHeight="1" x14ac:dyDescent="0.3">
      <c r="A841" s="87">
        <v>830</v>
      </c>
      <c r="B841" s="230"/>
      <c r="C841" s="231"/>
      <c r="D841" s="252"/>
      <c r="E841" s="273"/>
      <c r="F841" s="262"/>
      <c r="G841" s="250"/>
      <c r="H841" s="232"/>
    </row>
    <row r="842" spans="1:8" ht="23.15" customHeight="1" x14ac:dyDescent="0.3">
      <c r="A842" s="87">
        <v>831</v>
      </c>
      <c r="B842" s="230"/>
      <c r="C842" s="231"/>
      <c r="D842" s="252"/>
      <c r="E842" s="273"/>
      <c r="F842" s="262"/>
      <c r="G842" s="250"/>
      <c r="H842" s="232"/>
    </row>
    <row r="843" spans="1:8" ht="23.15" customHeight="1" x14ac:dyDescent="0.3">
      <c r="A843" s="88">
        <v>832</v>
      </c>
      <c r="B843" s="230"/>
      <c r="C843" s="231"/>
      <c r="D843" s="252"/>
      <c r="E843" s="273"/>
      <c r="F843" s="262"/>
      <c r="G843" s="250"/>
      <c r="H843" s="232"/>
    </row>
    <row r="844" spans="1:8" ht="23.15" customHeight="1" x14ac:dyDescent="0.3">
      <c r="A844" s="87">
        <v>833</v>
      </c>
      <c r="B844" s="230"/>
      <c r="C844" s="231"/>
      <c r="D844" s="252"/>
      <c r="E844" s="273"/>
      <c r="F844" s="262"/>
      <c r="G844" s="250"/>
      <c r="H844" s="232"/>
    </row>
    <row r="845" spans="1:8" ht="23.15" customHeight="1" x14ac:dyDescent="0.3">
      <c r="A845" s="87">
        <v>834</v>
      </c>
      <c r="B845" s="230"/>
      <c r="C845" s="231"/>
      <c r="D845" s="252"/>
      <c r="E845" s="273"/>
      <c r="F845" s="262"/>
      <c r="G845" s="250"/>
      <c r="H845" s="232"/>
    </row>
    <row r="846" spans="1:8" ht="23.15" customHeight="1" x14ac:dyDescent="0.3">
      <c r="A846" s="88">
        <v>835</v>
      </c>
      <c r="B846" s="230"/>
      <c r="C846" s="231"/>
      <c r="D846" s="252"/>
      <c r="E846" s="273"/>
      <c r="F846" s="262"/>
      <c r="G846" s="250"/>
      <c r="H846" s="232"/>
    </row>
    <row r="847" spans="1:8" ht="23.15" customHeight="1" x14ac:dyDescent="0.3">
      <c r="A847" s="87">
        <v>836</v>
      </c>
      <c r="B847" s="230"/>
      <c r="C847" s="231"/>
      <c r="D847" s="252"/>
      <c r="E847" s="273"/>
      <c r="F847" s="262"/>
      <c r="G847" s="250"/>
      <c r="H847" s="232"/>
    </row>
    <row r="848" spans="1:8" ht="23.15" customHeight="1" x14ac:dyDescent="0.3">
      <c r="A848" s="87">
        <v>837</v>
      </c>
      <c r="B848" s="230"/>
      <c r="C848" s="231"/>
      <c r="D848" s="252"/>
      <c r="E848" s="273"/>
      <c r="F848" s="262"/>
      <c r="G848" s="250"/>
      <c r="H848" s="232"/>
    </row>
    <row r="849" spans="1:8" ht="23.15" customHeight="1" x14ac:dyDescent="0.3">
      <c r="A849" s="88">
        <v>838</v>
      </c>
      <c r="B849" s="230"/>
      <c r="C849" s="231"/>
      <c r="D849" s="252"/>
      <c r="E849" s="273"/>
      <c r="F849" s="262"/>
      <c r="G849" s="250"/>
      <c r="H849" s="232"/>
    </row>
    <row r="850" spans="1:8" ht="23.15" customHeight="1" x14ac:dyDescent="0.3">
      <c r="A850" s="87">
        <v>839</v>
      </c>
      <c r="B850" s="230"/>
      <c r="C850" s="231"/>
      <c r="D850" s="252"/>
      <c r="E850" s="273"/>
      <c r="F850" s="262"/>
      <c r="G850" s="250"/>
      <c r="H850" s="232"/>
    </row>
    <row r="851" spans="1:8" ht="23.15" customHeight="1" x14ac:dyDescent="0.3">
      <c r="A851" s="87">
        <v>840</v>
      </c>
      <c r="B851" s="230"/>
      <c r="C851" s="231"/>
      <c r="D851" s="252"/>
      <c r="E851" s="273"/>
      <c r="F851" s="262"/>
      <c r="G851" s="250"/>
      <c r="H851" s="232"/>
    </row>
    <row r="852" spans="1:8" ht="23.15" customHeight="1" x14ac:dyDescent="0.3">
      <c r="A852" s="88">
        <v>841</v>
      </c>
      <c r="B852" s="230"/>
      <c r="C852" s="231"/>
      <c r="D852" s="252"/>
      <c r="E852" s="273"/>
      <c r="F852" s="262"/>
      <c r="G852" s="250"/>
      <c r="H852" s="232"/>
    </row>
    <row r="853" spans="1:8" ht="23.15" customHeight="1" x14ac:dyDescent="0.3">
      <c r="A853" s="87">
        <v>842</v>
      </c>
      <c r="B853" s="230"/>
      <c r="C853" s="231"/>
      <c r="D853" s="252"/>
      <c r="E853" s="273"/>
      <c r="F853" s="262"/>
      <c r="G853" s="250"/>
      <c r="H853" s="232"/>
    </row>
    <row r="854" spans="1:8" ht="23.15" customHeight="1" x14ac:dyDescent="0.3">
      <c r="A854" s="87">
        <v>843</v>
      </c>
      <c r="B854" s="230"/>
      <c r="C854" s="231"/>
      <c r="D854" s="252"/>
      <c r="E854" s="273"/>
      <c r="F854" s="262"/>
      <c r="G854" s="250"/>
      <c r="H854" s="232"/>
    </row>
    <row r="855" spans="1:8" ht="23.15" customHeight="1" x14ac:dyDescent="0.3">
      <c r="A855" s="88">
        <v>844</v>
      </c>
      <c r="B855" s="230"/>
      <c r="C855" s="231"/>
      <c r="D855" s="252"/>
      <c r="E855" s="273"/>
      <c r="F855" s="262"/>
      <c r="G855" s="250"/>
      <c r="H855" s="232"/>
    </row>
    <row r="856" spans="1:8" ht="23.15" customHeight="1" x14ac:dyDescent="0.3">
      <c r="A856" s="87">
        <v>845</v>
      </c>
      <c r="B856" s="230"/>
      <c r="C856" s="231"/>
      <c r="D856" s="252"/>
      <c r="E856" s="273"/>
      <c r="F856" s="262"/>
      <c r="G856" s="250"/>
      <c r="H856" s="232"/>
    </row>
    <row r="857" spans="1:8" ht="23.15" customHeight="1" x14ac:dyDescent="0.3">
      <c r="A857" s="87">
        <v>846</v>
      </c>
      <c r="B857" s="230"/>
      <c r="C857" s="231"/>
      <c r="D857" s="252"/>
      <c r="E857" s="273"/>
      <c r="F857" s="262"/>
      <c r="G857" s="250"/>
      <c r="H857" s="232"/>
    </row>
    <row r="858" spans="1:8" ht="23.15" customHeight="1" x14ac:dyDescent="0.3">
      <c r="A858" s="88">
        <v>847</v>
      </c>
      <c r="B858" s="230"/>
      <c r="C858" s="231"/>
      <c r="D858" s="252"/>
      <c r="E858" s="273"/>
      <c r="F858" s="262"/>
      <c r="G858" s="250"/>
      <c r="H858" s="232"/>
    </row>
    <row r="859" spans="1:8" ht="23.15" customHeight="1" x14ac:dyDescent="0.3">
      <c r="A859" s="87">
        <v>848</v>
      </c>
      <c r="B859" s="230"/>
      <c r="C859" s="231"/>
      <c r="D859" s="252"/>
      <c r="E859" s="273"/>
      <c r="F859" s="262"/>
      <c r="G859" s="250"/>
      <c r="H859" s="232"/>
    </row>
    <row r="860" spans="1:8" ht="23.15" customHeight="1" x14ac:dyDescent="0.3">
      <c r="A860" s="87">
        <v>849</v>
      </c>
      <c r="B860" s="230"/>
      <c r="C860" s="231"/>
      <c r="D860" s="252"/>
      <c r="E860" s="273"/>
      <c r="F860" s="262"/>
      <c r="G860" s="250"/>
      <c r="H860" s="232"/>
    </row>
    <row r="861" spans="1:8" ht="23.15" customHeight="1" x14ac:dyDescent="0.3">
      <c r="A861" s="88">
        <v>850</v>
      </c>
      <c r="B861" s="230"/>
      <c r="C861" s="231"/>
      <c r="D861" s="252"/>
      <c r="E861" s="273"/>
      <c r="F861" s="262"/>
      <c r="G861" s="250"/>
      <c r="H861" s="232"/>
    </row>
    <row r="862" spans="1:8" ht="23.15" customHeight="1" x14ac:dyDescent="0.3">
      <c r="A862" s="87">
        <v>851</v>
      </c>
      <c r="B862" s="230"/>
      <c r="C862" s="231"/>
      <c r="D862" s="252"/>
      <c r="E862" s="273"/>
      <c r="F862" s="262"/>
      <c r="G862" s="250"/>
      <c r="H862" s="232"/>
    </row>
    <row r="863" spans="1:8" ht="23.15" customHeight="1" x14ac:dyDescent="0.3">
      <c r="A863" s="87">
        <v>852</v>
      </c>
      <c r="B863" s="230"/>
      <c r="C863" s="231"/>
      <c r="D863" s="252"/>
      <c r="E863" s="273"/>
      <c r="F863" s="262"/>
      <c r="G863" s="250"/>
      <c r="H863" s="232"/>
    </row>
    <row r="864" spans="1:8" ht="23.15" customHeight="1" x14ac:dyDescent="0.3">
      <c r="A864" s="88">
        <v>853</v>
      </c>
      <c r="B864" s="230"/>
      <c r="C864" s="231"/>
      <c r="D864" s="252"/>
      <c r="E864" s="273"/>
      <c r="F864" s="262"/>
      <c r="G864" s="250"/>
      <c r="H864" s="232"/>
    </row>
    <row r="865" spans="1:8" ht="23.15" customHeight="1" x14ac:dyDescent="0.3">
      <c r="A865" s="87">
        <v>854</v>
      </c>
      <c r="B865" s="230"/>
      <c r="C865" s="231"/>
      <c r="D865" s="252"/>
      <c r="E865" s="273"/>
      <c r="F865" s="262"/>
      <c r="G865" s="250"/>
      <c r="H865" s="232"/>
    </row>
    <row r="866" spans="1:8" ht="23.15" customHeight="1" x14ac:dyDescent="0.3">
      <c r="A866" s="87">
        <v>855</v>
      </c>
      <c r="B866" s="230"/>
      <c r="C866" s="231"/>
      <c r="D866" s="252"/>
      <c r="E866" s="273"/>
      <c r="F866" s="262"/>
      <c r="G866" s="250"/>
      <c r="H866" s="232"/>
    </row>
    <row r="867" spans="1:8" ht="23.15" customHeight="1" x14ac:dyDescent="0.3">
      <c r="A867" s="88">
        <v>856</v>
      </c>
      <c r="B867" s="230"/>
      <c r="C867" s="231"/>
      <c r="D867" s="252"/>
      <c r="E867" s="273"/>
      <c r="F867" s="262"/>
      <c r="G867" s="250"/>
      <c r="H867" s="232"/>
    </row>
    <row r="868" spans="1:8" ht="23.15" customHeight="1" x14ac:dyDescent="0.3">
      <c r="A868" s="87">
        <v>857</v>
      </c>
      <c r="B868" s="230"/>
      <c r="C868" s="231"/>
      <c r="D868" s="252"/>
      <c r="E868" s="273"/>
      <c r="F868" s="262"/>
      <c r="G868" s="250"/>
      <c r="H868" s="232"/>
    </row>
    <row r="869" spans="1:8" ht="23.15" customHeight="1" x14ac:dyDescent="0.3">
      <c r="A869" s="87">
        <v>858</v>
      </c>
      <c r="B869" s="230"/>
      <c r="C869" s="231"/>
      <c r="D869" s="252"/>
      <c r="E869" s="273"/>
      <c r="F869" s="262"/>
      <c r="G869" s="250"/>
      <c r="H869" s="232"/>
    </row>
    <row r="870" spans="1:8" ht="23.15" customHeight="1" x14ac:dyDescent="0.3">
      <c r="A870" s="88">
        <v>859</v>
      </c>
      <c r="B870" s="230"/>
      <c r="C870" s="231"/>
      <c r="D870" s="252"/>
      <c r="E870" s="273"/>
      <c r="F870" s="262"/>
      <c r="G870" s="250"/>
      <c r="H870" s="232"/>
    </row>
    <row r="871" spans="1:8" ht="23.15" customHeight="1" x14ac:dyDescent="0.3">
      <c r="A871" s="87">
        <v>860</v>
      </c>
      <c r="B871" s="230"/>
      <c r="C871" s="231"/>
      <c r="D871" s="252"/>
      <c r="E871" s="273"/>
      <c r="F871" s="262"/>
      <c r="G871" s="250"/>
      <c r="H871" s="232"/>
    </row>
    <row r="872" spans="1:8" ht="23.15" customHeight="1" x14ac:dyDescent="0.3">
      <c r="A872" s="87">
        <v>861</v>
      </c>
      <c r="B872" s="230"/>
      <c r="C872" s="231"/>
      <c r="D872" s="252"/>
      <c r="E872" s="273"/>
      <c r="F872" s="262"/>
      <c r="G872" s="250"/>
      <c r="H872" s="232"/>
    </row>
    <row r="873" spans="1:8" ht="23.15" customHeight="1" x14ac:dyDescent="0.3">
      <c r="A873" s="88">
        <v>862</v>
      </c>
      <c r="B873" s="230"/>
      <c r="C873" s="231"/>
      <c r="D873" s="252"/>
      <c r="E873" s="273"/>
      <c r="F873" s="262"/>
      <c r="G873" s="250"/>
      <c r="H873" s="232"/>
    </row>
    <row r="874" spans="1:8" ht="23.15" customHeight="1" x14ac:dyDescent="0.3">
      <c r="A874" s="87">
        <v>863</v>
      </c>
      <c r="B874" s="230"/>
      <c r="C874" s="231"/>
      <c r="D874" s="252"/>
      <c r="E874" s="273"/>
      <c r="F874" s="262"/>
      <c r="G874" s="250"/>
      <c r="H874" s="232"/>
    </row>
    <row r="875" spans="1:8" ht="23.15" customHeight="1" x14ac:dyDescent="0.3">
      <c r="A875" s="87">
        <v>864</v>
      </c>
      <c r="B875" s="230"/>
      <c r="C875" s="231"/>
      <c r="D875" s="252"/>
      <c r="E875" s="273"/>
      <c r="F875" s="262"/>
      <c r="G875" s="250"/>
      <c r="H875" s="232"/>
    </row>
    <row r="876" spans="1:8" ht="23.15" customHeight="1" x14ac:dyDescent="0.3">
      <c r="A876" s="88">
        <v>865</v>
      </c>
      <c r="B876" s="230"/>
      <c r="C876" s="231"/>
      <c r="D876" s="252"/>
      <c r="E876" s="273"/>
      <c r="F876" s="262"/>
      <c r="G876" s="250"/>
      <c r="H876" s="232"/>
    </row>
    <row r="877" spans="1:8" ht="23.15" customHeight="1" x14ac:dyDescent="0.3">
      <c r="A877" s="87">
        <v>866</v>
      </c>
      <c r="B877" s="230"/>
      <c r="C877" s="231"/>
      <c r="D877" s="252"/>
      <c r="E877" s="273"/>
      <c r="F877" s="262"/>
      <c r="G877" s="250"/>
      <c r="H877" s="232"/>
    </row>
    <row r="878" spans="1:8" ht="23.15" customHeight="1" x14ac:dyDescent="0.3">
      <c r="A878" s="87">
        <v>867</v>
      </c>
      <c r="B878" s="230"/>
      <c r="C878" s="231"/>
      <c r="D878" s="252"/>
      <c r="E878" s="273"/>
      <c r="F878" s="262"/>
      <c r="G878" s="250"/>
      <c r="H878" s="232"/>
    </row>
    <row r="879" spans="1:8" ht="23.15" customHeight="1" x14ac:dyDescent="0.3">
      <c r="A879" s="88">
        <v>868</v>
      </c>
      <c r="B879" s="230"/>
      <c r="C879" s="231"/>
      <c r="D879" s="252"/>
      <c r="E879" s="273"/>
      <c r="F879" s="262"/>
      <c r="G879" s="250"/>
      <c r="H879" s="232"/>
    </row>
    <row r="880" spans="1:8" ht="23.15" customHeight="1" x14ac:dyDescent="0.3">
      <c r="A880" s="87">
        <v>869</v>
      </c>
      <c r="B880" s="230"/>
      <c r="C880" s="231"/>
      <c r="D880" s="252"/>
      <c r="E880" s="273"/>
      <c r="F880" s="262"/>
      <c r="G880" s="250"/>
      <c r="H880" s="232"/>
    </row>
    <row r="881" spans="1:8" ht="23.15" customHeight="1" x14ac:dyDescent="0.3">
      <c r="A881" s="87">
        <v>870</v>
      </c>
      <c r="B881" s="230"/>
      <c r="C881" s="231"/>
      <c r="D881" s="252"/>
      <c r="E881" s="273"/>
      <c r="F881" s="262"/>
      <c r="G881" s="250"/>
      <c r="H881" s="232"/>
    </row>
    <row r="882" spans="1:8" ht="23.15" customHeight="1" x14ac:dyDescent="0.3">
      <c r="A882" s="88">
        <v>871</v>
      </c>
      <c r="B882" s="230"/>
      <c r="C882" s="231"/>
      <c r="D882" s="252"/>
      <c r="E882" s="273"/>
      <c r="F882" s="262"/>
      <c r="G882" s="250"/>
      <c r="H882" s="232"/>
    </row>
    <row r="883" spans="1:8" ht="23.15" customHeight="1" x14ac:dyDescent="0.3">
      <c r="A883" s="87">
        <v>872</v>
      </c>
      <c r="B883" s="230"/>
      <c r="C883" s="231"/>
      <c r="D883" s="252"/>
      <c r="E883" s="273"/>
      <c r="F883" s="262"/>
      <c r="G883" s="250"/>
      <c r="H883" s="232"/>
    </row>
    <row r="884" spans="1:8" ht="23.15" customHeight="1" x14ac:dyDescent="0.3">
      <c r="A884" s="87">
        <v>873</v>
      </c>
      <c r="B884" s="230"/>
      <c r="C884" s="231"/>
      <c r="D884" s="252"/>
      <c r="E884" s="273"/>
      <c r="F884" s="262"/>
      <c r="G884" s="250"/>
      <c r="H884" s="232"/>
    </row>
    <row r="885" spans="1:8" ht="23.15" customHeight="1" x14ac:dyDescent="0.3">
      <c r="A885" s="88">
        <v>874</v>
      </c>
      <c r="B885" s="230"/>
      <c r="C885" s="231"/>
      <c r="D885" s="252"/>
      <c r="E885" s="273"/>
      <c r="F885" s="262"/>
      <c r="G885" s="250"/>
      <c r="H885" s="232"/>
    </row>
    <row r="886" spans="1:8" ht="23.15" customHeight="1" x14ac:dyDescent="0.3">
      <c r="A886" s="87">
        <v>875</v>
      </c>
      <c r="B886" s="230"/>
      <c r="C886" s="231"/>
      <c r="D886" s="252"/>
      <c r="E886" s="273"/>
      <c r="F886" s="262"/>
      <c r="G886" s="250"/>
      <c r="H886" s="232"/>
    </row>
    <row r="887" spans="1:8" ht="23.15" customHeight="1" x14ac:dyDescent="0.3">
      <c r="A887" s="87">
        <v>876</v>
      </c>
      <c r="B887" s="230"/>
      <c r="C887" s="231"/>
      <c r="D887" s="252"/>
      <c r="E887" s="273"/>
      <c r="F887" s="262"/>
      <c r="G887" s="250"/>
      <c r="H887" s="232"/>
    </row>
    <row r="888" spans="1:8" ht="23.15" customHeight="1" x14ac:dyDescent="0.3">
      <c r="A888" s="88">
        <v>877</v>
      </c>
      <c r="B888" s="230"/>
      <c r="C888" s="231"/>
      <c r="D888" s="252"/>
      <c r="E888" s="273"/>
      <c r="F888" s="262"/>
      <c r="G888" s="250"/>
      <c r="H888" s="232"/>
    </row>
    <row r="889" spans="1:8" ht="23.15" customHeight="1" x14ac:dyDescent="0.3">
      <c r="A889" s="87">
        <v>878</v>
      </c>
      <c r="B889" s="230"/>
      <c r="C889" s="231"/>
      <c r="D889" s="252"/>
      <c r="E889" s="273"/>
      <c r="F889" s="262"/>
      <c r="G889" s="250"/>
      <c r="H889" s="232"/>
    </row>
    <row r="890" spans="1:8" ht="23.15" customHeight="1" x14ac:dyDescent="0.3">
      <c r="A890" s="87">
        <v>879</v>
      </c>
      <c r="B890" s="230"/>
      <c r="C890" s="231"/>
      <c r="D890" s="252"/>
      <c r="E890" s="273"/>
      <c r="F890" s="262"/>
      <c r="G890" s="250"/>
      <c r="H890" s="232"/>
    </row>
    <row r="891" spans="1:8" ht="23.15" customHeight="1" x14ac:dyDescent="0.3">
      <c r="A891" s="88">
        <v>880</v>
      </c>
      <c r="B891" s="230"/>
      <c r="C891" s="231"/>
      <c r="D891" s="252"/>
      <c r="E891" s="273"/>
      <c r="F891" s="262"/>
      <c r="G891" s="250"/>
      <c r="H891" s="232"/>
    </row>
    <row r="892" spans="1:8" ht="23.15" customHeight="1" x14ac:dyDescent="0.3">
      <c r="A892" s="87">
        <v>881</v>
      </c>
      <c r="B892" s="230"/>
      <c r="C892" s="231"/>
      <c r="D892" s="252"/>
      <c r="E892" s="273"/>
      <c r="F892" s="262"/>
      <c r="G892" s="250"/>
      <c r="H892" s="232"/>
    </row>
    <row r="893" spans="1:8" ht="23.15" customHeight="1" x14ac:dyDescent="0.3">
      <c r="A893" s="87">
        <v>882</v>
      </c>
      <c r="B893" s="230"/>
      <c r="C893" s="231"/>
      <c r="D893" s="252"/>
      <c r="E893" s="273"/>
      <c r="F893" s="262"/>
      <c r="G893" s="250"/>
      <c r="H893" s="232"/>
    </row>
    <row r="894" spans="1:8" ht="23.15" customHeight="1" x14ac:dyDescent="0.3">
      <c r="A894" s="88">
        <v>883</v>
      </c>
      <c r="B894" s="230"/>
      <c r="C894" s="231"/>
      <c r="D894" s="252"/>
      <c r="E894" s="273"/>
      <c r="F894" s="262"/>
      <c r="G894" s="250"/>
      <c r="H894" s="232"/>
    </row>
    <row r="895" spans="1:8" ht="23.15" customHeight="1" x14ac:dyDescent="0.3">
      <c r="A895" s="87">
        <v>884</v>
      </c>
      <c r="B895" s="230"/>
      <c r="C895" s="231"/>
      <c r="D895" s="252"/>
      <c r="E895" s="273"/>
      <c r="F895" s="262"/>
      <c r="G895" s="250"/>
      <c r="H895" s="232"/>
    </row>
    <row r="896" spans="1:8" ht="23.15" customHeight="1" x14ac:dyDescent="0.3">
      <c r="A896" s="87">
        <v>885</v>
      </c>
      <c r="B896" s="230"/>
      <c r="C896" s="231"/>
      <c r="D896" s="252"/>
      <c r="E896" s="273"/>
      <c r="F896" s="262"/>
      <c r="G896" s="250"/>
      <c r="H896" s="232"/>
    </row>
    <row r="897" spans="1:8" ht="23.15" customHeight="1" x14ac:dyDescent="0.3">
      <c r="A897" s="88">
        <v>886</v>
      </c>
      <c r="B897" s="230"/>
      <c r="C897" s="231"/>
      <c r="D897" s="252"/>
      <c r="E897" s="273"/>
      <c r="F897" s="262"/>
      <c r="G897" s="250"/>
      <c r="H897" s="232"/>
    </row>
    <row r="898" spans="1:8" ht="23.15" customHeight="1" x14ac:dyDescent="0.3">
      <c r="A898" s="87">
        <v>887</v>
      </c>
      <c r="B898" s="230"/>
      <c r="C898" s="231"/>
      <c r="D898" s="252"/>
      <c r="E898" s="273"/>
      <c r="F898" s="262"/>
      <c r="G898" s="250"/>
      <c r="H898" s="232"/>
    </row>
    <row r="899" spans="1:8" ht="23.15" customHeight="1" x14ac:dyDescent="0.3">
      <c r="A899" s="87">
        <v>888</v>
      </c>
      <c r="B899" s="230"/>
      <c r="C899" s="231"/>
      <c r="D899" s="252"/>
      <c r="E899" s="273"/>
      <c r="F899" s="262"/>
      <c r="G899" s="250"/>
      <c r="H899" s="232"/>
    </row>
    <row r="900" spans="1:8" ht="23.15" customHeight="1" x14ac:dyDescent="0.3">
      <c r="A900" s="88">
        <v>889</v>
      </c>
      <c r="B900" s="230"/>
      <c r="C900" s="231"/>
      <c r="D900" s="252"/>
      <c r="E900" s="273"/>
      <c r="F900" s="262"/>
      <c r="G900" s="250"/>
      <c r="H900" s="232"/>
    </row>
    <row r="901" spans="1:8" ht="23.15" customHeight="1" x14ac:dyDescent="0.3">
      <c r="A901" s="87">
        <v>890</v>
      </c>
      <c r="B901" s="230"/>
      <c r="C901" s="231"/>
      <c r="D901" s="252"/>
      <c r="E901" s="273"/>
      <c r="F901" s="262"/>
      <c r="G901" s="250"/>
      <c r="H901" s="232"/>
    </row>
    <row r="902" spans="1:8" ht="23.15" customHeight="1" x14ac:dyDescent="0.3">
      <c r="A902" s="87">
        <v>891</v>
      </c>
      <c r="B902" s="230"/>
      <c r="C902" s="231"/>
      <c r="D902" s="252"/>
      <c r="E902" s="273"/>
      <c r="F902" s="262"/>
      <c r="G902" s="250"/>
      <c r="H902" s="232"/>
    </row>
    <row r="903" spans="1:8" ht="23.15" customHeight="1" x14ac:dyDescent="0.3">
      <c r="A903" s="88">
        <v>892</v>
      </c>
      <c r="B903" s="230"/>
      <c r="C903" s="231"/>
      <c r="D903" s="252"/>
      <c r="E903" s="273"/>
      <c r="F903" s="262"/>
      <c r="G903" s="250"/>
      <c r="H903" s="232"/>
    </row>
    <row r="904" spans="1:8" ht="23.15" customHeight="1" x14ac:dyDescent="0.3">
      <c r="A904" s="87">
        <v>893</v>
      </c>
      <c r="B904" s="230"/>
      <c r="C904" s="231"/>
      <c r="D904" s="252"/>
      <c r="E904" s="273"/>
      <c r="F904" s="262"/>
      <c r="G904" s="250"/>
      <c r="H904" s="232"/>
    </row>
    <row r="905" spans="1:8" ht="23.15" customHeight="1" x14ac:dyDescent="0.3">
      <c r="A905" s="87">
        <v>894</v>
      </c>
      <c r="B905" s="230"/>
      <c r="C905" s="231"/>
      <c r="D905" s="252"/>
      <c r="E905" s="273"/>
      <c r="F905" s="262"/>
      <c r="G905" s="250"/>
      <c r="H905" s="232"/>
    </row>
    <row r="906" spans="1:8" ht="23.15" customHeight="1" x14ac:dyDescent="0.3">
      <c r="A906" s="88">
        <v>895</v>
      </c>
      <c r="B906" s="230"/>
      <c r="C906" s="231"/>
      <c r="D906" s="252"/>
      <c r="E906" s="273"/>
      <c r="F906" s="262"/>
      <c r="G906" s="250"/>
      <c r="H906" s="232"/>
    </row>
    <row r="907" spans="1:8" ht="23.15" customHeight="1" x14ac:dyDescent="0.3">
      <c r="A907" s="87">
        <v>896</v>
      </c>
      <c r="B907" s="230"/>
      <c r="C907" s="231"/>
      <c r="D907" s="252"/>
      <c r="E907" s="273"/>
      <c r="F907" s="262"/>
      <c r="G907" s="250"/>
      <c r="H907" s="232"/>
    </row>
    <row r="908" spans="1:8" ht="23.15" customHeight="1" x14ac:dyDescent="0.3">
      <c r="A908" s="87">
        <v>897</v>
      </c>
      <c r="B908" s="230"/>
      <c r="C908" s="231"/>
      <c r="D908" s="252"/>
      <c r="E908" s="273"/>
      <c r="F908" s="262"/>
      <c r="G908" s="250"/>
      <c r="H908" s="232"/>
    </row>
    <row r="909" spans="1:8" ht="23.15" customHeight="1" x14ac:dyDescent="0.3">
      <c r="A909" s="88">
        <v>898</v>
      </c>
      <c r="B909" s="230"/>
      <c r="C909" s="231"/>
      <c r="D909" s="252"/>
      <c r="E909" s="273"/>
      <c r="F909" s="262"/>
      <c r="G909" s="250"/>
      <c r="H909" s="232"/>
    </row>
    <row r="910" spans="1:8" ht="23.15" customHeight="1" x14ac:dyDescent="0.3">
      <c r="A910" s="87">
        <v>899</v>
      </c>
      <c r="B910" s="230"/>
      <c r="C910" s="231"/>
      <c r="D910" s="252"/>
      <c r="E910" s="273"/>
      <c r="F910" s="262"/>
      <c r="G910" s="250"/>
      <c r="H910" s="232"/>
    </row>
    <row r="911" spans="1:8" ht="23.15" customHeight="1" x14ac:dyDescent="0.3">
      <c r="A911" s="87">
        <v>900</v>
      </c>
      <c r="B911" s="230"/>
      <c r="C911" s="231"/>
      <c r="D911" s="252"/>
      <c r="E911" s="273"/>
      <c r="F911" s="262"/>
      <c r="G911" s="250"/>
      <c r="H911" s="232"/>
    </row>
    <row r="912" spans="1:8" ht="23.15" customHeight="1" x14ac:dyDescent="0.3">
      <c r="A912" s="88">
        <v>901</v>
      </c>
      <c r="B912" s="230"/>
      <c r="C912" s="231"/>
      <c r="D912" s="252"/>
      <c r="E912" s="273"/>
      <c r="F912" s="262"/>
      <c r="G912" s="250"/>
      <c r="H912" s="232"/>
    </row>
    <row r="913" spans="1:8" ht="23.15" customHeight="1" x14ac:dyDescent="0.3">
      <c r="A913" s="87">
        <v>902</v>
      </c>
      <c r="B913" s="230"/>
      <c r="C913" s="231"/>
      <c r="D913" s="252"/>
      <c r="E913" s="273"/>
      <c r="F913" s="262"/>
      <c r="G913" s="250"/>
      <c r="H913" s="232"/>
    </row>
    <row r="914" spans="1:8" ht="23.15" customHeight="1" x14ac:dyDescent="0.3">
      <c r="A914" s="87">
        <v>903</v>
      </c>
      <c r="B914" s="230"/>
      <c r="C914" s="231"/>
      <c r="D914" s="252"/>
      <c r="E914" s="273"/>
      <c r="F914" s="262"/>
      <c r="G914" s="250"/>
      <c r="H914" s="232"/>
    </row>
    <row r="915" spans="1:8" ht="23.15" customHeight="1" x14ac:dyDescent="0.3">
      <c r="A915" s="88">
        <v>904</v>
      </c>
      <c r="B915" s="230"/>
      <c r="C915" s="231"/>
      <c r="D915" s="252"/>
      <c r="E915" s="273"/>
      <c r="F915" s="262"/>
      <c r="G915" s="250"/>
      <c r="H915" s="232"/>
    </row>
    <row r="916" spans="1:8" ht="23.15" customHeight="1" x14ac:dyDescent="0.3">
      <c r="A916" s="87">
        <v>905</v>
      </c>
      <c r="B916" s="230"/>
      <c r="C916" s="231"/>
      <c r="D916" s="252"/>
      <c r="E916" s="273"/>
      <c r="F916" s="262"/>
      <c r="G916" s="250"/>
      <c r="H916" s="232"/>
    </row>
    <row r="917" spans="1:8" ht="23.15" customHeight="1" x14ac:dyDescent="0.3">
      <c r="A917" s="87">
        <v>906</v>
      </c>
      <c r="B917" s="230"/>
      <c r="C917" s="231"/>
      <c r="D917" s="252"/>
      <c r="E917" s="273"/>
      <c r="F917" s="262"/>
      <c r="G917" s="250"/>
      <c r="H917" s="232"/>
    </row>
    <row r="918" spans="1:8" ht="23.15" customHeight="1" x14ac:dyDescent="0.3">
      <c r="A918" s="88">
        <v>907</v>
      </c>
      <c r="B918" s="230"/>
      <c r="C918" s="231"/>
      <c r="D918" s="252"/>
      <c r="E918" s="273"/>
      <c r="F918" s="262"/>
      <c r="G918" s="250"/>
      <c r="H918" s="232"/>
    </row>
    <row r="919" spans="1:8" ht="23.15" customHeight="1" x14ac:dyDescent="0.3">
      <c r="A919" s="87">
        <v>908</v>
      </c>
      <c r="B919" s="230"/>
      <c r="C919" s="231"/>
      <c r="D919" s="252"/>
      <c r="E919" s="273"/>
      <c r="F919" s="262"/>
      <c r="G919" s="250"/>
      <c r="H919" s="232"/>
    </row>
    <row r="920" spans="1:8" ht="23.15" customHeight="1" x14ac:dyDescent="0.3">
      <c r="A920" s="87">
        <v>909</v>
      </c>
      <c r="B920" s="230"/>
      <c r="C920" s="231"/>
      <c r="D920" s="252"/>
      <c r="E920" s="273"/>
      <c r="F920" s="262"/>
      <c r="G920" s="250"/>
      <c r="H920" s="232"/>
    </row>
    <row r="921" spans="1:8" ht="23.15" customHeight="1" x14ac:dyDescent="0.3">
      <c r="A921" s="88">
        <v>910</v>
      </c>
      <c r="B921" s="230"/>
      <c r="C921" s="231"/>
      <c r="D921" s="252"/>
      <c r="E921" s="273"/>
      <c r="F921" s="262"/>
      <c r="G921" s="250"/>
      <c r="H921" s="232"/>
    </row>
    <row r="922" spans="1:8" ht="23.15" customHeight="1" x14ac:dyDescent="0.3">
      <c r="A922" s="87">
        <v>911</v>
      </c>
      <c r="B922" s="230"/>
      <c r="C922" s="231"/>
      <c r="D922" s="252"/>
      <c r="E922" s="273"/>
      <c r="F922" s="262"/>
      <c r="G922" s="250"/>
      <c r="H922" s="232"/>
    </row>
    <row r="923" spans="1:8" ht="23.15" customHeight="1" x14ac:dyDescent="0.3">
      <c r="A923" s="87">
        <v>912</v>
      </c>
      <c r="B923" s="230"/>
      <c r="C923" s="231"/>
      <c r="D923" s="252"/>
      <c r="E923" s="273"/>
      <c r="F923" s="262"/>
      <c r="G923" s="250"/>
      <c r="H923" s="232"/>
    </row>
    <row r="924" spans="1:8" ht="23.15" customHeight="1" x14ac:dyDescent="0.3">
      <c r="A924" s="88">
        <v>913</v>
      </c>
      <c r="B924" s="230"/>
      <c r="C924" s="231"/>
      <c r="D924" s="252"/>
      <c r="E924" s="273"/>
      <c r="F924" s="262"/>
      <c r="G924" s="250"/>
      <c r="H924" s="232"/>
    </row>
    <row r="925" spans="1:8" ht="23.15" customHeight="1" x14ac:dyDescent="0.3">
      <c r="A925" s="87">
        <v>914</v>
      </c>
      <c r="B925" s="230"/>
      <c r="C925" s="231"/>
      <c r="D925" s="252"/>
      <c r="E925" s="273"/>
      <c r="F925" s="262"/>
      <c r="G925" s="250"/>
      <c r="H925" s="232"/>
    </row>
    <row r="926" spans="1:8" ht="23.15" customHeight="1" x14ac:dyDescent="0.3">
      <c r="A926" s="87">
        <v>915</v>
      </c>
      <c r="B926" s="230"/>
      <c r="C926" s="231"/>
      <c r="D926" s="252"/>
      <c r="E926" s="273"/>
      <c r="F926" s="262"/>
      <c r="G926" s="250"/>
      <c r="H926" s="232"/>
    </row>
    <row r="927" spans="1:8" ht="23.15" customHeight="1" x14ac:dyDescent="0.3">
      <c r="A927" s="88">
        <v>916</v>
      </c>
      <c r="B927" s="230"/>
      <c r="C927" s="231"/>
      <c r="D927" s="252"/>
      <c r="E927" s="273"/>
      <c r="F927" s="262"/>
      <c r="G927" s="250"/>
      <c r="H927" s="232"/>
    </row>
    <row r="928" spans="1:8" ht="23.15" customHeight="1" x14ac:dyDescent="0.3">
      <c r="A928" s="87">
        <v>917</v>
      </c>
      <c r="B928" s="230"/>
      <c r="C928" s="231"/>
      <c r="D928" s="252"/>
      <c r="E928" s="273"/>
      <c r="F928" s="262"/>
      <c r="G928" s="250"/>
      <c r="H928" s="232"/>
    </row>
    <row r="929" spans="1:8" ht="23.15" customHeight="1" x14ac:dyDescent="0.3">
      <c r="A929" s="87">
        <v>918</v>
      </c>
      <c r="B929" s="230"/>
      <c r="C929" s="231"/>
      <c r="D929" s="252"/>
      <c r="E929" s="273"/>
      <c r="F929" s="262"/>
      <c r="G929" s="250"/>
      <c r="H929" s="232"/>
    </row>
    <row r="930" spans="1:8" ht="23.15" customHeight="1" x14ac:dyDescent="0.3">
      <c r="A930" s="88">
        <v>919</v>
      </c>
      <c r="B930" s="230"/>
      <c r="C930" s="231"/>
      <c r="D930" s="252"/>
      <c r="E930" s="273"/>
      <c r="F930" s="262"/>
      <c r="G930" s="250"/>
      <c r="H930" s="232"/>
    </row>
    <row r="931" spans="1:8" ht="23.15" customHeight="1" x14ac:dyDescent="0.3">
      <c r="A931" s="87">
        <v>920</v>
      </c>
      <c r="B931" s="230"/>
      <c r="C931" s="231"/>
      <c r="D931" s="252"/>
      <c r="E931" s="273"/>
      <c r="F931" s="262"/>
      <c r="G931" s="250"/>
      <c r="H931" s="232"/>
    </row>
    <row r="932" spans="1:8" ht="23.15" customHeight="1" x14ac:dyDescent="0.3">
      <c r="A932" s="87">
        <v>921</v>
      </c>
      <c r="B932" s="230"/>
      <c r="C932" s="231"/>
      <c r="D932" s="252"/>
      <c r="E932" s="273"/>
      <c r="F932" s="262"/>
      <c r="G932" s="250"/>
      <c r="H932" s="232"/>
    </row>
    <row r="933" spans="1:8" ht="23.15" customHeight="1" x14ac:dyDescent="0.3">
      <c r="A933" s="88">
        <v>922</v>
      </c>
      <c r="B933" s="230"/>
      <c r="C933" s="231"/>
      <c r="D933" s="252"/>
      <c r="E933" s="273"/>
      <c r="F933" s="262"/>
      <c r="G933" s="250"/>
      <c r="H933" s="232"/>
    </row>
    <row r="934" spans="1:8" ht="23.15" customHeight="1" x14ac:dyDescent="0.3">
      <c r="A934" s="87">
        <v>923</v>
      </c>
      <c r="B934" s="230"/>
      <c r="C934" s="231"/>
      <c r="D934" s="252"/>
      <c r="E934" s="273"/>
      <c r="F934" s="262"/>
      <c r="G934" s="250"/>
      <c r="H934" s="232"/>
    </row>
    <row r="935" spans="1:8" ht="23.15" customHeight="1" x14ac:dyDescent="0.3">
      <c r="A935" s="87">
        <v>924</v>
      </c>
      <c r="B935" s="230"/>
      <c r="C935" s="231"/>
      <c r="D935" s="252"/>
      <c r="E935" s="273"/>
      <c r="F935" s="262"/>
      <c r="G935" s="250"/>
      <c r="H935" s="232"/>
    </row>
    <row r="936" spans="1:8" ht="23.15" customHeight="1" x14ac:dyDescent="0.3">
      <c r="A936" s="88">
        <v>925</v>
      </c>
      <c r="B936" s="230"/>
      <c r="C936" s="231"/>
      <c r="D936" s="252"/>
      <c r="E936" s="273"/>
      <c r="F936" s="262"/>
      <c r="G936" s="250"/>
      <c r="H936" s="232"/>
    </row>
    <row r="937" spans="1:8" ht="23.15" customHeight="1" x14ac:dyDescent="0.3">
      <c r="A937" s="87">
        <v>926</v>
      </c>
      <c r="B937" s="230"/>
      <c r="C937" s="231"/>
      <c r="D937" s="252"/>
      <c r="E937" s="273"/>
      <c r="F937" s="262"/>
      <c r="G937" s="250"/>
      <c r="H937" s="232"/>
    </row>
    <row r="938" spans="1:8" ht="23.15" customHeight="1" x14ac:dyDescent="0.3">
      <c r="A938" s="87">
        <v>927</v>
      </c>
      <c r="B938" s="230"/>
      <c r="C938" s="231"/>
      <c r="D938" s="252"/>
      <c r="E938" s="273"/>
      <c r="F938" s="262"/>
      <c r="G938" s="250"/>
      <c r="H938" s="232"/>
    </row>
    <row r="939" spans="1:8" ht="23.15" customHeight="1" x14ac:dyDescent="0.3">
      <c r="A939" s="88">
        <v>928</v>
      </c>
      <c r="B939" s="230"/>
      <c r="C939" s="231"/>
      <c r="D939" s="252"/>
      <c r="E939" s="273"/>
      <c r="F939" s="262"/>
      <c r="G939" s="250"/>
      <c r="H939" s="232"/>
    </row>
    <row r="940" spans="1:8" ht="23.15" customHeight="1" x14ac:dyDescent="0.3">
      <c r="A940" s="87">
        <v>929</v>
      </c>
      <c r="B940" s="230"/>
      <c r="C940" s="231"/>
      <c r="D940" s="252"/>
      <c r="E940" s="273"/>
      <c r="F940" s="262"/>
      <c r="G940" s="250"/>
      <c r="H940" s="232"/>
    </row>
    <row r="941" spans="1:8" ht="23.15" customHeight="1" x14ac:dyDescent="0.3">
      <c r="A941" s="87">
        <v>930</v>
      </c>
      <c r="B941" s="230"/>
      <c r="C941" s="231"/>
      <c r="D941" s="252"/>
      <c r="E941" s="273"/>
      <c r="F941" s="262"/>
      <c r="G941" s="250"/>
      <c r="H941" s="232"/>
    </row>
    <row r="942" spans="1:8" ht="23.15" customHeight="1" x14ac:dyDescent="0.3">
      <c r="A942" s="88">
        <v>931</v>
      </c>
      <c r="B942" s="230"/>
      <c r="C942" s="231"/>
      <c r="D942" s="252"/>
      <c r="E942" s="273"/>
      <c r="F942" s="262"/>
      <c r="G942" s="250"/>
      <c r="H942" s="232"/>
    </row>
    <row r="943" spans="1:8" ht="23.15" customHeight="1" x14ac:dyDescent="0.3">
      <c r="A943" s="87">
        <v>932</v>
      </c>
      <c r="B943" s="230"/>
      <c r="C943" s="231"/>
      <c r="D943" s="252"/>
      <c r="E943" s="273"/>
      <c r="F943" s="262"/>
      <c r="G943" s="250"/>
      <c r="H943" s="232"/>
    </row>
    <row r="944" spans="1:8" ht="23.15" customHeight="1" x14ac:dyDescent="0.3">
      <c r="A944" s="87">
        <v>933</v>
      </c>
      <c r="B944" s="230"/>
      <c r="C944" s="231"/>
      <c r="D944" s="252"/>
      <c r="E944" s="273"/>
      <c r="F944" s="262"/>
      <c r="G944" s="250"/>
      <c r="H944" s="232"/>
    </row>
    <row r="945" spans="1:8" ht="23.15" customHeight="1" x14ac:dyDescent="0.3">
      <c r="A945" s="88">
        <v>934</v>
      </c>
      <c r="B945" s="230"/>
      <c r="C945" s="231"/>
      <c r="D945" s="252"/>
      <c r="E945" s="273"/>
      <c r="F945" s="262"/>
      <c r="G945" s="250"/>
      <c r="H945" s="232"/>
    </row>
    <row r="946" spans="1:8" ht="23.15" customHeight="1" x14ac:dyDescent="0.3">
      <c r="A946" s="87">
        <v>935</v>
      </c>
      <c r="B946" s="230"/>
      <c r="C946" s="231"/>
      <c r="D946" s="252"/>
      <c r="E946" s="273"/>
      <c r="F946" s="262"/>
      <c r="G946" s="250"/>
      <c r="H946" s="232"/>
    </row>
    <row r="947" spans="1:8" ht="23.15" customHeight="1" x14ac:dyDescent="0.3">
      <c r="A947" s="87">
        <v>936</v>
      </c>
      <c r="B947" s="230"/>
      <c r="C947" s="231"/>
      <c r="D947" s="252"/>
      <c r="E947" s="273"/>
      <c r="F947" s="262"/>
      <c r="G947" s="250"/>
      <c r="H947" s="232"/>
    </row>
    <row r="948" spans="1:8" ht="23.15" customHeight="1" x14ac:dyDescent="0.3">
      <c r="A948" s="88">
        <v>937</v>
      </c>
      <c r="B948" s="230"/>
      <c r="C948" s="231"/>
      <c r="D948" s="252"/>
      <c r="E948" s="273"/>
      <c r="F948" s="262"/>
      <c r="G948" s="250"/>
      <c r="H948" s="232"/>
    </row>
    <row r="949" spans="1:8" ht="23.15" customHeight="1" x14ac:dyDescent="0.3">
      <c r="A949" s="87">
        <v>938</v>
      </c>
      <c r="B949" s="230"/>
      <c r="C949" s="231"/>
      <c r="D949" s="252"/>
      <c r="E949" s="273"/>
      <c r="F949" s="262"/>
      <c r="G949" s="250"/>
      <c r="H949" s="232"/>
    </row>
    <row r="950" spans="1:8" ht="23.15" customHeight="1" x14ac:dyDescent="0.3">
      <c r="A950" s="87">
        <v>939</v>
      </c>
      <c r="B950" s="230"/>
      <c r="C950" s="231"/>
      <c r="D950" s="252"/>
      <c r="E950" s="273"/>
      <c r="F950" s="262"/>
      <c r="G950" s="250"/>
      <c r="H950" s="232"/>
    </row>
    <row r="951" spans="1:8" ht="23.15" customHeight="1" x14ac:dyDescent="0.3">
      <c r="A951" s="88">
        <v>940</v>
      </c>
      <c r="B951" s="230"/>
      <c r="C951" s="231"/>
      <c r="D951" s="252"/>
      <c r="E951" s="273"/>
      <c r="F951" s="262"/>
      <c r="G951" s="250"/>
      <c r="H951" s="232"/>
    </row>
    <row r="952" spans="1:8" ht="23.15" customHeight="1" x14ac:dyDescent="0.3">
      <c r="A952" s="87">
        <v>941</v>
      </c>
      <c r="B952" s="230"/>
      <c r="C952" s="231"/>
      <c r="D952" s="252"/>
      <c r="E952" s="273"/>
      <c r="F952" s="262"/>
      <c r="G952" s="250"/>
      <c r="H952" s="232"/>
    </row>
    <row r="953" spans="1:8" ht="23.15" customHeight="1" x14ac:dyDescent="0.3">
      <c r="A953" s="87">
        <v>942</v>
      </c>
      <c r="B953" s="230"/>
      <c r="C953" s="231"/>
      <c r="D953" s="252"/>
      <c r="E953" s="273"/>
      <c r="F953" s="262"/>
      <c r="G953" s="250"/>
      <c r="H953" s="232"/>
    </row>
    <row r="954" spans="1:8" ht="23.15" customHeight="1" x14ac:dyDescent="0.3">
      <c r="A954" s="88">
        <v>943</v>
      </c>
      <c r="B954" s="230"/>
      <c r="C954" s="231"/>
      <c r="D954" s="252"/>
      <c r="E954" s="273"/>
      <c r="F954" s="262"/>
      <c r="G954" s="250"/>
      <c r="H954" s="232"/>
    </row>
    <row r="955" spans="1:8" ht="23.15" customHeight="1" x14ac:dyDescent="0.3">
      <c r="A955" s="87">
        <v>944</v>
      </c>
      <c r="B955" s="230"/>
      <c r="C955" s="231"/>
      <c r="D955" s="252"/>
      <c r="E955" s="273"/>
      <c r="F955" s="262"/>
      <c r="G955" s="250"/>
      <c r="H955" s="232"/>
    </row>
    <row r="956" spans="1:8" ht="23.15" customHeight="1" x14ac:dyDescent="0.3">
      <c r="A956" s="87">
        <v>945</v>
      </c>
      <c r="B956" s="230"/>
      <c r="C956" s="231"/>
      <c r="D956" s="252"/>
      <c r="E956" s="273"/>
      <c r="F956" s="262"/>
      <c r="G956" s="250"/>
      <c r="H956" s="232"/>
    </row>
    <row r="957" spans="1:8" ht="23.15" customHeight="1" x14ac:dyDescent="0.3">
      <c r="A957" s="88">
        <v>946</v>
      </c>
      <c r="B957" s="230"/>
      <c r="C957" s="231"/>
      <c r="D957" s="252"/>
      <c r="E957" s="273"/>
      <c r="F957" s="262"/>
      <c r="G957" s="250"/>
      <c r="H957" s="232"/>
    </row>
    <row r="958" spans="1:8" ht="23.15" customHeight="1" x14ac:dyDescent="0.3">
      <c r="A958" s="87">
        <v>947</v>
      </c>
      <c r="B958" s="230"/>
      <c r="C958" s="231"/>
      <c r="D958" s="252"/>
      <c r="E958" s="273"/>
      <c r="F958" s="262"/>
      <c r="G958" s="250"/>
      <c r="H958" s="232"/>
    </row>
    <row r="959" spans="1:8" ht="23.15" customHeight="1" x14ac:dyDescent="0.3">
      <c r="A959" s="87">
        <v>948</v>
      </c>
      <c r="B959" s="230"/>
      <c r="C959" s="231"/>
      <c r="D959" s="252"/>
      <c r="E959" s="273"/>
      <c r="F959" s="262"/>
      <c r="G959" s="250"/>
      <c r="H959" s="232"/>
    </row>
    <row r="960" spans="1:8" ht="23.15" customHeight="1" x14ac:dyDescent="0.3">
      <c r="A960" s="88">
        <v>949</v>
      </c>
      <c r="B960" s="230"/>
      <c r="C960" s="231"/>
      <c r="D960" s="252"/>
      <c r="E960" s="273"/>
      <c r="F960" s="262"/>
      <c r="G960" s="250"/>
      <c r="H960" s="232"/>
    </row>
    <row r="961" spans="1:8" ht="23.15" customHeight="1" x14ac:dyDescent="0.3">
      <c r="A961" s="87">
        <v>950</v>
      </c>
      <c r="B961" s="230"/>
      <c r="C961" s="231"/>
      <c r="D961" s="252"/>
      <c r="E961" s="273"/>
      <c r="F961" s="262"/>
      <c r="G961" s="250"/>
      <c r="H961" s="232"/>
    </row>
    <row r="962" spans="1:8" ht="23.15" customHeight="1" x14ac:dyDescent="0.3">
      <c r="A962" s="87">
        <v>951</v>
      </c>
      <c r="B962" s="230"/>
      <c r="C962" s="231"/>
      <c r="D962" s="252"/>
      <c r="E962" s="273"/>
      <c r="F962" s="262"/>
      <c r="G962" s="250"/>
      <c r="H962" s="232"/>
    </row>
    <row r="963" spans="1:8" ht="23.15" customHeight="1" x14ac:dyDescent="0.3">
      <c r="A963" s="88">
        <v>952</v>
      </c>
      <c r="B963" s="230"/>
      <c r="C963" s="231"/>
      <c r="D963" s="252"/>
      <c r="E963" s="273"/>
      <c r="F963" s="262"/>
      <c r="G963" s="250"/>
      <c r="H963" s="232"/>
    </row>
    <row r="964" spans="1:8" ht="23.15" customHeight="1" x14ac:dyDescent="0.3">
      <c r="A964" s="87">
        <v>953</v>
      </c>
      <c r="B964" s="230"/>
      <c r="C964" s="231"/>
      <c r="D964" s="252"/>
      <c r="E964" s="273"/>
      <c r="F964" s="262"/>
      <c r="G964" s="250"/>
      <c r="H964" s="232"/>
    </row>
    <row r="965" spans="1:8" ht="23.15" customHeight="1" x14ac:dyDescent="0.3">
      <c r="A965" s="87">
        <v>954</v>
      </c>
      <c r="B965" s="230"/>
      <c r="C965" s="231"/>
      <c r="D965" s="252"/>
      <c r="E965" s="273"/>
      <c r="F965" s="262"/>
      <c r="G965" s="250"/>
      <c r="H965" s="232"/>
    </row>
    <row r="966" spans="1:8" ht="23.15" customHeight="1" x14ac:dyDescent="0.3">
      <c r="A966" s="88">
        <v>955</v>
      </c>
      <c r="B966" s="230"/>
      <c r="C966" s="231"/>
      <c r="D966" s="252"/>
      <c r="E966" s="273"/>
      <c r="F966" s="262"/>
      <c r="G966" s="250"/>
      <c r="H966" s="232"/>
    </row>
    <row r="967" spans="1:8" ht="23.15" customHeight="1" x14ac:dyDescent="0.3">
      <c r="A967" s="87">
        <v>956</v>
      </c>
      <c r="B967" s="230"/>
      <c r="C967" s="231"/>
      <c r="D967" s="252"/>
      <c r="E967" s="273"/>
      <c r="F967" s="262"/>
      <c r="G967" s="250"/>
      <c r="H967" s="232"/>
    </row>
    <row r="968" spans="1:8" ht="23.15" customHeight="1" x14ac:dyDescent="0.3">
      <c r="A968" s="87">
        <v>957</v>
      </c>
      <c r="B968" s="230"/>
      <c r="C968" s="231"/>
      <c r="D968" s="252"/>
      <c r="E968" s="273"/>
      <c r="F968" s="262"/>
      <c r="G968" s="250"/>
      <c r="H968" s="232"/>
    </row>
    <row r="969" spans="1:8" ht="23.15" customHeight="1" x14ac:dyDescent="0.3">
      <c r="A969" s="88">
        <v>958</v>
      </c>
      <c r="B969" s="230"/>
      <c r="C969" s="231"/>
      <c r="D969" s="252"/>
      <c r="E969" s="273"/>
      <c r="F969" s="262"/>
      <c r="G969" s="250"/>
      <c r="H969" s="232"/>
    </row>
    <row r="970" spans="1:8" ht="23.15" customHeight="1" x14ac:dyDescent="0.3">
      <c r="A970" s="87">
        <v>959</v>
      </c>
      <c r="B970" s="230"/>
      <c r="C970" s="231"/>
      <c r="D970" s="252"/>
      <c r="E970" s="273"/>
      <c r="F970" s="262"/>
      <c r="G970" s="250"/>
      <c r="H970" s="232"/>
    </row>
    <row r="971" spans="1:8" ht="23.15" customHeight="1" x14ac:dyDescent="0.3">
      <c r="A971" s="87">
        <v>960</v>
      </c>
      <c r="B971" s="230"/>
      <c r="C971" s="231"/>
      <c r="D971" s="252"/>
      <c r="E971" s="273"/>
      <c r="F971" s="262"/>
      <c r="G971" s="250"/>
      <c r="H971" s="232"/>
    </row>
    <row r="972" spans="1:8" ht="23.15" customHeight="1" x14ac:dyDescent="0.3">
      <c r="A972" s="88">
        <v>961</v>
      </c>
      <c r="B972" s="230"/>
      <c r="C972" s="231"/>
      <c r="D972" s="252"/>
      <c r="E972" s="273"/>
      <c r="F972" s="262"/>
      <c r="G972" s="250"/>
      <c r="H972" s="232"/>
    </row>
    <row r="973" spans="1:8" ht="23.15" customHeight="1" x14ac:dyDescent="0.3">
      <c r="A973" s="87">
        <v>962</v>
      </c>
      <c r="B973" s="230"/>
      <c r="C973" s="231"/>
      <c r="D973" s="252"/>
      <c r="E973" s="273"/>
      <c r="F973" s="262"/>
      <c r="G973" s="250"/>
      <c r="H973" s="232"/>
    </row>
    <row r="974" spans="1:8" ht="23.15" customHeight="1" x14ac:dyDescent="0.3">
      <c r="A974" s="87">
        <v>963</v>
      </c>
      <c r="B974" s="230"/>
      <c r="C974" s="231"/>
      <c r="D974" s="252"/>
      <c r="E974" s="273"/>
      <c r="F974" s="262"/>
      <c r="G974" s="250"/>
      <c r="H974" s="232"/>
    </row>
    <row r="975" spans="1:8" ht="23.15" customHeight="1" x14ac:dyDescent="0.3">
      <c r="A975" s="88">
        <v>964</v>
      </c>
      <c r="B975" s="230"/>
      <c r="C975" s="231"/>
      <c r="D975" s="252"/>
      <c r="E975" s="273"/>
      <c r="F975" s="262"/>
      <c r="G975" s="250"/>
      <c r="H975" s="232"/>
    </row>
    <row r="976" spans="1:8" ht="23.15" customHeight="1" x14ac:dyDescent="0.3">
      <c r="A976" s="87">
        <v>965</v>
      </c>
      <c r="B976" s="230"/>
      <c r="C976" s="231"/>
      <c r="D976" s="252"/>
      <c r="E976" s="273"/>
      <c r="F976" s="262"/>
      <c r="G976" s="250"/>
      <c r="H976" s="232"/>
    </row>
    <row r="977" spans="1:8" ht="23.15" customHeight="1" x14ac:dyDescent="0.3">
      <c r="A977" s="87">
        <v>966</v>
      </c>
      <c r="B977" s="230"/>
      <c r="C977" s="231"/>
      <c r="D977" s="252"/>
      <c r="E977" s="273"/>
      <c r="F977" s="262"/>
      <c r="G977" s="250"/>
      <c r="H977" s="232"/>
    </row>
    <row r="978" spans="1:8" ht="23.15" customHeight="1" x14ac:dyDescent="0.3">
      <c r="A978" s="88">
        <v>967</v>
      </c>
      <c r="B978" s="230"/>
      <c r="C978" s="231"/>
      <c r="D978" s="252"/>
      <c r="E978" s="273"/>
      <c r="F978" s="262"/>
      <c r="G978" s="250"/>
      <c r="H978" s="232"/>
    </row>
    <row r="979" spans="1:8" ht="23.15" customHeight="1" x14ac:dyDescent="0.3">
      <c r="A979" s="87">
        <v>968</v>
      </c>
      <c r="B979" s="230"/>
      <c r="C979" s="231"/>
      <c r="D979" s="252"/>
      <c r="E979" s="273"/>
      <c r="F979" s="262"/>
      <c r="G979" s="250"/>
      <c r="H979" s="232"/>
    </row>
    <row r="980" spans="1:8" ht="23.15" customHeight="1" x14ac:dyDescent="0.3">
      <c r="A980" s="87">
        <v>969</v>
      </c>
      <c r="B980" s="230"/>
      <c r="C980" s="231"/>
      <c r="D980" s="252"/>
      <c r="E980" s="273"/>
      <c r="F980" s="262"/>
      <c r="G980" s="250"/>
      <c r="H980" s="232"/>
    </row>
    <row r="981" spans="1:8" ht="23.15" customHeight="1" x14ac:dyDescent="0.3">
      <c r="A981" s="88">
        <v>970</v>
      </c>
      <c r="B981" s="230"/>
      <c r="C981" s="231"/>
      <c r="D981" s="252"/>
      <c r="E981" s="273"/>
      <c r="F981" s="262"/>
      <c r="G981" s="250"/>
      <c r="H981" s="232"/>
    </row>
    <row r="982" spans="1:8" ht="23.15" customHeight="1" x14ac:dyDescent="0.3">
      <c r="A982" s="87">
        <v>971</v>
      </c>
      <c r="B982" s="230"/>
      <c r="C982" s="231"/>
      <c r="D982" s="252"/>
      <c r="E982" s="273"/>
      <c r="F982" s="262"/>
      <c r="G982" s="250"/>
      <c r="H982" s="232"/>
    </row>
    <row r="983" spans="1:8" ht="23.15" customHeight="1" x14ac:dyDescent="0.3">
      <c r="A983" s="87">
        <v>972</v>
      </c>
      <c r="B983" s="230"/>
      <c r="C983" s="231"/>
      <c r="D983" s="252"/>
      <c r="E983" s="273"/>
      <c r="F983" s="262"/>
      <c r="G983" s="250"/>
      <c r="H983" s="232"/>
    </row>
    <row r="984" spans="1:8" ht="23.15" customHeight="1" x14ac:dyDescent="0.3">
      <c r="A984" s="88">
        <v>973</v>
      </c>
      <c r="B984" s="230"/>
      <c r="C984" s="231"/>
      <c r="D984" s="252"/>
      <c r="E984" s="273"/>
      <c r="F984" s="262"/>
      <c r="G984" s="250"/>
      <c r="H984" s="232"/>
    </row>
    <row r="985" spans="1:8" ht="23.15" customHeight="1" x14ac:dyDescent="0.3">
      <c r="A985" s="87">
        <v>974</v>
      </c>
      <c r="B985" s="230"/>
      <c r="C985" s="231"/>
      <c r="D985" s="252"/>
      <c r="E985" s="273"/>
      <c r="F985" s="262"/>
      <c r="G985" s="250"/>
      <c r="H985" s="232"/>
    </row>
    <row r="986" spans="1:8" ht="23.15" customHeight="1" x14ac:dyDescent="0.3">
      <c r="A986" s="87">
        <v>975</v>
      </c>
      <c r="B986" s="230"/>
      <c r="C986" s="231"/>
      <c r="D986" s="252"/>
      <c r="E986" s="273"/>
      <c r="F986" s="262"/>
      <c r="G986" s="250"/>
      <c r="H986" s="232"/>
    </row>
    <row r="987" spans="1:8" ht="23.15" customHeight="1" x14ac:dyDescent="0.3">
      <c r="A987" s="88">
        <v>976</v>
      </c>
      <c r="B987" s="230"/>
      <c r="C987" s="231"/>
      <c r="D987" s="252"/>
      <c r="E987" s="273"/>
      <c r="F987" s="262"/>
      <c r="G987" s="250"/>
      <c r="H987" s="232"/>
    </row>
    <row r="988" spans="1:8" ht="23.15" customHeight="1" x14ac:dyDescent="0.3">
      <c r="A988" s="87">
        <v>977</v>
      </c>
      <c r="B988" s="230"/>
      <c r="C988" s="231"/>
      <c r="D988" s="252"/>
      <c r="E988" s="273"/>
      <c r="F988" s="262"/>
      <c r="G988" s="250"/>
      <c r="H988" s="232"/>
    </row>
    <row r="989" spans="1:8" ht="23.15" customHeight="1" x14ac:dyDescent="0.3">
      <c r="A989" s="87">
        <v>978</v>
      </c>
      <c r="B989" s="230"/>
      <c r="C989" s="231"/>
      <c r="D989" s="252"/>
      <c r="E989" s="273"/>
      <c r="F989" s="262"/>
      <c r="G989" s="250"/>
      <c r="H989" s="232"/>
    </row>
    <row r="990" spans="1:8" ht="23.15" customHeight="1" x14ac:dyDescent="0.3">
      <c r="A990" s="88">
        <v>979</v>
      </c>
      <c r="B990" s="230"/>
      <c r="C990" s="231"/>
      <c r="D990" s="252"/>
      <c r="E990" s="273"/>
      <c r="F990" s="262"/>
      <c r="G990" s="250"/>
      <c r="H990" s="232"/>
    </row>
    <row r="991" spans="1:8" ht="23.15" customHeight="1" x14ac:dyDescent="0.3">
      <c r="A991" s="87">
        <v>980</v>
      </c>
      <c r="B991" s="230"/>
      <c r="C991" s="231"/>
      <c r="D991" s="252"/>
      <c r="E991" s="273"/>
      <c r="F991" s="262"/>
      <c r="G991" s="250"/>
      <c r="H991" s="232"/>
    </row>
    <row r="992" spans="1:8" ht="23.15" customHeight="1" x14ac:dyDescent="0.3">
      <c r="A992" s="87">
        <v>981</v>
      </c>
      <c r="B992" s="230"/>
      <c r="C992" s="231"/>
      <c r="D992" s="252"/>
      <c r="E992" s="273"/>
      <c r="F992" s="262"/>
      <c r="G992" s="250"/>
      <c r="H992" s="232"/>
    </row>
    <row r="993" spans="1:8" ht="23.15" customHeight="1" x14ac:dyDescent="0.3">
      <c r="A993" s="88">
        <v>982</v>
      </c>
      <c r="B993" s="230"/>
      <c r="C993" s="231"/>
      <c r="D993" s="252"/>
      <c r="E993" s="273"/>
      <c r="F993" s="262"/>
      <c r="G993" s="250"/>
      <c r="H993" s="232"/>
    </row>
    <row r="994" spans="1:8" ht="23.15" customHeight="1" x14ac:dyDescent="0.3">
      <c r="A994" s="87">
        <v>983</v>
      </c>
      <c r="B994" s="230"/>
      <c r="C994" s="231"/>
      <c r="D994" s="252"/>
      <c r="E994" s="273"/>
      <c r="F994" s="262"/>
      <c r="G994" s="250"/>
      <c r="H994" s="232"/>
    </row>
    <row r="995" spans="1:8" ht="23.15" customHeight="1" x14ac:dyDescent="0.3">
      <c r="A995" s="87">
        <v>984</v>
      </c>
      <c r="B995" s="230"/>
      <c r="C995" s="231"/>
      <c r="D995" s="252"/>
      <c r="E995" s="273"/>
      <c r="F995" s="262"/>
      <c r="G995" s="250"/>
      <c r="H995" s="232"/>
    </row>
    <row r="996" spans="1:8" ht="23.15" customHeight="1" x14ac:dyDescent="0.3">
      <c r="A996" s="88">
        <v>985</v>
      </c>
      <c r="B996" s="230"/>
      <c r="C996" s="231"/>
      <c r="D996" s="252"/>
      <c r="E996" s="273"/>
      <c r="F996" s="262"/>
      <c r="G996" s="250"/>
      <c r="H996" s="232"/>
    </row>
    <row r="997" spans="1:8" ht="23.15" customHeight="1" x14ac:dyDescent="0.3">
      <c r="A997" s="87">
        <v>986</v>
      </c>
      <c r="B997" s="230"/>
      <c r="C997" s="231"/>
      <c r="D997" s="252"/>
      <c r="E997" s="273"/>
      <c r="F997" s="262"/>
      <c r="G997" s="250"/>
      <c r="H997" s="232"/>
    </row>
    <row r="998" spans="1:8" ht="23.15" customHeight="1" x14ac:dyDescent="0.3">
      <c r="A998" s="87">
        <v>987</v>
      </c>
      <c r="B998" s="230"/>
      <c r="C998" s="231"/>
      <c r="D998" s="252"/>
      <c r="E998" s="273"/>
      <c r="F998" s="262"/>
      <c r="G998" s="250"/>
      <c r="H998" s="232"/>
    </row>
    <row r="999" spans="1:8" ht="23.15" customHeight="1" x14ac:dyDescent="0.3">
      <c r="A999" s="88">
        <v>988</v>
      </c>
      <c r="B999" s="230"/>
      <c r="C999" s="231"/>
      <c r="D999" s="252"/>
      <c r="E999" s="273"/>
      <c r="F999" s="262"/>
      <c r="G999" s="250"/>
      <c r="H999" s="232"/>
    </row>
    <row r="1000" spans="1:8" ht="23.15" customHeight="1" x14ac:dyDescent="0.3">
      <c r="A1000" s="87">
        <v>989</v>
      </c>
      <c r="B1000" s="230"/>
      <c r="C1000" s="231"/>
      <c r="D1000" s="252"/>
      <c r="E1000" s="273"/>
      <c r="F1000" s="262"/>
      <c r="G1000" s="250"/>
      <c r="H1000" s="232"/>
    </row>
    <row r="1001" spans="1:8" ht="23.15" customHeight="1" x14ac:dyDescent="0.3">
      <c r="A1001" s="87">
        <v>990</v>
      </c>
      <c r="B1001" s="230"/>
      <c r="C1001" s="231"/>
      <c r="D1001" s="252"/>
      <c r="E1001" s="273"/>
      <c r="F1001" s="262"/>
      <c r="G1001" s="250"/>
      <c r="H1001" s="232"/>
    </row>
    <row r="1002" spans="1:8" ht="23.15" customHeight="1" x14ac:dyDescent="0.3">
      <c r="A1002" s="88">
        <v>991</v>
      </c>
      <c r="B1002" s="230"/>
      <c r="C1002" s="231"/>
      <c r="D1002" s="252"/>
      <c r="E1002" s="273"/>
      <c r="F1002" s="262"/>
      <c r="G1002" s="250"/>
      <c r="H1002" s="232"/>
    </row>
    <row r="1003" spans="1:8" ht="23.15" customHeight="1" x14ac:dyDescent="0.3">
      <c r="A1003" s="87">
        <v>992</v>
      </c>
      <c r="B1003" s="230"/>
      <c r="C1003" s="231"/>
      <c r="D1003" s="252"/>
      <c r="E1003" s="273"/>
      <c r="F1003" s="262"/>
      <c r="G1003" s="250"/>
      <c r="H1003" s="232"/>
    </row>
    <row r="1004" spans="1:8" ht="23.15" customHeight="1" x14ac:dyDescent="0.3">
      <c r="A1004" s="87">
        <v>993</v>
      </c>
      <c r="B1004" s="230"/>
      <c r="C1004" s="231"/>
      <c r="D1004" s="252"/>
      <c r="E1004" s="273"/>
      <c r="F1004" s="262"/>
      <c r="G1004" s="250"/>
      <c r="H1004" s="232"/>
    </row>
    <row r="1005" spans="1:8" ht="23.15" customHeight="1" x14ac:dyDescent="0.3">
      <c r="A1005" s="88">
        <v>994</v>
      </c>
      <c r="B1005" s="230"/>
      <c r="C1005" s="231"/>
      <c r="D1005" s="252"/>
      <c r="E1005" s="273"/>
      <c r="F1005" s="262"/>
      <c r="G1005" s="250"/>
      <c r="H1005" s="232"/>
    </row>
    <row r="1006" spans="1:8" ht="23.15" customHeight="1" x14ac:dyDescent="0.3">
      <c r="A1006" s="87">
        <v>995</v>
      </c>
      <c r="B1006" s="230"/>
      <c r="C1006" s="231"/>
      <c r="D1006" s="252"/>
      <c r="E1006" s="273"/>
      <c r="F1006" s="262"/>
      <c r="G1006" s="250"/>
      <c r="H1006" s="232"/>
    </row>
    <row r="1007" spans="1:8" ht="23.15" customHeight="1" x14ac:dyDescent="0.3">
      <c r="A1007" s="87">
        <v>996</v>
      </c>
      <c r="B1007" s="230"/>
      <c r="C1007" s="231"/>
      <c r="D1007" s="252"/>
      <c r="E1007" s="273"/>
      <c r="F1007" s="262"/>
      <c r="G1007" s="250"/>
      <c r="H1007" s="232"/>
    </row>
    <row r="1008" spans="1:8" ht="23.15" customHeight="1" x14ac:dyDescent="0.3">
      <c r="A1008" s="88">
        <v>997</v>
      </c>
      <c r="B1008" s="230"/>
      <c r="C1008" s="231"/>
      <c r="D1008" s="252"/>
      <c r="E1008" s="273"/>
      <c r="F1008" s="262"/>
      <c r="G1008" s="250"/>
      <c r="H1008" s="232"/>
    </row>
    <row r="1009" spans="1:8" ht="23.15" customHeight="1" x14ac:dyDescent="0.3">
      <c r="A1009" s="87">
        <v>998</v>
      </c>
      <c r="B1009" s="230"/>
      <c r="C1009" s="231"/>
      <c r="D1009" s="252"/>
      <c r="E1009" s="273"/>
      <c r="F1009" s="262"/>
      <c r="G1009" s="250"/>
      <c r="H1009" s="232"/>
    </row>
    <row r="1010" spans="1:8" ht="23.15" customHeight="1" x14ac:dyDescent="0.3">
      <c r="A1010" s="87">
        <v>999</v>
      </c>
      <c r="B1010" s="230"/>
      <c r="C1010" s="231"/>
      <c r="D1010" s="252"/>
      <c r="E1010" s="273"/>
      <c r="F1010" s="262"/>
      <c r="G1010" s="250"/>
      <c r="H1010" s="232"/>
    </row>
    <row r="1011" spans="1:8" ht="23.15" customHeight="1" x14ac:dyDescent="0.3">
      <c r="A1011" s="88">
        <v>1000</v>
      </c>
      <c r="B1011" s="230"/>
      <c r="C1011" s="231"/>
      <c r="D1011" s="252"/>
      <c r="E1011" s="273"/>
      <c r="F1011" s="262"/>
      <c r="G1011" s="250"/>
      <c r="H1011" s="232"/>
    </row>
    <row r="1012" spans="1:8" ht="23.15" customHeight="1" x14ac:dyDescent="0.3">
      <c r="A1012" s="87">
        <v>1001</v>
      </c>
      <c r="B1012" s="230"/>
      <c r="C1012" s="231"/>
      <c r="D1012" s="252"/>
      <c r="E1012" s="273"/>
      <c r="F1012" s="262"/>
      <c r="G1012" s="250"/>
      <c r="H1012" s="232"/>
    </row>
    <row r="1013" spans="1:8" ht="23.15" customHeight="1" x14ac:dyDescent="0.3">
      <c r="A1013" s="87">
        <v>1002</v>
      </c>
      <c r="B1013" s="230"/>
      <c r="C1013" s="231"/>
      <c r="D1013" s="252"/>
      <c r="E1013" s="273"/>
      <c r="F1013" s="262"/>
      <c r="G1013" s="250"/>
      <c r="H1013" s="232"/>
    </row>
    <row r="1014" spans="1:8" ht="23.15" customHeight="1" x14ac:dyDescent="0.3">
      <c r="A1014" s="88">
        <v>1003</v>
      </c>
      <c r="B1014" s="230"/>
      <c r="C1014" s="231"/>
      <c r="D1014" s="252"/>
      <c r="E1014" s="273"/>
      <c r="F1014" s="262"/>
      <c r="G1014" s="250"/>
      <c r="H1014" s="232"/>
    </row>
    <row r="1015" spans="1:8" ht="23.15" customHeight="1" x14ac:dyDescent="0.3">
      <c r="A1015" s="87">
        <v>1004</v>
      </c>
      <c r="B1015" s="230"/>
      <c r="C1015" s="231"/>
      <c r="D1015" s="252"/>
      <c r="E1015" s="273"/>
      <c r="F1015" s="262"/>
      <c r="G1015" s="250"/>
      <c r="H1015" s="232"/>
    </row>
    <row r="1016" spans="1:8" ht="23.15" customHeight="1" x14ac:dyDescent="0.3">
      <c r="A1016" s="87">
        <v>1005</v>
      </c>
      <c r="B1016" s="230"/>
      <c r="C1016" s="231"/>
      <c r="D1016" s="252"/>
      <c r="E1016" s="273"/>
      <c r="F1016" s="262"/>
      <c r="G1016" s="250"/>
      <c r="H1016" s="232"/>
    </row>
    <row r="1017" spans="1:8" ht="23.15" customHeight="1" x14ac:dyDescent="0.3">
      <c r="A1017" s="88">
        <v>1006</v>
      </c>
      <c r="B1017" s="230"/>
      <c r="C1017" s="231"/>
      <c r="D1017" s="252"/>
      <c r="E1017" s="273"/>
      <c r="F1017" s="262"/>
      <c r="G1017" s="250"/>
      <c r="H1017" s="232"/>
    </row>
    <row r="1018" spans="1:8" ht="23.15" customHeight="1" x14ac:dyDescent="0.3">
      <c r="A1018" s="87">
        <v>1007</v>
      </c>
      <c r="B1018" s="230"/>
      <c r="C1018" s="231"/>
      <c r="D1018" s="252"/>
      <c r="E1018" s="273"/>
      <c r="F1018" s="262"/>
      <c r="G1018" s="250"/>
      <c r="H1018" s="232"/>
    </row>
    <row r="1019" spans="1:8" ht="23.15" customHeight="1" x14ac:dyDescent="0.3">
      <c r="A1019" s="87">
        <v>1008</v>
      </c>
      <c r="B1019" s="230"/>
      <c r="C1019" s="231"/>
      <c r="D1019" s="252"/>
      <c r="E1019" s="273"/>
      <c r="F1019" s="262"/>
      <c r="G1019" s="250"/>
      <c r="H1019" s="232"/>
    </row>
    <row r="1020" spans="1:8" ht="23.15" customHeight="1" x14ac:dyDescent="0.3">
      <c r="A1020" s="88">
        <v>1009</v>
      </c>
      <c r="B1020" s="230"/>
      <c r="C1020" s="231"/>
      <c r="D1020" s="252"/>
      <c r="E1020" s="273"/>
      <c r="F1020" s="262"/>
      <c r="G1020" s="250"/>
      <c r="H1020" s="232"/>
    </row>
    <row r="1021" spans="1:8" ht="23.15" customHeight="1" x14ac:dyDescent="0.3">
      <c r="A1021" s="87">
        <v>1010</v>
      </c>
      <c r="B1021" s="230"/>
      <c r="C1021" s="231"/>
      <c r="D1021" s="252"/>
      <c r="E1021" s="273"/>
      <c r="F1021" s="262"/>
      <c r="G1021" s="250"/>
      <c r="H1021" s="232"/>
    </row>
    <row r="1022" spans="1:8" ht="23.15" customHeight="1" x14ac:dyDescent="0.3">
      <c r="A1022" s="87">
        <v>1011</v>
      </c>
      <c r="B1022" s="230"/>
      <c r="C1022" s="231"/>
      <c r="D1022" s="252"/>
      <c r="E1022" s="273"/>
      <c r="F1022" s="262"/>
      <c r="G1022" s="250"/>
      <c r="H1022" s="232"/>
    </row>
    <row r="1023" spans="1:8" ht="23.15" customHeight="1" x14ac:dyDescent="0.3">
      <c r="A1023" s="88">
        <v>1012</v>
      </c>
      <c r="B1023" s="230"/>
      <c r="C1023" s="231"/>
      <c r="D1023" s="252"/>
      <c r="E1023" s="273"/>
      <c r="F1023" s="262"/>
      <c r="G1023" s="250"/>
      <c r="H1023" s="232"/>
    </row>
    <row r="1024" spans="1:8" ht="23.15" customHeight="1" x14ac:dyDescent="0.3">
      <c r="A1024" s="87">
        <v>1013</v>
      </c>
      <c r="B1024" s="230"/>
      <c r="C1024" s="231"/>
      <c r="D1024" s="252"/>
      <c r="E1024" s="273"/>
      <c r="F1024" s="262"/>
      <c r="G1024" s="250"/>
      <c r="H1024" s="232"/>
    </row>
    <row r="1025" spans="1:8" ht="23.15" customHeight="1" x14ac:dyDescent="0.3">
      <c r="A1025" s="87">
        <v>1014</v>
      </c>
      <c r="B1025" s="230"/>
      <c r="C1025" s="231"/>
      <c r="D1025" s="252"/>
      <c r="E1025" s="273"/>
      <c r="F1025" s="262"/>
      <c r="G1025" s="250"/>
      <c r="H1025" s="232"/>
    </row>
    <row r="1026" spans="1:8" ht="23.15" customHeight="1" x14ac:dyDescent="0.3">
      <c r="A1026" s="88">
        <v>1015</v>
      </c>
      <c r="B1026" s="230"/>
      <c r="C1026" s="231"/>
      <c r="D1026" s="252"/>
      <c r="E1026" s="273"/>
      <c r="F1026" s="262"/>
      <c r="G1026" s="250"/>
      <c r="H1026" s="232"/>
    </row>
    <row r="1027" spans="1:8" ht="23.15" customHeight="1" x14ac:dyDescent="0.3">
      <c r="A1027" s="87">
        <v>1016</v>
      </c>
      <c r="B1027" s="230"/>
      <c r="C1027" s="231"/>
      <c r="D1027" s="252"/>
      <c r="E1027" s="273"/>
      <c r="F1027" s="262"/>
      <c r="G1027" s="250"/>
      <c r="H1027" s="232"/>
    </row>
    <row r="1028" spans="1:8" ht="23.15" customHeight="1" x14ac:dyDescent="0.3">
      <c r="A1028" s="87">
        <v>1017</v>
      </c>
      <c r="B1028" s="230"/>
      <c r="C1028" s="231"/>
      <c r="D1028" s="252"/>
      <c r="E1028" s="273"/>
      <c r="F1028" s="262"/>
      <c r="G1028" s="250"/>
      <c r="H1028" s="232"/>
    </row>
    <row r="1029" spans="1:8" ht="23.15" customHeight="1" x14ac:dyDescent="0.3">
      <c r="A1029" s="88">
        <v>1018</v>
      </c>
      <c r="B1029" s="230"/>
      <c r="C1029" s="231"/>
      <c r="D1029" s="252"/>
      <c r="E1029" s="273"/>
      <c r="F1029" s="262"/>
      <c r="G1029" s="250"/>
      <c r="H1029" s="232"/>
    </row>
    <row r="1030" spans="1:8" ht="23.15" customHeight="1" x14ac:dyDescent="0.3">
      <c r="A1030" s="87">
        <v>1019</v>
      </c>
      <c r="B1030" s="230"/>
      <c r="C1030" s="231"/>
      <c r="D1030" s="252"/>
      <c r="E1030" s="273"/>
      <c r="F1030" s="262"/>
      <c r="G1030" s="250"/>
      <c r="H1030" s="232"/>
    </row>
    <row r="1031" spans="1:8" ht="23.15" customHeight="1" x14ac:dyDescent="0.3">
      <c r="A1031" s="87">
        <v>1020</v>
      </c>
      <c r="B1031" s="230"/>
      <c r="C1031" s="231"/>
      <c r="D1031" s="252"/>
      <c r="E1031" s="273"/>
      <c r="F1031" s="262"/>
      <c r="G1031" s="250"/>
      <c r="H1031" s="232"/>
    </row>
    <row r="1032" spans="1:8" ht="23.15" customHeight="1" x14ac:dyDescent="0.3">
      <c r="A1032" s="88">
        <v>1021</v>
      </c>
      <c r="B1032" s="230"/>
      <c r="C1032" s="231"/>
      <c r="D1032" s="252"/>
      <c r="E1032" s="273"/>
      <c r="F1032" s="262"/>
      <c r="G1032" s="250"/>
      <c r="H1032" s="232"/>
    </row>
    <row r="1033" spans="1:8" ht="23.15" customHeight="1" x14ac:dyDescent="0.3">
      <c r="A1033" s="87">
        <v>1022</v>
      </c>
      <c r="B1033" s="230"/>
      <c r="C1033" s="231"/>
      <c r="D1033" s="252"/>
      <c r="E1033" s="273"/>
      <c r="F1033" s="262"/>
      <c r="G1033" s="250"/>
      <c r="H1033" s="232"/>
    </row>
    <row r="1034" spans="1:8" ht="22.5" customHeight="1" x14ac:dyDescent="0.3">
      <c r="A1034" s="87">
        <v>1023</v>
      </c>
      <c r="B1034" s="230"/>
      <c r="C1034" s="231"/>
      <c r="D1034" s="252"/>
      <c r="E1034" s="273"/>
      <c r="F1034" s="262"/>
      <c r="G1034" s="250"/>
      <c r="H1034" s="232"/>
    </row>
    <row r="1035" spans="1:8" ht="23.15" customHeight="1" x14ac:dyDescent="0.3">
      <c r="A1035" s="88">
        <v>1024</v>
      </c>
      <c r="B1035" s="230"/>
      <c r="C1035" s="231"/>
      <c r="D1035" s="252"/>
      <c r="E1035" s="273"/>
      <c r="F1035" s="262"/>
      <c r="G1035" s="250"/>
      <c r="H1035" s="232"/>
    </row>
    <row r="1036" spans="1:8" ht="23.15" customHeight="1" x14ac:dyDescent="0.3">
      <c r="A1036" s="87">
        <v>1025</v>
      </c>
      <c r="B1036" s="230"/>
      <c r="C1036" s="231"/>
      <c r="D1036" s="252"/>
      <c r="E1036" s="273"/>
      <c r="F1036" s="262"/>
      <c r="G1036" s="250"/>
      <c r="H1036" s="232"/>
    </row>
    <row r="1037" spans="1:8" ht="23.15" customHeight="1" x14ac:dyDescent="0.3">
      <c r="A1037" s="87">
        <v>1026</v>
      </c>
      <c r="B1037" s="230"/>
      <c r="C1037" s="231"/>
      <c r="D1037" s="252"/>
      <c r="E1037" s="273"/>
      <c r="F1037" s="262"/>
      <c r="G1037" s="250"/>
      <c r="H1037" s="232"/>
    </row>
    <row r="1038" spans="1:8" ht="23.15" customHeight="1" x14ac:dyDescent="0.3">
      <c r="A1038" s="88">
        <v>1027</v>
      </c>
      <c r="B1038" s="230"/>
      <c r="C1038" s="231"/>
      <c r="D1038" s="252"/>
      <c r="E1038" s="273"/>
      <c r="F1038" s="262"/>
      <c r="G1038" s="250"/>
      <c r="H1038" s="232"/>
    </row>
    <row r="1039" spans="1:8" ht="23.15" customHeight="1" x14ac:dyDescent="0.3">
      <c r="A1039" s="87">
        <v>1028</v>
      </c>
      <c r="B1039" s="230"/>
      <c r="C1039" s="231"/>
      <c r="D1039" s="252"/>
      <c r="E1039" s="273"/>
      <c r="F1039" s="262"/>
      <c r="G1039" s="250"/>
      <c r="H1039" s="232"/>
    </row>
    <row r="1040" spans="1:8" ht="23.15" customHeight="1" x14ac:dyDescent="0.3">
      <c r="A1040" s="87">
        <v>1029</v>
      </c>
      <c r="B1040" s="230"/>
      <c r="C1040" s="231"/>
      <c r="D1040" s="252"/>
      <c r="E1040" s="273"/>
      <c r="F1040" s="262"/>
      <c r="G1040" s="250"/>
      <c r="H1040" s="232"/>
    </row>
    <row r="1041" spans="1:8" ht="23.15" customHeight="1" x14ac:dyDescent="0.3">
      <c r="A1041" s="88">
        <v>1030</v>
      </c>
      <c r="B1041" s="230"/>
      <c r="C1041" s="231"/>
      <c r="D1041" s="252"/>
      <c r="E1041" s="273"/>
      <c r="F1041" s="262"/>
      <c r="G1041" s="250"/>
      <c r="H1041" s="232"/>
    </row>
    <row r="1042" spans="1:8" ht="23.15" customHeight="1" x14ac:dyDescent="0.3">
      <c r="A1042" s="87">
        <v>1031</v>
      </c>
      <c r="B1042" s="230"/>
      <c r="C1042" s="231"/>
      <c r="D1042" s="252"/>
      <c r="E1042" s="273"/>
      <c r="F1042" s="262"/>
      <c r="G1042" s="250"/>
      <c r="H1042" s="232"/>
    </row>
    <row r="1043" spans="1:8" ht="23.15" customHeight="1" x14ac:dyDescent="0.3">
      <c r="A1043" s="87">
        <v>1032</v>
      </c>
      <c r="B1043" s="230"/>
      <c r="C1043" s="231"/>
      <c r="D1043" s="252"/>
      <c r="E1043" s="273"/>
      <c r="F1043" s="262"/>
      <c r="G1043" s="250"/>
      <c r="H1043" s="232"/>
    </row>
    <row r="1044" spans="1:8" ht="23.15" customHeight="1" x14ac:dyDescent="0.3">
      <c r="A1044" s="88">
        <v>1033</v>
      </c>
      <c r="B1044" s="230"/>
      <c r="C1044" s="231"/>
      <c r="D1044" s="252"/>
      <c r="E1044" s="273"/>
      <c r="F1044" s="262"/>
      <c r="G1044" s="250"/>
      <c r="H1044" s="232"/>
    </row>
    <row r="1045" spans="1:8" ht="23.15" customHeight="1" x14ac:dyDescent="0.3">
      <c r="A1045" s="87">
        <v>1034</v>
      </c>
      <c r="B1045" s="230"/>
      <c r="C1045" s="231"/>
      <c r="D1045" s="252"/>
      <c r="E1045" s="273"/>
      <c r="F1045" s="262"/>
      <c r="G1045" s="250"/>
      <c r="H1045" s="232"/>
    </row>
    <row r="1046" spans="1:8" ht="23.15" customHeight="1" x14ac:dyDescent="0.3">
      <c r="A1046" s="87">
        <v>1035</v>
      </c>
      <c r="B1046" s="230"/>
      <c r="C1046" s="231"/>
      <c r="D1046" s="252"/>
      <c r="E1046" s="273"/>
      <c r="F1046" s="262"/>
      <c r="G1046" s="250"/>
      <c r="H1046" s="232"/>
    </row>
    <row r="1047" spans="1:8" ht="23.15" customHeight="1" x14ac:dyDescent="0.3">
      <c r="A1047" s="88">
        <v>1036</v>
      </c>
      <c r="B1047" s="230"/>
      <c r="C1047" s="231"/>
      <c r="D1047" s="252"/>
      <c r="E1047" s="273"/>
      <c r="F1047" s="262"/>
      <c r="G1047" s="250"/>
      <c r="H1047" s="232"/>
    </row>
    <row r="1048" spans="1:8" ht="23.15" customHeight="1" x14ac:dyDescent="0.3">
      <c r="A1048" s="87">
        <v>1037</v>
      </c>
      <c r="B1048" s="230"/>
      <c r="C1048" s="231"/>
      <c r="D1048" s="252"/>
      <c r="E1048" s="273"/>
      <c r="F1048" s="262"/>
      <c r="G1048" s="250"/>
      <c r="H1048" s="232"/>
    </row>
    <row r="1049" spans="1:8" ht="23.15" customHeight="1" x14ac:dyDescent="0.3">
      <c r="A1049" s="87">
        <v>1038</v>
      </c>
      <c r="B1049" s="230"/>
      <c r="C1049" s="231"/>
      <c r="D1049" s="252"/>
      <c r="E1049" s="273"/>
      <c r="F1049" s="262"/>
      <c r="G1049" s="250"/>
      <c r="H1049" s="232"/>
    </row>
    <row r="1050" spans="1:8" ht="23.15" customHeight="1" x14ac:dyDescent="0.3">
      <c r="A1050" s="88">
        <v>1039</v>
      </c>
      <c r="B1050" s="230"/>
      <c r="C1050" s="231"/>
      <c r="D1050" s="252"/>
      <c r="E1050" s="273"/>
      <c r="F1050" s="262"/>
      <c r="G1050" s="250"/>
      <c r="H1050" s="232"/>
    </row>
    <row r="1051" spans="1:8" ht="23.15" customHeight="1" x14ac:dyDescent="0.3">
      <c r="A1051" s="87">
        <v>1040</v>
      </c>
      <c r="B1051" s="230"/>
      <c r="C1051" s="231"/>
      <c r="D1051" s="252"/>
      <c r="E1051" s="273"/>
      <c r="F1051" s="262"/>
      <c r="G1051" s="250"/>
      <c r="H1051" s="232"/>
    </row>
    <row r="1052" spans="1:8" ht="23.15" customHeight="1" x14ac:dyDescent="0.3">
      <c r="A1052" s="87">
        <v>1041</v>
      </c>
      <c r="B1052" s="230"/>
      <c r="C1052" s="231"/>
      <c r="D1052" s="252"/>
      <c r="E1052" s="273"/>
      <c r="F1052" s="262"/>
      <c r="G1052" s="250"/>
      <c r="H1052" s="232"/>
    </row>
    <row r="1053" spans="1:8" ht="23.15" customHeight="1" x14ac:dyDescent="0.3">
      <c r="A1053" s="88">
        <v>1042</v>
      </c>
      <c r="B1053" s="230"/>
      <c r="C1053" s="231"/>
      <c r="D1053" s="252"/>
      <c r="E1053" s="273"/>
      <c r="F1053" s="262"/>
      <c r="G1053" s="250"/>
      <c r="H1053" s="232"/>
    </row>
    <row r="1054" spans="1:8" ht="23.15" customHeight="1" x14ac:dyDescent="0.3">
      <c r="A1054" s="87">
        <v>1043</v>
      </c>
      <c r="B1054" s="230"/>
      <c r="C1054" s="231"/>
      <c r="D1054" s="252"/>
      <c r="E1054" s="273"/>
      <c r="F1054" s="262"/>
      <c r="G1054" s="250"/>
      <c r="H1054" s="232"/>
    </row>
    <row r="1055" spans="1:8" ht="23.15" customHeight="1" x14ac:dyDescent="0.3">
      <c r="A1055" s="87">
        <v>1044</v>
      </c>
      <c r="B1055" s="230"/>
      <c r="C1055" s="231"/>
      <c r="D1055" s="252"/>
      <c r="E1055" s="273"/>
      <c r="F1055" s="262"/>
      <c r="G1055" s="250"/>
      <c r="H1055" s="232"/>
    </row>
    <row r="1056" spans="1:8" ht="23.15" customHeight="1" x14ac:dyDescent="0.3">
      <c r="A1056" s="88">
        <v>1045</v>
      </c>
      <c r="B1056" s="230"/>
      <c r="C1056" s="231"/>
      <c r="D1056" s="252"/>
      <c r="E1056" s="273"/>
      <c r="F1056" s="262"/>
      <c r="G1056" s="250"/>
      <c r="H1056" s="232"/>
    </row>
    <row r="1057" spans="1:8" ht="23.15" customHeight="1" x14ac:dyDescent="0.3">
      <c r="A1057" s="87">
        <v>1046</v>
      </c>
      <c r="B1057" s="230"/>
      <c r="C1057" s="231"/>
      <c r="D1057" s="252"/>
      <c r="E1057" s="273"/>
      <c r="F1057" s="262"/>
      <c r="G1057" s="250"/>
      <c r="H1057" s="232"/>
    </row>
    <row r="1058" spans="1:8" ht="23.15" customHeight="1" x14ac:dyDescent="0.3">
      <c r="A1058" s="87">
        <v>1047</v>
      </c>
      <c r="B1058" s="230"/>
      <c r="C1058" s="231"/>
      <c r="D1058" s="252"/>
      <c r="E1058" s="273"/>
      <c r="F1058" s="262"/>
      <c r="G1058" s="250"/>
      <c r="H1058" s="232"/>
    </row>
    <row r="1059" spans="1:8" ht="23.15" customHeight="1" x14ac:dyDescent="0.3">
      <c r="A1059" s="88">
        <v>1048</v>
      </c>
      <c r="B1059" s="230"/>
      <c r="C1059" s="231"/>
      <c r="D1059" s="252"/>
      <c r="E1059" s="273"/>
      <c r="F1059" s="262"/>
      <c r="G1059" s="250"/>
      <c r="H1059" s="232"/>
    </row>
    <row r="1060" spans="1:8" ht="23.15" customHeight="1" x14ac:dyDescent="0.3">
      <c r="A1060" s="87">
        <v>1049</v>
      </c>
      <c r="B1060" s="230"/>
      <c r="C1060" s="231"/>
      <c r="D1060" s="252"/>
      <c r="E1060" s="273"/>
      <c r="F1060" s="262"/>
      <c r="G1060" s="250"/>
      <c r="H1060" s="232"/>
    </row>
    <row r="1061" spans="1:8" ht="23.15" customHeight="1" thickBot="1" x14ac:dyDescent="0.35">
      <c r="A1061" s="87">
        <v>1050</v>
      </c>
      <c r="B1061" s="230"/>
      <c r="C1061" s="231"/>
      <c r="D1061" s="252"/>
      <c r="E1061" s="273"/>
      <c r="F1061" s="263"/>
      <c r="G1061" s="251"/>
      <c r="H1061" s="233"/>
    </row>
    <row r="1062" spans="1:8" ht="23.15" customHeight="1" x14ac:dyDescent="0.3">
      <c r="A1062" s="87">
        <v>1051</v>
      </c>
      <c r="B1062" s="230"/>
      <c r="C1062" s="231"/>
      <c r="D1062" s="252"/>
      <c r="E1062" s="273"/>
      <c r="F1062" s="262"/>
      <c r="G1062" s="250"/>
      <c r="H1062" s="232"/>
    </row>
    <row r="1063" spans="1:8" ht="23.15" customHeight="1" x14ac:dyDescent="0.3">
      <c r="A1063" s="88">
        <v>1052</v>
      </c>
      <c r="B1063" s="230"/>
      <c r="C1063" s="231"/>
      <c r="D1063" s="252"/>
      <c r="E1063" s="273"/>
      <c r="F1063" s="262"/>
      <c r="G1063" s="250"/>
      <c r="H1063" s="232"/>
    </row>
    <row r="1064" spans="1:8" ht="23.15" customHeight="1" x14ac:dyDescent="0.3">
      <c r="A1064" s="87">
        <v>1053</v>
      </c>
      <c r="B1064" s="230"/>
      <c r="C1064" s="231"/>
      <c r="D1064" s="252"/>
      <c r="E1064" s="273"/>
      <c r="F1064" s="262"/>
      <c r="G1064" s="250"/>
      <c r="H1064" s="232"/>
    </row>
    <row r="1065" spans="1:8" ht="23.15" customHeight="1" x14ac:dyDescent="0.3">
      <c r="A1065" s="87">
        <v>1054</v>
      </c>
      <c r="B1065" s="230"/>
      <c r="C1065" s="231"/>
      <c r="D1065" s="252"/>
      <c r="E1065" s="273"/>
      <c r="F1065" s="262"/>
      <c r="G1065" s="250"/>
      <c r="H1065" s="232"/>
    </row>
    <row r="1066" spans="1:8" ht="23.15" customHeight="1" x14ac:dyDescent="0.3">
      <c r="A1066" s="87">
        <v>1055</v>
      </c>
      <c r="B1066" s="230"/>
      <c r="C1066" s="231"/>
      <c r="D1066" s="252"/>
      <c r="E1066" s="273"/>
      <c r="F1066" s="262"/>
      <c r="G1066" s="250"/>
      <c r="H1066" s="232"/>
    </row>
    <row r="1067" spans="1:8" ht="23.15" customHeight="1" x14ac:dyDescent="0.3">
      <c r="A1067" s="88">
        <v>1056</v>
      </c>
      <c r="B1067" s="230"/>
      <c r="C1067" s="231"/>
      <c r="D1067" s="252"/>
      <c r="E1067" s="273"/>
      <c r="F1067" s="262"/>
      <c r="G1067" s="250"/>
      <c r="H1067" s="232"/>
    </row>
    <row r="1068" spans="1:8" ht="23.15" customHeight="1" x14ac:dyDescent="0.3">
      <c r="A1068" s="87">
        <v>1057</v>
      </c>
      <c r="B1068" s="230"/>
      <c r="C1068" s="231"/>
      <c r="D1068" s="252"/>
      <c r="E1068" s="273"/>
      <c r="F1068" s="262"/>
      <c r="G1068" s="250"/>
      <c r="H1068" s="232"/>
    </row>
    <row r="1069" spans="1:8" ht="23.15" customHeight="1" x14ac:dyDescent="0.3">
      <c r="A1069" s="87">
        <v>1058</v>
      </c>
      <c r="B1069" s="230"/>
      <c r="C1069" s="231"/>
      <c r="D1069" s="252"/>
      <c r="E1069" s="273"/>
      <c r="F1069" s="262"/>
      <c r="G1069" s="250"/>
      <c r="H1069" s="232"/>
    </row>
    <row r="1070" spans="1:8" ht="23.15" customHeight="1" x14ac:dyDescent="0.3">
      <c r="A1070" s="87">
        <v>1059</v>
      </c>
      <c r="B1070" s="230"/>
      <c r="C1070" s="231"/>
      <c r="D1070" s="252"/>
      <c r="E1070" s="273"/>
      <c r="F1070" s="262"/>
      <c r="G1070" s="250"/>
      <c r="H1070" s="232"/>
    </row>
    <row r="1071" spans="1:8" ht="23.15" customHeight="1" x14ac:dyDescent="0.3">
      <c r="A1071" s="88">
        <v>1060</v>
      </c>
      <c r="B1071" s="230"/>
      <c r="C1071" s="231"/>
      <c r="D1071" s="252"/>
      <c r="E1071" s="273"/>
      <c r="F1071" s="262"/>
      <c r="G1071" s="250"/>
      <c r="H1071" s="232"/>
    </row>
    <row r="1072" spans="1:8" ht="23.15" customHeight="1" x14ac:dyDescent="0.3">
      <c r="A1072" s="87">
        <v>1061</v>
      </c>
      <c r="B1072" s="230"/>
      <c r="C1072" s="231"/>
      <c r="D1072" s="252"/>
      <c r="E1072" s="273"/>
      <c r="F1072" s="262"/>
      <c r="G1072" s="250"/>
      <c r="H1072" s="232"/>
    </row>
    <row r="1073" spans="1:8" ht="23.15" customHeight="1" x14ac:dyDescent="0.3">
      <c r="A1073" s="87">
        <v>1062</v>
      </c>
      <c r="B1073" s="230"/>
      <c r="C1073" s="231"/>
      <c r="D1073" s="252"/>
      <c r="E1073" s="273"/>
      <c r="F1073" s="262"/>
      <c r="G1073" s="250"/>
      <c r="H1073" s="232"/>
    </row>
    <row r="1074" spans="1:8" ht="23.15" customHeight="1" x14ac:dyDescent="0.3">
      <c r="A1074" s="87">
        <v>1063</v>
      </c>
      <c r="B1074" s="230"/>
      <c r="C1074" s="231"/>
      <c r="D1074" s="252"/>
      <c r="E1074" s="273"/>
      <c r="F1074" s="262"/>
      <c r="G1074" s="250"/>
      <c r="H1074" s="232"/>
    </row>
    <row r="1075" spans="1:8" ht="23.15" customHeight="1" x14ac:dyDescent="0.3">
      <c r="A1075" s="88">
        <v>1064</v>
      </c>
      <c r="B1075" s="230"/>
      <c r="C1075" s="231"/>
      <c r="D1075" s="252"/>
      <c r="E1075" s="273"/>
      <c r="F1075" s="262"/>
      <c r="G1075" s="250"/>
      <c r="H1075" s="232"/>
    </row>
    <row r="1076" spans="1:8" ht="23.15" customHeight="1" x14ac:dyDescent="0.3">
      <c r="A1076" s="87">
        <v>1065</v>
      </c>
      <c r="B1076" s="230"/>
      <c r="C1076" s="231"/>
      <c r="D1076" s="252"/>
      <c r="E1076" s="273"/>
      <c r="F1076" s="262"/>
      <c r="G1076" s="250"/>
      <c r="H1076" s="232"/>
    </row>
    <row r="1077" spans="1:8" ht="23.15" customHeight="1" x14ac:dyDescent="0.3">
      <c r="A1077" s="87">
        <v>1066</v>
      </c>
      <c r="B1077" s="230"/>
      <c r="C1077" s="231"/>
      <c r="D1077" s="252"/>
      <c r="E1077" s="273"/>
      <c r="F1077" s="262"/>
      <c r="G1077" s="250"/>
      <c r="H1077" s="232"/>
    </row>
    <row r="1078" spans="1:8" ht="23.15" customHeight="1" x14ac:dyDescent="0.3">
      <c r="A1078" s="87">
        <v>1067</v>
      </c>
      <c r="B1078" s="230"/>
      <c r="C1078" s="231"/>
      <c r="D1078" s="252"/>
      <c r="E1078" s="273"/>
      <c r="F1078" s="262"/>
      <c r="G1078" s="250"/>
      <c r="H1078" s="232"/>
    </row>
    <row r="1079" spans="1:8" ht="23.15" customHeight="1" x14ac:dyDescent="0.3">
      <c r="A1079" s="88">
        <v>1068</v>
      </c>
      <c r="B1079" s="230"/>
      <c r="C1079" s="231"/>
      <c r="D1079" s="252"/>
      <c r="E1079" s="273"/>
      <c r="F1079" s="262"/>
      <c r="G1079" s="250"/>
      <c r="H1079" s="232"/>
    </row>
    <row r="1080" spans="1:8" ht="23.15" customHeight="1" x14ac:dyDescent="0.3">
      <c r="A1080" s="87">
        <v>1069</v>
      </c>
      <c r="B1080" s="230"/>
      <c r="C1080" s="231"/>
      <c r="D1080" s="252"/>
      <c r="E1080" s="273"/>
      <c r="F1080" s="262"/>
      <c r="G1080" s="250"/>
      <c r="H1080" s="232"/>
    </row>
    <row r="1081" spans="1:8" ht="23.15" customHeight="1" x14ac:dyDescent="0.3">
      <c r="A1081" s="87">
        <v>1070</v>
      </c>
      <c r="B1081" s="230"/>
      <c r="C1081" s="231"/>
      <c r="D1081" s="252"/>
      <c r="E1081" s="273"/>
      <c r="F1081" s="262"/>
      <c r="G1081" s="250"/>
      <c r="H1081" s="232"/>
    </row>
    <row r="1082" spans="1:8" ht="23.15" customHeight="1" x14ac:dyDescent="0.3">
      <c r="A1082" s="87">
        <v>1071</v>
      </c>
      <c r="B1082" s="230"/>
      <c r="C1082" s="231"/>
      <c r="D1082" s="252"/>
      <c r="E1082" s="273"/>
      <c r="F1082" s="262"/>
      <c r="G1082" s="250"/>
      <c r="H1082" s="232"/>
    </row>
    <row r="1083" spans="1:8" ht="23.15" customHeight="1" x14ac:dyDescent="0.3">
      <c r="A1083" s="88">
        <v>1072</v>
      </c>
      <c r="B1083" s="230"/>
      <c r="C1083" s="231"/>
      <c r="D1083" s="252"/>
      <c r="E1083" s="273"/>
      <c r="F1083" s="262"/>
      <c r="G1083" s="250"/>
      <c r="H1083" s="232"/>
    </row>
    <row r="1084" spans="1:8" ht="23.15" customHeight="1" x14ac:dyDescent="0.3">
      <c r="A1084" s="87">
        <v>1073</v>
      </c>
      <c r="B1084" s="230"/>
      <c r="C1084" s="231"/>
      <c r="D1084" s="252"/>
      <c r="E1084" s="273"/>
      <c r="F1084" s="262"/>
      <c r="G1084" s="250"/>
      <c r="H1084" s="232"/>
    </row>
    <row r="1085" spans="1:8" ht="23.15" customHeight="1" x14ac:dyDescent="0.3">
      <c r="A1085" s="87">
        <v>1074</v>
      </c>
      <c r="B1085" s="230"/>
      <c r="C1085" s="231"/>
      <c r="D1085" s="252"/>
      <c r="E1085" s="273"/>
      <c r="F1085" s="262"/>
      <c r="G1085" s="250"/>
      <c r="H1085" s="232"/>
    </row>
    <row r="1086" spans="1:8" ht="23.15" customHeight="1" x14ac:dyDescent="0.3">
      <c r="A1086" s="87">
        <v>1075</v>
      </c>
      <c r="B1086" s="230"/>
      <c r="C1086" s="231"/>
      <c r="D1086" s="252"/>
      <c r="E1086" s="273"/>
      <c r="F1086" s="262"/>
      <c r="G1086" s="250"/>
      <c r="H1086" s="232"/>
    </row>
    <row r="1087" spans="1:8" ht="23.15" customHeight="1" x14ac:dyDescent="0.3">
      <c r="A1087" s="88">
        <v>1076</v>
      </c>
      <c r="B1087" s="230"/>
      <c r="C1087" s="231"/>
      <c r="D1087" s="252"/>
      <c r="E1087" s="273"/>
      <c r="F1087" s="262"/>
      <c r="G1087" s="250"/>
      <c r="H1087" s="232"/>
    </row>
    <row r="1088" spans="1:8" ht="23.15" customHeight="1" x14ac:dyDescent="0.3">
      <c r="A1088" s="87">
        <v>1077</v>
      </c>
      <c r="B1088" s="230"/>
      <c r="C1088" s="231"/>
      <c r="D1088" s="252"/>
      <c r="E1088" s="273"/>
      <c r="F1088" s="262"/>
      <c r="G1088" s="250"/>
      <c r="H1088" s="232"/>
    </row>
    <row r="1089" spans="1:8" ht="23.15" customHeight="1" x14ac:dyDescent="0.3">
      <c r="A1089" s="87">
        <v>1078</v>
      </c>
      <c r="B1089" s="230"/>
      <c r="C1089" s="231"/>
      <c r="D1089" s="252"/>
      <c r="E1089" s="273"/>
      <c r="F1089" s="262"/>
      <c r="G1089" s="250"/>
      <c r="H1089" s="232"/>
    </row>
    <row r="1090" spans="1:8" ht="23.15" customHeight="1" x14ac:dyDescent="0.3">
      <c r="A1090" s="87">
        <v>1079</v>
      </c>
      <c r="B1090" s="230"/>
      <c r="C1090" s="231"/>
      <c r="D1090" s="252"/>
      <c r="E1090" s="273"/>
      <c r="F1090" s="262"/>
      <c r="G1090" s="250"/>
      <c r="H1090" s="232"/>
    </row>
    <row r="1091" spans="1:8" ht="23.15" customHeight="1" x14ac:dyDescent="0.3">
      <c r="A1091" s="88">
        <v>1080</v>
      </c>
      <c r="B1091" s="230"/>
      <c r="C1091" s="231"/>
      <c r="D1091" s="252"/>
      <c r="E1091" s="273"/>
      <c r="F1091" s="262"/>
      <c r="G1091" s="250"/>
      <c r="H1091" s="232"/>
    </row>
    <row r="1092" spans="1:8" ht="23.15" customHeight="1" x14ac:dyDescent="0.3">
      <c r="A1092" s="87">
        <v>1081</v>
      </c>
      <c r="B1092" s="230"/>
      <c r="C1092" s="231"/>
      <c r="D1092" s="252"/>
      <c r="E1092" s="273"/>
      <c r="F1092" s="262"/>
      <c r="G1092" s="250"/>
      <c r="H1092" s="232"/>
    </row>
    <row r="1093" spans="1:8" ht="23.15" customHeight="1" x14ac:dyDescent="0.3">
      <c r="A1093" s="87">
        <v>1082</v>
      </c>
      <c r="B1093" s="230"/>
      <c r="C1093" s="231"/>
      <c r="D1093" s="252"/>
      <c r="E1093" s="273"/>
      <c r="F1093" s="262"/>
      <c r="G1093" s="250"/>
      <c r="H1093" s="232"/>
    </row>
    <row r="1094" spans="1:8" ht="23.15" customHeight="1" x14ac:dyDescent="0.3">
      <c r="A1094" s="87">
        <v>1083</v>
      </c>
      <c r="B1094" s="230"/>
      <c r="C1094" s="231"/>
      <c r="D1094" s="252"/>
      <c r="E1094" s="273"/>
      <c r="F1094" s="262"/>
      <c r="G1094" s="250"/>
      <c r="H1094" s="232"/>
    </row>
    <row r="1095" spans="1:8" ht="23.15" customHeight="1" x14ac:dyDescent="0.3">
      <c r="A1095" s="88">
        <v>1084</v>
      </c>
      <c r="B1095" s="230"/>
      <c r="C1095" s="231"/>
      <c r="D1095" s="252"/>
      <c r="E1095" s="273"/>
      <c r="F1095" s="262"/>
      <c r="G1095" s="250"/>
      <c r="H1095" s="232"/>
    </row>
    <row r="1096" spans="1:8" ht="23.15" customHeight="1" x14ac:dyDescent="0.3">
      <c r="A1096" s="87">
        <v>1085</v>
      </c>
      <c r="B1096" s="230"/>
      <c r="C1096" s="231"/>
      <c r="D1096" s="252"/>
      <c r="E1096" s="273"/>
      <c r="F1096" s="262"/>
      <c r="G1096" s="250"/>
      <c r="H1096" s="232"/>
    </row>
    <row r="1097" spans="1:8" ht="23.15" customHeight="1" x14ac:dyDescent="0.3">
      <c r="A1097" s="87">
        <v>1086</v>
      </c>
      <c r="B1097" s="230"/>
      <c r="C1097" s="231"/>
      <c r="D1097" s="252"/>
      <c r="E1097" s="273"/>
      <c r="F1097" s="262"/>
      <c r="G1097" s="250"/>
      <c r="H1097" s="232"/>
    </row>
    <row r="1098" spans="1:8" ht="23.15" customHeight="1" x14ac:dyDescent="0.3">
      <c r="A1098" s="87">
        <v>1087</v>
      </c>
      <c r="B1098" s="230"/>
      <c r="C1098" s="231"/>
      <c r="D1098" s="252"/>
      <c r="E1098" s="273"/>
      <c r="F1098" s="262"/>
      <c r="G1098" s="250"/>
      <c r="H1098" s="232"/>
    </row>
    <row r="1099" spans="1:8" ht="23.15" customHeight="1" x14ac:dyDescent="0.3">
      <c r="A1099" s="88">
        <v>1088</v>
      </c>
      <c r="B1099" s="230"/>
      <c r="C1099" s="231"/>
      <c r="D1099" s="252"/>
      <c r="E1099" s="273"/>
      <c r="F1099" s="262"/>
      <c r="G1099" s="250"/>
      <c r="H1099" s="232"/>
    </row>
    <row r="1100" spans="1:8" ht="23.15" customHeight="1" x14ac:dyDescent="0.3">
      <c r="A1100" s="87">
        <v>1089</v>
      </c>
      <c r="B1100" s="230"/>
      <c r="C1100" s="231"/>
      <c r="D1100" s="252"/>
      <c r="E1100" s="273"/>
      <c r="F1100" s="262"/>
      <c r="G1100" s="250"/>
      <c r="H1100" s="232"/>
    </row>
    <row r="1101" spans="1:8" ht="23.15" customHeight="1" x14ac:dyDescent="0.3">
      <c r="A1101" s="87">
        <v>1090</v>
      </c>
      <c r="B1101" s="230"/>
      <c r="C1101" s="231"/>
      <c r="D1101" s="252"/>
      <c r="E1101" s="273"/>
      <c r="F1101" s="262"/>
      <c r="G1101" s="250"/>
      <c r="H1101" s="232"/>
    </row>
    <row r="1102" spans="1:8" ht="23.15" customHeight="1" x14ac:dyDescent="0.3">
      <c r="A1102" s="87">
        <v>1091</v>
      </c>
      <c r="B1102" s="230"/>
      <c r="C1102" s="231"/>
      <c r="D1102" s="252"/>
      <c r="E1102" s="273"/>
      <c r="F1102" s="262"/>
      <c r="G1102" s="250"/>
      <c r="H1102" s="232"/>
    </row>
    <row r="1103" spans="1:8" ht="23.15" customHeight="1" x14ac:dyDescent="0.3">
      <c r="A1103" s="88">
        <v>1092</v>
      </c>
      <c r="B1103" s="230"/>
      <c r="C1103" s="231"/>
      <c r="D1103" s="252"/>
      <c r="E1103" s="273"/>
      <c r="F1103" s="262"/>
      <c r="G1103" s="250"/>
      <c r="H1103" s="232"/>
    </row>
    <row r="1104" spans="1:8" ht="23.15" customHeight="1" x14ac:dyDescent="0.3">
      <c r="A1104" s="87">
        <v>1093</v>
      </c>
      <c r="B1104" s="230"/>
      <c r="C1104" s="231"/>
      <c r="D1104" s="252"/>
      <c r="E1104" s="273"/>
      <c r="F1104" s="262"/>
      <c r="G1104" s="250"/>
      <c r="H1104" s="232"/>
    </row>
    <row r="1105" spans="1:8" ht="23.15" customHeight="1" x14ac:dyDescent="0.3">
      <c r="A1105" s="87">
        <v>1094</v>
      </c>
      <c r="B1105" s="230"/>
      <c r="C1105" s="231"/>
      <c r="D1105" s="252"/>
      <c r="E1105" s="273"/>
      <c r="F1105" s="262"/>
      <c r="G1105" s="250"/>
      <c r="H1105" s="232"/>
    </row>
    <row r="1106" spans="1:8" ht="23.15" customHeight="1" x14ac:dyDescent="0.3">
      <c r="A1106" s="87">
        <v>1095</v>
      </c>
      <c r="B1106" s="230"/>
      <c r="C1106" s="231"/>
      <c r="D1106" s="252"/>
      <c r="E1106" s="273"/>
      <c r="F1106" s="262"/>
      <c r="G1106" s="250"/>
      <c r="H1106" s="232"/>
    </row>
    <row r="1107" spans="1:8" ht="23.15" customHeight="1" x14ac:dyDescent="0.3">
      <c r="A1107" s="88">
        <v>1096</v>
      </c>
      <c r="B1107" s="230"/>
      <c r="C1107" s="231"/>
      <c r="D1107" s="252"/>
      <c r="E1107" s="273"/>
      <c r="F1107" s="262"/>
      <c r="G1107" s="250"/>
      <c r="H1107" s="232"/>
    </row>
    <row r="1108" spans="1:8" ht="23.15" customHeight="1" x14ac:dyDescent="0.3">
      <c r="A1108" s="87">
        <v>1097</v>
      </c>
      <c r="B1108" s="230"/>
      <c r="C1108" s="231"/>
      <c r="D1108" s="252"/>
      <c r="E1108" s="273"/>
      <c r="F1108" s="262"/>
      <c r="G1108" s="250"/>
      <c r="H1108" s="232"/>
    </row>
    <row r="1109" spans="1:8" ht="23.15" customHeight="1" x14ac:dyDescent="0.3">
      <c r="A1109" s="87">
        <v>1098</v>
      </c>
      <c r="B1109" s="230"/>
      <c r="C1109" s="231"/>
      <c r="D1109" s="252"/>
      <c r="E1109" s="273"/>
      <c r="F1109" s="262"/>
      <c r="G1109" s="250"/>
      <c r="H1109" s="232"/>
    </row>
    <row r="1110" spans="1:8" ht="23.15" customHeight="1" x14ac:dyDescent="0.3">
      <c r="A1110" s="87">
        <v>1099</v>
      </c>
      <c r="B1110" s="230"/>
      <c r="C1110" s="231"/>
      <c r="D1110" s="252"/>
      <c r="E1110" s="273"/>
      <c r="F1110" s="262"/>
      <c r="G1110" s="250"/>
      <c r="H1110" s="232"/>
    </row>
    <row r="1111" spans="1:8" ht="23.15" customHeight="1" x14ac:dyDescent="0.3">
      <c r="A1111" s="88">
        <v>1100</v>
      </c>
      <c r="B1111" s="230"/>
      <c r="C1111" s="231"/>
      <c r="D1111" s="252"/>
      <c r="E1111" s="273"/>
      <c r="F1111" s="262"/>
      <c r="G1111" s="250"/>
      <c r="H1111" s="232"/>
    </row>
    <row r="1112" spans="1:8" ht="23.15" customHeight="1" x14ac:dyDescent="0.3">
      <c r="A1112" s="87">
        <v>1101</v>
      </c>
      <c r="B1112" s="230"/>
      <c r="C1112" s="231"/>
      <c r="D1112" s="252"/>
      <c r="E1112" s="273"/>
      <c r="F1112" s="262"/>
      <c r="G1112" s="250"/>
      <c r="H1112" s="232"/>
    </row>
    <row r="1113" spans="1:8" ht="23.15" customHeight="1" x14ac:dyDescent="0.3">
      <c r="A1113" s="87">
        <v>1102</v>
      </c>
      <c r="B1113" s="230"/>
      <c r="C1113" s="231"/>
      <c r="D1113" s="252"/>
      <c r="E1113" s="273"/>
      <c r="F1113" s="262"/>
      <c r="G1113" s="250"/>
      <c r="H1113" s="232"/>
    </row>
    <row r="1114" spans="1:8" ht="23.15" customHeight="1" x14ac:dyDescent="0.3">
      <c r="A1114" s="87">
        <v>1103</v>
      </c>
      <c r="B1114" s="230"/>
      <c r="C1114" s="231"/>
      <c r="D1114" s="252"/>
      <c r="E1114" s="273"/>
      <c r="F1114" s="262"/>
      <c r="G1114" s="250"/>
      <c r="H1114" s="232"/>
    </row>
    <row r="1115" spans="1:8" ht="23.15" customHeight="1" x14ac:dyDescent="0.3">
      <c r="A1115" s="88">
        <v>1104</v>
      </c>
      <c r="B1115" s="230"/>
      <c r="C1115" s="231"/>
      <c r="D1115" s="252"/>
      <c r="E1115" s="273"/>
      <c r="F1115" s="262"/>
      <c r="G1115" s="250"/>
      <c r="H1115" s="232"/>
    </row>
    <row r="1116" spans="1:8" ht="23.15" customHeight="1" x14ac:dyDescent="0.3">
      <c r="A1116" s="87">
        <v>1105</v>
      </c>
      <c r="B1116" s="230"/>
      <c r="C1116" s="231"/>
      <c r="D1116" s="252"/>
      <c r="E1116" s="273"/>
      <c r="F1116" s="262"/>
      <c r="G1116" s="250"/>
      <c r="H1116" s="232"/>
    </row>
    <row r="1117" spans="1:8" ht="23.15" customHeight="1" x14ac:dyDescent="0.3">
      <c r="A1117" s="87">
        <v>1106</v>
      </c>
      <c r="B1117" s="230"/>
      <c r="C1117" s="231"/>
      <c r="D1117" s="252"/>
      <c r="E1117" s="273"/>
      <c r="F1117" s="262"/>
      <c r="G1117" s="250"/>
      <c r="H1117" s="232"/>
    </row>
    <row r="1118" spans="1:8" ht="23.15" customHeight="1" x14ac:dyDescent="0.3">
      <c r="A1118" s="87">
        <v>1107</v>
      </c>
      <c r="B1118" s="230"/>
      <c r="C1118" s="231"/>
      <c r="D1118" s="252"/>
      <c r="E1118" s="273"/>
      <c r="F1118" s="262"/>
      <c r="G1118" s="250"/>
      <c r="H1118" s="232"/>
    </row>
    <row r="1119" spans="1:8" ht="23.15" customHeight="1" x14ac:dyDescent="0.3">
      <c r="A1119" s="88">
        <v>1108</v>
      </c>
      <c r="B1119" s="230"/>
      <c r="C1119" s="231"/>
      <c r="D1119" s="252"/>
      <c r="E1119" s="273"/>
      <c r="F1119" s="262"/>
      <c r="G1119" s="250"/>
      <c r="H1119" s="232"/>
    </row>
    <row r="1120" spans="1:8" ht="23.15" customHeight="1" x14ac:dyDescent="0.3">
      <c r="A1120" s="87">
        <v>1109</v>
      </c>
      <c r="B1120" s="230"/>
      <c r="C1120" s="231"/>
      <c r="D1120" s="252"/>
      <c r="E1120" s="273"/>
      <c r="F1120" s="262"/>
      <c r="G1120" s="250"/>
      <c r="H1120" s="232"/>
    </row>
    <row r="1121" spans="1:8" ht="23.15" customHeight="1" x14ac:dyDescent="0.3">
      <c r="A1121" s="87">
        <v>1110</v>
      </c>
      <c r="B1121" s="230"/>
      <c r="C1121" s="231"/>
      <c r="D1121" s="252"/>
      <c r="E1121" s="273"/>
      <c r="F1121" s="262"/>
      <c r="G1121" s="250"/>
      <c r="H1121" s="232"/>
    </row>
    <row r="1122" spans="1:8" ht="23.15" customHeight="1" x14ac:dyDescent="0.3">
      <c r="A1122" s="87">
        <v>1111</v>
      </c>
      <c r="B1122" s="230"/>
      <c r="C1122" s="231"/>
      <c r="D1122" s="252"/>
      <c r="E1122" s="273"/>
      <c r="F1122" s="262"/>
      <c r="G1122" s="250"/>
      <c r="H1122" s="232"/>
    </row>
    <row r="1123" spans="1:8" ht="23.15" customHeight="1" x14ac:dyDescent="0.3">
      <c r="A1123" s="88">
        <v>1112</v>
      </c>
      <c r="B1123" s="230"/>
      <c r="C1123" s="231"/>
      <c r="D1123" s="252"/>
      <c r="E1123" s="273"/>
      <c r="F1123" s="262"/>
      <c r="G1123" s="250"/>
      <c r="H1123" s="232"/>
    </row>
    <row r="1124" spans="1:8" ht="23.15" customHeight="1" x14ac:dyDescent="0.3">
      <c r="A1124" s="87">
        <v>1113</v>
      </c>
      <c r="B1124" s="230"/>
      <c r="C1124" s="231"/>
      <c r="D1124" s="252"/>
      <c r="E1124" s="273"/>
      <c r="F1124" s="262"/>
      <c r="G1124" s="250"/>
      <c r="H1124" s="232"/>
    </row>
    <row r="1125" spans="1:8" ht="23.15" customHeight="1" x14ac:dyDescent="0.3">
      <c r="A1125" s="87">
        <v>1114</v>
      </c>
      <c r="B1125" s="230"/>
      <c r="C1125" s="231"/>
      <c r="D1125" s="252"/>
      <c r="E1125" s="273"/>
      <c r="F1125" s="262"/>
      <c r="G1125" s="250"/>
      <c r="H1125" s="232"/>
    </row>
    <row r="1126" spans="1:8" ht="23.15" customHeight="1" x14ac:dyDescent="0.3">
      <c r="A1126" s="87">
        <v>1115</v>
      </c>
      <c r="B1126" s="230"/>
      <c r="C1126" s="231"/>
      <c r="D1126" s="252"/>
      <c r="E1126" s="273"/>
      <c r="F1126" s="262"/>
      <c r="G1126" s="250"/>
      <c r="H1126" s="232"/>
    </row>
    <row r="1127" spans="1:8" ht="23.15" customHeight="1" x14ac:dyDescent="0.3">
      <c r="A1127" s="88">
        <v>1116</v>
      </c>
      <c r="B1127" s="230"/>
      <c r="C1127" s="231"/>
      <c r="D1127" s="252"/>
      <c r="E1127" s="273"/>
      <c r="F1127" s="262"/>
      <c r="G1127" s="250"/>
      <c r="H1127" s="232"/>
    </row>
    <row r="1128" spans="1:8" ht="23.15" customHeight="1" x14ac:dyDescent="0.3">
      <c r="A1128" s="87">
        <v>1117</v>
      </c>
      <c r="B1128" s="230"/>
      <c r="C1128" s="231"/>
      <c r="D1128" s="252"/>
      <c r="E1128" s="273"/>
      <c r="F1128" s="262"/>
      <c r="G1128" s="250"/>
      <c r="H1128" s="232"/>
    </row>
    <row r="1129" spans="1:8" ht="23.15" customHeight="1" x14ac:dyDescent="0.3">
      <c r="A1129" s="87">
        <v>1118</v>
      </c>
      <c r="B1129" s="230"/>
      <c r="C1129" s="231"/>
      <c r="D1129" s="252"/>
      <c r="E1129" s="273"/>
      <c r="F1129" s="262"/>
      <c r="G1129" s="250"/>
      <c r="H1129" s="232"/>
    </row>
    <row r="1130" spans="1:8" ht="23.15" customHeight="1" x14ac:dyDescent="0.3">
      <c r="A1130" s="87">
        <v>1119</v>
      </c>
      <c r="B1130" s="230"/>
      <c r="C1130" s="231"/>
      <c r="D1130" s="252"/>
      <c r="E1130" s="273"/>
      <c r="F1130" s="262"/>
      <c r="G1130" s="250"/>
      <c r="H1130" s="232"/>
    </row>
    <row r="1131" spans="1:8" ht="23.15" customHeight="1" x14ac:dyDescent="0.3">
      <c r="A1131" s="88">
        <v>1120</v>
      </c>
      <c r="B1131" s="230"/>
      <c r="C1131" s="231"/>
      <c r="D1131" s="252"/>
      <c r="E1131" s="273"/>
      <c r="F1131" s="262"/>
      <c r="G1131" s="250"/>
      <c r="H1131" s="232"/>
    </row>
    <row r="1132" spans="1:8" ht="23.15" customHeight="1" x14ac:dyDescent="0.3">
      <c r="A1132" s="87">
        <v>1121</v>
      </c>
      <c r="B1132" s="230"/>
      <c r="C1132" s="231"/>
      <c r="D1132" s="252"/>
      <c r="E1132" s="273"/>
      <c r="F1132" s="262"/>
      <c r="G1132" s="250"/>
      <c r="H1132" s="232"/>
    </row>
    <row r="1133" spans="1:8" ht="23.15" customHeight="1" x14ac:dyDescent="0.3">
      <c r="A1133" s="87">
        <v>1122</v>
      </c>
      <c r="B1133" s="230"/>
      <c r="C1133" s="231"/>
      <c r="D1133" s="252"/>
      <c r="E1133" s="273"/>
      <c r="F1133" s="262"/>
      <c r="G1133" s="250"/>
      <c r="H1133" s="232"/>
    </row>
    <row r="1134" spans="1:8" ht="23.15" customHeight="1" x14ac:dyDescent="0.3">
      <c r="A1134" s="87">
        <v>1123</v>
      </c>
      <c r="B1134" s="230"/>
      <c r="C1134" s="231"/>
      <c r="D1134" s="252"/>
      <c r="E1134" s="273"/>
      <c r="F1134" s="262"/>
      <c r="G1134" s="250"/>
      <c r="H1134" s="232"/>
    </row>
    <row r="1135" spans="1:8" ht="23.15" customHeight="1" x14ac:dyDescent="0.3">
      <c r="A1135" s="88">
        <v>1124</v>
      </c>
      <c r="B1135" s="230"/>
      <c r="C1135" s="231"/>
      <c r="D1135" s="252"/>
      <c r="E1135" s="273"/>
      <c r="F1135" s="262"/>
      <c r="G1135" s="250"/>
      <c r="H1135" s="232"/>
    </row>
    <row r="1136" spans="1:8" ht="23.15" customHeight="1" x14ac:dyDescent="0.3">
      <c r="A1136" s="87">
        <v>1125</v>
      </c>
      <c r="B1136" s="230"/>
      <c r="C1136" s="231"/>
      <c r="D1136" s="252"/>
      <c r="E1136" s="273"/>
      <c r="F1136" s="262"/>
      <c r="G1136" s="250"/>
      <c r="H1136" s="232"/>
    </row>
    <row r="1137" spans="1:8" ht="23.15" customHeight="1" x14ac:dyDescent="0.3">
      <c r="A1137" s="87">
        <v>1126</v>
      </c>
      <c r="B1137" s="230"/>
      <c r="C1137" s="231"/>
      <c r="D1137" s="252"/>
      <c r="E1137" s="273"/>
      <c r="F1137" s="262"/>
      <c r="G1137" s="250"/>
      <c r="H1137" s="232"/>
    </row>
    <row r="1138" spans="1:8" ht="23.15" customHeight="1" x14ac:dyDescent="0.3">
      <c r="A1138" s="87">
        <v>1127</v>
      </c>
      <c r="B1138" s="230"/>
      <c r="C1138" s="231"/>
      <c r="D1138" s="252"/>
      <c r="E1138" s="273"/>
      <c r="F1138" s="262"/>
      <c r="G1138" s="250"/>
      <c r="H1138" s="232"/>
    </row>
    <row r="1139" spans="1:8" ht="23.15" customHeight="1" x14ac:dyDescent="0.3">
      <c r="A1139" s="88">
        <v>1128</v>
      </c>
      <c r="B1139" s="230"/>
      <c r="C1139" s="231"/>
      <c r="D1139" s="252"/>
      <c r="E1139" s="273"/>
      <c r="F1139" s="262"/>
      <c r="G1139" s="250"/>
      <c r="H1139" s="232"/>
    </row>
    <row r="1140" spans="1:8" ht="23.15" customHeight="1" x14ac:dyDescent="0.3">
      <c r="A1140" s="87">
        <v>1129</v>
      </c>
      <c r="B1140" s="230"/>
      <c r="C1140" s="231"/>
      <c r="D1140" s="252"/>
      <c r="E1140" s="273"/>
      <c r="F1140" s="262"/>
      <c r="G1140" s="250"/>
      <c r="H1140" s="232"/>
    </row>
    <row r="1141" spans="1:8" ht="23.15" customHeight="1" x14ac:dyDescent="0.3">
      <c r="A1141" s="87">
        <v>1130</v>
      </c>
      <c r="B1141" s="230"/>
      <c r="C1141" s="231"/>
      <c r="D1141" s="252"/>
      <c r="E1141" s="273"/>
      <c r="F1141" s="262"/>
      <c r="G1141" s="250"/>
      <c r="H1141" s="232"/>
    </row>
    <row r="1142" spans="1:8" ht="23.15" customHeight="1" x14ac:dyDescent="0.3">
      <c r="A1142" s="87">
        <v>1131</v>
      </c>
      <c r="B1142" s="230"/>
      <c r="C1142" s="231"/>
      <c r="D1142" s="252"/>
      <c r="E1142" s="273"/>
      <c r="F1142" s="262"/>
      <c r="G1142" s="250"/>
      <c r="H1142" s="232"/>
    </row>
    <row r="1143" spans="1:8" ht="23.15" customHeight="1" x14ac:dyDescent="0.3">
      <c r="A1143" s="88">
        <v>1132</v>
      </c>
      <c r="B1143" s="230"/>
      <c r="C1143" s="231"/>
      <c r="D1143" s="252"/>
      <c r="E1143" s="273"/>
      <c r="F1143" s="262"/>
      <c r="G1143" s="250"/>
      <c r="H1143" s="232"/>
    </row>
    <row r="1144" spans="1:8" ht="23.15" customHeight="1" x14ac:dyDescent="0.3">
      <c r="A1144" s="87">
        <v>1133</v>
      </c>
      <c r="B1144" s="230"/>
      <c r="C1144" s="231"/>
      <c r="D1144" s="252"/>
      <c r="E1144" s="273"/>
      <c r="F1144" s="262"/>
      <c r="G1144" s="250"/>
      <c r="H1144" s="232"/>
    </row>
    <row r="1145" spans="1:8" ht="23.15" customHeight="1" x14ac:dyDescent="0.3">
      <c r="A1145" s="87">
        <v>1134</v>
      </c>
      <c r="B1145" s="230"/>
      <c r="C1145" s="231"/>
      <c r="D1145" s="252"/>
      <c r="E1145" s="273"/>
      <c r="F1145" s="262"/>
      <c r="G1145" s="250"/>
      <c r="H1145" s="232"/>
    </row>
    <row r="1146" spans="1:8" ht="23.15" customHeight="1" x14ac:dyDescent="0.3">
      <c r="A1146" s="87">
        <v>1135</v>
      </c>
      <c r="B1146" s="230"/>
      <c r="C1146" s="231"/>
      <c r="D1146" s="252"/>
      <c r="E1146" s="273"/>
      <c r="F1146" s="262"/>
      <c r="G1146" s="250"/>
      <c r="H1146" s="232"/>
    </row>
    <row r="1147" spans="1:8" ht="23.15" customHeight="1" x14ac:dyDescent="0.3">
      <c r="A1147" s="88">
        <v>1136</v>
      </c>
      <c r="B1147" s="230"/>
      <c r="C1147" s="231"/>
      <c r="D1147" s="252"/>
      <c r="E1147" s="273"/>
      <c r="F1147" s="262"/>
      <c r="G1147" s="250"/>
      <c r="H1147" s="232"/>
    </row>
    <row r="1148" spans="1:8" ht="23.15" customHeight="1" x14ac:dyDescent="0.3">
      <c r="A1148" s="87">
        <v>1137</v>
      </c>
      <c r="B1148" s="230"/>
      <c r="C1148" s="231"/>
      <c r="D1148" s="252"/>
      <c r="E1148" s="273"/>
      <c r="F1148" s="262"/>
      <c r="G1148" s="250"/>
      <c r="H1148" s="232"/>
    </row>
    <row r="1149" spans="1:8" ht="23.15" customHeight="1" x14ac:dyDescent="0.3">
      <c r="A1149" s="87">
        <v>1138</v>
      </c>
      <c r="B1149" s="230"/>
      <c r="C1149" s="231"/>
      <c r="D1149" s="252"/>
      <c r="E1149" s="273"/>
      <c r="F1149" s="262"/>
      <c r="G1149" s="250"/>
      <c r="H1149" s="232"/>
    </row>
    <row r="1150" spans="1:8" ht="23.15" customHeight="1" x14ac:dyDescent="0.3">
      <c r="A1150" s="87">
        <v>1139</v>
      </c>
      <c r="B1150" s="230"/>
      <c r="C1150" s="231"/>
      <c r="D1150" s="252"/>
      <c r="E1150" s="273"/>
      <c r="F1150" s="262"/>
      <c r="G1150" s="250"/>
      <c r="H1150" s="232"/>
    </row>
    <row r="1151" spans="1:8" ht="23.15" customHeight="1" x14ac:dyDescent="0.3">
      <c r="A1151" s="88">
        <v>1140</v>
      </c>
      <c r="B1151" s="230"/>
      <c r="C1151" s="231"/>
      <c r="D1151" s="252"/>
      <c r="E1151" s="273"/>
      <c r="F1151" s="262"/>
      <c r="G1151" s="250"/>
      <c r="H1151" s="232"/>
    </row>
    <row r="1152" spans="1:8" ht="23.15" customHeight="1" x14ac:dyDescent="0.3">
      <c r="A1152" s="87">
        <v>1141</v>
      </c>
      <c r="B1152" s="230"/>
      <c r="C1152" s="231"/>
      <c r="D1152" s="252"/>
      <c r="E1152" s="273"/>
      <c r="F1152" s="262"/>
      <c r="G1152" s="250"/>
      <c r="H1152" s="232"/>
    </row>
    <row r="1153" spans="1:8" ht="23.15" customHeight="1" x14ac:dyDescent="0.3">
      <c r="A1153" s="87">
        <v>1142</v>
      </c>
      <c r="B1153" s="230"/>
      <c r="C1153" s="231"/>
      <c r="D1153" s="252"/>
      <c r="E1153" s="273"/>
      <c r="F1153" s="262"/>
      <c r="G1153" s="250"/>
      <c r="H1153" s="232"/>
    </row>
    <row r="1154" spans="1:8" ht="23.15" customHeight="1" x14ac:dyDescent="0.3">
      <c r="A1154" s="87">
        <v>1143</v>
      </c>
      <c r="B1154" s="230"/>
      <c r="C1154" s="231"/>
      <c r="D1154" s="252"/>
      <c r="E1154" s="273"/>
      <c r="F1154" s="262"/>
      <c r="G1154" s="250"/>
      <c r="H1154" s="232"/>
    </row>
    <row r="1155" spans="1:8" ht="23.15" customHeight="1" x14ac:dyDescent="0.3">
      <c r="A1155" s="88">
        <v>1144</v>
      </c>
      <c r="B1155" s="230"/>
      <c r="C1155" s="231"/>
      <c r="D1155" s="252"/>
      <c r="E1155" s="273"/>
      <c r="F1155" s="262"/>
      <c r="G1155" s="250"/>
      <c r="H1155" s="232"/>
    </row>
    <row r="1156" spans="1:8" ht="23.15" customHeight="1" x14ac:dyDescent="0.3">
      <c r="A1156" s="87">
        <v>1145</v>
      </c>
      <c r="B1156" s="230"/>
      <c r="C1156" s="231"/>
      <c r="D1156" s="252"/>
      <c r="E1156" s="273"/>
      <c r="F1156" s="262"/>
      <c r="G1156" s="250"/>
      <c r="H1156" s="232"/>
    </row>
    <row r="1157" spans="1:8" ht="23.15" customHeight="1" x14ac:dyDescent="0.3">
      <c r="A1157" s="87">
        <v>1146</v>
      </c>
      <c r="B1157" s="230"/>
      <c r="C1157" s="231"/>
      <c r="D1157" s="252"/>
      <c r="E1157" s="273"/>
      <c r="F1157" s="262"/>
      <c r="G1157" s="250"/>
      <c r="H1157" s="232"/>
    </row>
    <row r="1158" spans="1:8" ht="23.15" customHeight="1" x14ac:dyDescent="0.3">
      <c r="A1158" s="87">
        <v>1147</v>
      </c>
      <c r="B1158" s="230"/>
      <c r="C1158" s="231"/>
      <c r="D1158" s="252"/>
      <c r="E1158" s="273"/>
      <c r="F1158" s="262"/>
      <c r="G1158" s="250"/>
      <c r="H1158" s="232"/>
    </row>
    <row r="1159" spans="1:8" ht="23.15" customHeight="1" x14ac:dyDescent="0.3">
      <c r="A1159" s="88">
        <v>1148</v>
      </c>
      <c r="B1159" s="230"/>
      <c r="C1159" s="231"/>
      <c r="D1159" s="252"/>
      <c r="E1159" s="273"/>
      <c r="F1159" s="262"/>
      <c r="G1159" s="250"/>
      <c r="H1159" s="232"/>
    </row>
    <row r="1160" spans="1:8" ht="23.15" customHeight="1" x14ac:dyDescent="0.3">
      <c r="A1160" s="87">
        <v>1149</v>
      </c>
      <c r="B1160" s="230"/>
      <c r="C1160" s="231"/>
      <c r="D1160" s="252"/>
      <c r="E1160" s="273"/>
      <c r="F1160" s="262"/>
      <c r="G1160" s="250"/>
      <c r="H1160" s="232"/>
    </row>
    <row r="1161" spans="1:8" ht="23.15" customHeight="1" x14ac:dyDescent="0.3">
      <c r="A1161" s="87">
        <v>1150</v>
      </c>
      <c r="B1161" s="230"/>
      <c r="C1161" s="231"/>
      <c r="D1161" s="252"/>
      <c r="E1161" s="273"/>
      <c r="F1161" s="262"/>
      <c r="G1161" s="250"/>
      <c r="H1161" s="232"/>
    </row>
    <row r="1162" spans="1:8" ht="23.15" customHeight="1" x14ac:dyDescent="0.3">
      <c r="A1162" s="87">
        <v>1151</v>
      </c>
      <c r="B1162" s="230"/>
      <c r="C1162" s="231"/>
      <c r="D1162" s="252"/>
      <c r="E1162" s="273"/>
      <c r="F1162" s="262"/>
      <c r="G1162" s="250"/>
      <c r="H1162" s="232"/>
    </row>
    <row r="1163" spans="1:8" ht="23.15" customHeight="1" x14ac:dyDescent="0.3">
      <c r="A1163" s="88">
        <v>1152</v>
      </c>
      <c r="B1163" s="230"/>
      <c r="C1163" s="231"/>
      <c r="D1163" s="252"/>
      <c r="E1163" s="273"/>
      <c r="F1163" s="262"/>
      <c r="G1163" s="250"/>
      <c r="H1163" s="232"/>
    </row>
    <row r="1164" spans="1:8" ht="23.15" customHeight="1" x14ac:dyDescent="0.3">
      <c r="A1164" s="87">
        <v>1153</v>
      </c>
      <c r="B1164" s="230"/>
      <c r="C1164" s="231"/>
      <c r="D1164" s="252"/>
      <c r="E1164" s="273"/>
      <c r="F1164" s="262"/>
      <c r="G1164" s="250"/>
      <c r="H1164" s="232"/>
    </row>
    <row r="1165" spans="1:8" ht="23.15" customHeight="1" x14ac:dyDescent="0.3">
      <c r="A1165" s="87">
        <v>1154</v>
      </c>
      <c r="B1165" s="230"/>
      <c r="C1165" s="231"/>
      <c r="D1165" s="252"/>
      <c r="E1165" s="273"/>
      <c r="F1165" s="262"/>
      <c r="G1165" s="250"/>
      <c r="H1165" s="232"/>
    </row>
    <row r="1166" spans="1:8" ht="23.15" customHeight="1" x14ac:dyDescent="0.3">
      <c r="A1166" s="87">
        <v>1155</v>
      </c>
      <c r="B1166" s="230"/>
      <c r="C1166" s="231"/>
      <c r="D1166" s="252"/>
      <c r="E1166" s="273"/>
      <c r="F1166" s="262"/>
      <c r="G1166" s="250"/>
      <c r="H1166" s="232"/>
    </row>
    <row r="1167" spans="1:8" ht="23.15" customHeight="1" x14ac:dyDescent="0.3">
      <c r="A1167" s="88">
        <v>1156</v>
      </c>
      <c r="B1167" s="230"/>
      <c r="C1167" s="231"/>
      <c r="D1167" s="252"/>
      <c r="E1167" s="273"/>
      <c r="F1167" s="262"/>
      <c r="G1167" s="250"/>
      <c r="H1167" s="232"/>
    </row>
    <row r="1168" spans="1:8" ht="23.15" customHeight="1" x14ac:dyDescent="0.3">
      <c r="A1168" s="87">
        <v>1157</v>
      </c>
      <c r="B1168" s="230"/>
      <c r="C1168" s="231"/>
      <c r="D1168" s="252"/>
      <c r="E1168" s="273"/>
      <c r="F1168" s="262"/>
      <c r="G1168" s="250"/>
      <c r="H1168" s="232"/>
    </row>
    <row r="1169" spans="1:8" ht="23.15" customHeight="1" x14ac:dyDescent="0.3">
      <c r="A1169" s="87">
        <v>1158</v>
      </c>
      <c r="B1169" s="230"/>
      <c r="C1169" s="231"/>
      <c r="D1169" s="252"/>
      <c r="E1169" s="273"/>
      <c r="F1169" s="262"/>
      <c r="G1169" s="250"/>
      <c r="H1169" s="232"/>
    </row>
    <row r="1170" spans="1:8" ht="23.15" customHeight="1" x14ac:dyDescent="0.3">
      <c r="A1170" s="87">
        <v>1159</v>
      </c>
      <c r="B1170" s="230"/>
      <c r="C1170" s="231"/>
      <c r="D1170" s="252"/>
      <c r="E1170" s="273"/>
      <c r="F1170" s="262"/>
      <c r="G1170" s="250"/>
      <c r="H1170" s="232"/>
    </row>
    <row r="1171" spans="1:8" ht="23.15" customHeight="1" x14ac:dyDescent="0.3">
      <c r="A1171" s="88">
        <v>1160</v>
      </c>
      <c r="B1171" s="230"/>
      <c r="C1171" s="231"/>
      <c r="D1171" s="252"/>
      <c r="E1171" s="273"/>
      <c r="F1171" s="262"/>
      <c r="G1171" s="250"/>
      <c r="H1171" s="232"/>
    </row>
    <row r="1172" spans="1:8" ht="23.15" customHeight="1" x14ac:dyDescent="0.3">
      <c r="A1172" s="87">
        <v>1161</v>
      </c>
      <c r="B1172" s="230"/>
      <c r="C1172" s="231"/>
      <c r="D1172" s="252"/>
      <c r="E1172" s="273"/>
      <c r="F1172" s="262"/>
      <c r="G1172" s="250"/>
      <c r="H1172" s="232"/>
    </row>
    <row r="1173" spans="1:8" ht="23.15" customHeight="1" x14ac:dyDescent="0.3">
      <c r="A1173" s="87">
        <v>1162</v>
      </c>
      <c r="B1173" s="230"/>
      <c r="C1173" s="231"/>
      <c r="D1173" s="252"/>
      <c r="E1173" s="273"/>
      <c r="F1173" s="262"/>
      <c r="G1173" s="250"/>
      <c r="H1173" s="232"/>
    </row>
    <row r="1174" spans="1:8" ht="23.15" customHeight="1" x14ac:dyDescent="0.3">
      <c r="A1174" s="87">
        <v>1163</v>
      </c>
      <c r="B1174" s="230"/>
      <c r="C1174" s="231"/>
      <c r="D1174" s="252"/>
      <c r="E1174" s="273"/>
      <c r="F1174" s="262"/>
      <c r="G1174" s="250"/>
      <c r="H1174" s="232"/>
    </row>
    <row r="1175" spans="1:8" ht="23.15" customHeight="1" x14ac:dyDescent="0.3">
      <c r="A1175" s="88">
        <v>1164</v>
      </c>
      <c r="B1175" s="230"/>
      <c r="C1175" s="231"/>
      <c r="D1175" s="252"/>
      <c r="E1175" s="273"/>
      <c r="F1175" s="262"/>
      <c r="G1175" s="250"/>
      <c r="H1175" s="232"/>
    </row>
    <row r="1176" spans="1:8" ht="23.15" customHeight="1" x14ac:dyDescent="0.3">
      <c r="A1176" s="87">
        <v>1165</v>
      </c>
      <c r="B1176" s="230"/>
      <c r="C1176" s="231"/>
      <c r="D1176" s="252"/>
      <c r="E1176" s="273"/>
      <c r="F1176" s="262"/>
      <c r="G1176" s="250"/>
      <c r="H1176" s="232"/>
    </row>
    <row r="1177" spans="1:8" ht="23.15" customHeight="1" x14ac:dyDescent="0.3">
      <c r="A1177" s="87">
        <v>1166</v>
      </c>
      <c r="B1177" s="230"/>
      <c r="C1177" s="231"/>
      <c r="D1177" s="252"/>
      <c r="E1177" s="273"/>
      <c r="F1177" s="262"/>
      <c r="G1177" s="250"/>
      <c r="H1177" s="232"/>
    </row>
    <row r="1178" spans="1:8" ht="23.15" customHeight="1" x14ac:dyDescent="0.3">
      <c r="A1178" s="87">
        <v>1167</v>
      </c>
      <c r="B1178" s="230"/>
      <c r="C1178" s="231"/>
      <c r="D1178" s="252"/>
      <c r="E1178" s="273"/>
      <c r="F1178" s="262"/>
      <c r="G1178" s="250"/>
      <c r="H1178" s="232"/>
    </row>
    <row r="1179" spans="1:8" ht="23.15" customHeight="1" x14ac:dyDescent="0.3">
      <c r="A1179" s="88">
        <v>1168</v>
      </c>
      <c r="B1179" s="230"/>
      <c r="C1179" s="231"/>
      <c r="D1179" s="252"/>
      <c r="E1179" s="273"/>
      <c r="F1179" s="262"/>
      <c r="G1179" s="250"/>
      <c r="H1179" s="232"/>
    </row>
    <row r="1180" spans="1:8" ht="23.15" customHeight="1" x14ac:dyDescent="0.3">
      <c r="A1180" s="87">
        <v>1169</v>
      </c>
      <c r="B1180" s="230"/>
      <c r="C1180" s="231"/>
      <c r="D1180" s="252"/>
      <c r="E1180" s="273"/>
      <c r="F1180" s="262"/>
      <c r="G1180" s="250"/>
      <c r="H1180" s="232"/>
    </row>
    <row r="1181" spans="1:8" ht="23.15" customHeight="1" x14ac:dyDescent="0.3">
      <c r="A1181" s="87">
        <v>1170</v>
      </c>
      <c r="B1181" s="230"/>
      <c r="C1181" s="231"/>
      <c r="D1181" s="252"/>
      <c r="E1181" s="273"/>
      <c r="F1181" s="262"/>
      <c r="G1181" s="250"/>
      <c r="H1181" s="232"/>
    </row>
    <row r="1182" spans="1:8" ht="23.15" customHeight="1" x14ac:dyDescent="0.3">
      <c r="A1182" s="87">
        <v>1171</v>
      </c>
      <c r="B1182" s="230"/>
      <c r="C1182" s="231"/>
      <c r="D1182" s="252"/>
      <c r="E1182" s="273"/>
      <c r="F1182" s="262"/>
      <c r="G1182" s="250"/>
      <c r="H1182" s="232"/>
    </row>
    <row r="1183" spans="1:8" ht="23.15" customHeight="1" x14ac:dyDescent="0.3">
      <c r="A1183" s="88">
        <v>1172</v>
      </c>
      <c r="B1183" s="230"/>
      <c r="C1183" s="231"/>
      <c r="D1183" s="252"/>
      <c r="E1183" s="273"/>
      <c r="F1183" s="262"/>
      <c r="G1183" s="250"/>
      <c r="H1183" s="232"/>
    </row>
    <row r="1184" spans="1:8" ht="23.15" customHeight="1" x14ac:dyDescent="0.3">
      <c r="A1184" s="87">
        <v>1173</v>
      </c>
      <c r="B1184" s="230"/>
      <c r="C1184" s="231"/>
      <c r="D1184" s="252"/>
      <c r="E1184" s="273"/>
      <c r="F1184" s="262"/>
      <c r="G1184" s="250"/>
      <c r="H1184" s="232"/>
    </row>
    <row r="1185" spans="1:8" ht="23.15" customHeight="1" x14ac:dyDescent="0.3">
      <c r="A1185" s="87">
        <v>1174</v>
      </c>
      <c r="B1185" s="230"/>
      <c r="C1185" s="231"/>
      <c r="D1185" s="252"/>
      <c r="E1185" s="273"/>
      <c r="F1185" s="262"/>
      <c r="G1185" s="250"/>
      <c r="H1185" s="232"/>
    </row>
    <row r="1186" spans="1:8" ht="23.15" customHeight="1" x14ac:dyDescent="0.3">
      <c r="A1186" s="87">
        <v>1175</v>
      </c>
      <c r="B1186" s="230"/>
      <c r="C1186" s="231"/>
      <c r="D1186" s="252"/>
      <c r="E1186" s="273"/>
      <c r="F1186" s="262"/>
      <c r="G1186" s="250"/>
      <c r="H1186" s="232"/>
    </row>
    <row r="1187" spans="1:8" ht="23.15" customHeight="1" x14ac:dyDescent="0.3">
      <c r="A1187" s="88">
        <v>1176</v>
      </c>
      <c r="B1187" s="230"/>
      <c r="C1187" s="231"/>
      <c r="D1187" s="252"/>
      <c r="E1187" s="273"/>
      <c r="F1187" s="262"/>
      <c r="G1187" s="250"/>
      <c r="H1187" s="232"/>
    </row>
    <row r="1188" spans="1:8" ht="23.15" customHeight="1" x14ac:dyDescent="0.3">
      <c r="A1188" s="87">
        <v>1177</v>
      </c>
      <c r="B1188" s="230"/>
      <c r="C1188" s="231"/>
      <c r="D1188" s="252"/>
      <c r="E1188" s="273"/>
      <c r="F1188" s="262"/>
      <c r="G1188" s="250"/>
      <c r="H1188" s="232"/>
    </row>
    <row r="1189" spans="1:8" ht="23.15" customHeight="1" x14ac:dyDescent="0.3">
      <c r="A1189" s="87">
        <v>1178</v>
      </c>
      <c r="B1189" s="230"/>
      <c r="C1189" s="231"/>
      <c r="D1189" s="252"/>
      <c r="E1189" s="273"/>
      <c r="F1189" s="262"/>
      <c r="G1189" s="250"/>
      <c r="H1189" s="232"/>
    </row>
    <row r="1190" spans="1:8" ht="23.15" customHeight="1" x14ac:dyDescent="0.3">
      <c r="A1190" s="87">
        <v>1179</v>
      </c>
      <c r="B1190" s="230"/>
      <c r="C1190" s="231"/>
      <c r="D1190" s="252"/>
      <c r="E1190" s="273"/>
      <c r="F1190" s="262"/>
      <c r="G1190" s="250"/>
      <c r="H1190" s="232"/>
    </row>
    <row r="1191" spans="1:8" ht="23.15" customHeight="1" x14ac:dyDescent="0.3">
      <c r="A1191" s="88">
        <v>1180</v>
      </c>
      <c r="B1191" s="230"/>
      <c r="C1191" s="231"/>
      <c r="D1191" s="252"/>
      <c r="E1191" s="273"/>
      <c r="F1191" s="262"/>
      <c r="G1191" s="250"/>
      <c r="H1191" s="232"/>
    </row>
    <row r="1192" spans="1:8" ht="23.15" customHeight="1" x14ac:dyDescent="0.3">
      <c r="A1192" s="87">
        <v>1181</v>
      </c>
      <c r="B1192" s="230"/>
      <c r="C1192" s="231"/>
      <c r="D1192" s="252"/>
      <c r="E1192" s="273"/>
      <c r="F1192" s="262"/>
      <c r="G1192" s="250"/>
      <c r="H1192" s="232"/>
    </row>
    <row r="1193" spans="1:8" ht="23.15" customHeight="1" x14ac:dyDescent="0.3">
      <c r="A1193" s="87">
        <v>1182</v>
      </c>
      <c r="B1193" s="230"/>
      <c r="C1193" s="231"/>
      <c r="D1193" s="252"/>
      <c r="E1193" s="273"/>
      <c r="F1193" s="262"/>
      <c r="G1193" s="250"/>
      <c r="H1193" s="232"/>
    </row>
    <row r="1194" spans="1:8" ht="23.15" customHeight="1" x14ac:dyDescent="0.3">
      <c r="A1194" s="87">
        <v>1183</v>
      </c>
      <c r="B1194" s="230"/>
      <c r="C1194" s="231"/>
      <c r="D1194" s="252"/>
      <c r="E1194" s="273"/>
      <c r="F1194" s="262"/>
      <c r="G1194" s="250"/>
      <c r="H1194" s="232"/>
    </row>
    <row r="1195" spans="1:8" ht="23.15" customHeight="1" x14ac:dyDescent="0.3">
      <c r="A1195" s="88">
        <v>1184</v>
      </c>
      <c r="B1195" s="230"/>
      <c r="C1195" s="231"/>
      <c r="D1195" s="252"/>
      <c r="E1195" s="273"/>
      <c r="F1195" s="262"/>
      <c r="G1195" s="250"/>
      <c r="H1195" s="232"/>
    </row>
    <row r="1196" spans="1:8" ht="23.15" customHeight="1" x14ac:dyDescent="0.3">
      <c r="A1196" s="87">
        <v>1185</v>
      </c>
      <c r="B1196" s="230"/>
      <c r="C1196" s="231"/>
      <c r="D1196" s="252"/>
      <c r="E1196" s="273"/>
      <c r="F1196" s="262"/>
      <c r="G1196" s="250"/>
      <c r="H1196" s="232"/>
    </row>
    <row r="1197" spans="1:8" ht="23.15" customHeight="1" x14ac:dyDescent="0.3">
      <c r="A1197" s="87">
        <v>1186</v>
      </c>
      <c r="B1197" s="230"/>
      <c r="C1197" s="231"/>
      <c r="D1197" s="252"/>
      <c r="E1197" s="273"/>
      <c r="F1197" s="262"/>
      <c r="G1197" s="250"/>
      <c r="H1197" s="232"/>
    </row>
    <row r="1198" spans="1:8" ht="23.15" customHeight="1" x14ac:dyDescent="0.3">
      <c r="A1198" s="87">
        <v>1187</v>
      </c>
      <c r="B1198" s="230"/>
      <c r="C1198" s="231"/>
      <c r="D1198" s="252"/>
      <c r="E1198" s="273"/>
      <c r="F1198" s="262"/>
      <c r="G1198" s="250"/>
      <c r="H1198" s="232"/>
    </row>
    <row r="1199" spans="1:8" ht="23.15" customHeight="1" x14ac:dyDescent="0.3">
      <c r="A1199" s="88">
        <v>1188</v>
      </c>
      <c r="B1199" s="230"/>
      <c r="C1199" s="231"/>
      <c r="D1199" s="252"/>
      <c r="E1199" s="273"/>
      <c r="F1199" s="262"/>
      <c r="G1199" s="250"/>
      <c r="H1199" s="232"/>
    </row>
    <row r="1200" spans="1:8" ht="23.15" customHeight="1" x14ac:dyDescent="0.3">
      <c r="A1200" s="87">
        <v>1189</v>
      </c>
      <c r="B1200" s="230"/>
      <c r="C1200" s="231"/>
      <c r="D1200" s="252"/>
      <c r="E1200" s="273"/>
      <c r="F1200" s="262"/>
      <c r="G1200" s="250"/>
      <c r="H1200" s="232"/>
    </row>
    <row r="1201" spans="1:8" ht="23.15" customHeight="1" x14ac:dyDescent="0.3">
      <c r="A1201" s="87">
        <v>1190</v>
      </c>
      <c r="B1201" s="230"/>
      <c r="C1201" s="231"/>
      <c r="D1201" s="252"/>
      <c r="E1201" s="273"/>
      <c r="F1201" s="262"/>
      <c r="G1201" s="250"/>
      <c r="H1201" s="232"/>
    </row>
    <row r="1202" spans="1:8" ht="23.15" customHeight="1" x14ac:dyDescent="0.3">
      <c r="A1202" s="87">
        <v>1191</v>
      </c>
      <c r="B1202" s="230"/>
      <c r="C1202" s="231"/>
      <c r="D1202" s="252"/>
      <c r="E1202" s="273"/>
      <c r="F1202" s="262"/>
      <c r="G1202" s="250"/>
      <c r="H1202" s="232"/>
    </row>
    <row r="1203" spans="1:8" ht="23.15" customHeight="1" x14ac:dyDescent="0.3">
      <c r="A1203" s="88">
        <v>1192</v>
      </c>
      <c r="B1203" s="230"/>
      <c r="C1203" s="231"/>
      <c r="D1203" s="252"/>
      <c r="E1203" s="273"/>
      <c r="F1203" s="262"/>
      <c r="G1203" s="250"/>
      <c r="H1203" s="232"/>
    </row>
    <row r="1204" spans="1:8" ht="23.15" customHeight="1" x14ac:dyDescent="0.3">
      <c r="A1204" s="87">
        <v>1193</v>
      </c>
      <c r="B1204" s="230"/>
      <c r="C1204" s="231"/>
      <c r="D1204" s="252"/>
      <c r="E1204" s="273"/>
      <c r="F1204" s="262"/>
      <c r="G1204" s="250"/>
      <c r="H1204" s="232"/>
    </row>
    <row r="1205" spans="1:8" ht="23.15" customHeight="1" x14ac:dyDescent="0.3">
      <c r="A1205" s="87">
        <v>1194</v>
      </c>
      <c r="B1205" s="230"/>
      <c r="C1205" s="231"/>
      <c r="D1205" s="252"/>
      <c r="E1205" s="273"/>
      <c r="F1205" s="262"/>
      <c r="G1205" s="250"/>
      <c r="H1205" s="232"/>
    </row>
    <row r="1206" spans="1:8" ht="23.15" customHeight="1" x14ac:dyDescent="0.3">
      <c r="A1206" s="87">
        <v>1195</v>
      </c>
      <c r="B1206" s="230"/>
      <c r="C1206" s="231"/>
      <c r="D1206" s="252"/>
      <c r="E1206" s="273"/>
      <c r="F1206" s="262"/>
      <c r="G1206" s="250"/>
      <c r="H1206" s="232"/>
    </row>
    <row r="1207" spans="1:8" ht="23.15" customHeight="1" x14ac:dyDescent="0.3">
      <c r="A1207" s="88">
        <v>1196</v>
      </c>
      <c r="B1207" s="230"/>
      <c r="C1207" s="231"/>
      <c r="D1207" s="252"/>
      <c r="E1207" s="273"/>
      <c r="F1207" s="262"/>
      <c r="G1207" s="250"/>
      <c r="H1207" s="232"/>
    </row>
    <row r="1208" spans="1:8" ht="23.15" customHeight="1" x14ac:dyDescent="0.3">
      <c r="A1208" s="87">
        <v>1197</v>
      </c>
      <c r="B1208" s="230"/>
      <c r="C1208" s="231"/>
      <c r="D1208" s="252"/>
      <c r="E1208" s="273"/>
      <c r="F1208" s="262"/>
      <c r="G1208" s="250"/>
      <c r="H1208" s="232"/>
    </row>
    <row r="1209" spans="1:8" ht="23.15" customHeight="1" x14ac:dyDescent="0.3">
      <c r="A1209" s="87">
        <v>1198</v>
      </c>
      <c r="B1209" s="230"/>
      <c r="C1209" s="231"/>
      <c r="D1209" s="252"/>
      <c r="E1209" s="273"/>
      <c r="F1209" s="262"/>
      <c r="G1209" s="250"/>
      <c r="H1209" s="232"/>
    </row>
    <row r="1210" spans="1:8" ht="23.15" customHeight="1" x14ac:dyDescent="0.3">
      <c r="A1210" s="87">
        <v>1199</v>
      </c>
      <c r="B1210" s="230"/>
      <c r="C1210" s="231"/>
      <c r="D1210" s="252"/>
      <c r="E1210" s="273"/>
      <c r="F1210" s="262"/>
      <c r="G1210" s="250"/>
      <c r="H1210" s="232"/>
    </row>
    <row r="1211" spans="1:8" ht="23.15" customHeight="1" x14ac:dyDescent="0.3">
      <c r="A1211" s="88">
        <v>1200</v>
      </c>
      <c r="B1211" s="230"/>
      <c r="C1211" s="231"/>
      <c r="D1211" s="252"/>
      <c r="E1211" s="273"/>
      <c r="F1211" s="262"/>
      <c r="G1211" s="250"/>
      <c r="H1211" s="232"/>
    </row>
    <row r="1212" spans="1:8" ht="23.15" customHeight="1" x14ac:dyDescent="0.3">
      <c r="A1212" s="87">
        <v>1201</v>
      </c>
      <c r="B1212" s="230"/>
      <c r="C1212" s="231"/>
      <c r="D1212" s="252"/>
      <c r="E1212" s="273"/>
      <c r="F1212" s="262"/>
      <c r="G1212" s="250"/>
      <c r="H1212" s="232"/>
    </row>
    <row r="1213" spans="1:8" ht="23.15" customHeight="1" x14ac:dyDescent="0.3">
      <c r="A1213" s="87">
        <v>1202</v>
      </c>
      <c r="B1213" s="230"/>
      <c r="C1213" s="231"/>
      <c r="D1213" s="252"/>
      <c r="E1213" s="273"/>
      <c r="F1213" s="262"/>
      <c r="G1213" s="250"/>
      <c r="H1213" s="232"/>
    </row>
    <row r="1214" spans="1:8" ht="23.15" customHeight="1" x14ac:dyDescent="0.3">
      <c r="A1214" s="87">
        <v>1203</v>
      </c>
      <c r="B1214" s="230"/>
      <c r="C1214" s="231"/>
      <c r="D1214" s="252"/>
      <c r="E1214" s="273"/>
      <c r="F1214" s="262"/>
      <c r="G1214" s="250"/>
      <c r="H1214" s="232"/>
    </row>
    <row r="1215" spans="1:8" ht="23.15" customHeight="1" x14ac:dyDescent="0.3">
      <c r="A1215" s="88">
        <v>1204</v>
      </c>
      <c r="B1215" s="230"/>
      <c r="C1215" s="231"/>
      <c r="D1215" s="252"/>
      <c r="E1215" s="273"/>
      <c r="F1215" s="262"/>
      <c r="G1215" s="250"/>
      <c r="H1215" s="232"/>
    </row>
    <row r="1216" spans="1:8" ht="23.15" customHeight="1" x14ac:dyDescent="0.3">
      <c r="A1216" s="87">
        <v>1205</v>
      </c>
      <c r="B1216" s="230"/>
      <c r="C1216" s="231"/>
      <c r="D1216" s="252"/>
      <c r="E1216" s="273"/>
      <c r="F1216" s="262"/>
      <c r="G1216" s="250"/>
      <c r="H1216" s="232"/>
    </row>
    <row r="1217" spans="1:8" ht="23.15" customHeight="1" x14ac:dyDescent="0.3">
      <c r="A1217" s="87">
        <v>1206</v>
      </c>
      <c r="B1217" s="230"/>
      <c r="C1217" s="231"/>
      <c r="D1217" s="252"/>
      <c r="E1217" s="273"/>
      <c r="F1217" s="262"/>
      <c r="G1217" s="250"/>
      <c r="H1217" s="232"/>
    </row>
    <row r="1218" spans="1:8" ht="23.15" customHeight="1" x14ac:dyDescent="0.3">
      <c r="A1218" s="87">
        <v>1207</v>
      </c>
      <c r="B1218" s="230"/>
      <c r="C1218" s="231"/>
      <c r="D1218" s="252"/>
      <c r="E1218" s="273"/>
      <c r="F1218" s="262"/>
      <c r="G1218" s="250"/>
      <c r="H1218" s="232"/>
    </row>
    <row r="1219" spans="1:8" ht="23.15" customHeight="1" x14ac:dyDescent="0.3">
      <c r="A1219" s="88">
        <v>1208</v>
      </c>
      <c r="B1219" s="230"/>
      <c r="C1219" s="231"/>
      <c r="D1219" s="252"/>
      <c r="E1219" s="273"/>
      <c r="F1219" s="262"/>
      <c r="G1219" s="250"/>
      <c r="H1219" s="232"/>
    </row>
    <row r="1220" spans="1:8" ht="23.15" customHeight="1" x14ac:dyDescent="0.3">
      <c r="A1220" s="87">
        <v>1209</v>
      </c>
      <c r="B1220" s="230"/>
      <c r="C1220" s="231"/>
      <c r="D1220" s="252"/>
      <c r="E1220" s="273"/>
      <c r="F1220" s="262"/>
      <c r="G1220" s="250"/>
      <c r="H1220" s="232"/>
    </row>
    <row r="1221" spans="1:8" ht="23.15" customHeight="1" x14ac:dyDescent="0.3">
      <c r="A1221" s="87">
        <v>1210</v>
      </c>
      <c r="B1221" s="230"/>
      <c r="C1221" s="231"/>
      <c r="D1221" s="252"/>
      <c r="E1221" s="273"/>
      <c r="F1221" s="262"/>
      <c r="G1221" s="250"/>
      <c r="H1221" s="232"/>
    </row>
    <row r="1222" spans="1:8" ht="23.15" customHeight="1" x14ac:dyDescent="0.3">
      <c r="A1222" s="87">
        <v>1211</v>
      </c>
      <c r="B1222" s="230"/>
      <c r="C1222" s="231"/>
      <c r="D1222" s="252"/>
      <c r="E1222" s="273"/>
      <c r="F1222" s="262"/>
      <c r="G1222" s="250"/>
      <c r="H1222" s="232"/>
    </row>
    <row r="1223" spans="1:8" ht="23.15" customHeight="1" x14ac:dyDescent="0.3">
      <c r="A1223" s="88">
        <v>1212</v>
      </c>
      <c r="B1223" s="230"/>
      <c r="C1223" s="231"/>
      <c r="D1223" s="252"/>
      <c r="E1223" s="273"/>
      <c r="F1223" s="262"/>
      <c r="G1223" s="250"/>
      <c r="H1223" s="232"/>
    </row>
    <row r="1224" spans="1:8" ht="23.15" customHeight="1" x14ac:dyDescent="0.3">
      <c r="A1224" s="87">
        <v>1213</v>
      </c>
      <c r="B1224" s="230"/>
      <c r="C1224" s="231"/>
      <c r="D1224" s="252"/>
      <c r="E1224" s="273"/>
      <c r="F1224" s="262"/>
      <c r="G1224" s="250"/>
      <c r="H1224" s="232"/>
    </row>
    <row r="1225" spans="1:8" ht="23.15" customHeight="1" x14ac:dyDescent="0.3">
      <c r="A1225" s="87">
        <v>1214</v>
      </c>
      <c r="B1225" s="230"/>
      <c r="C1225" s="231"/>
      <c r="D1225" s="252"/>
      <c r="E1225" s="273"/>
      <c r="F1225" s="262"/>
      <c r="G1225" s="250"/>
      <c r="H1225" s="232"/>
    </row>
    <row r="1226" spans="1:8" ht="23.15" customHeight="1" x14ac:dyDescent="0.3">
      <c r="A1226" s="87">
        <v>1215</v>
      </c>
      <c r="B1226" s="230"/>
      <c r="C1226" s="231"/>
      <c r="D1226" s="252"/>
      <c r="E1226" s="273"/>
      <c r="F1226" s="262"/>
      <c r="G1226" s="250"/>
      <c r="H1226" s="232"/>
    </row>
    <row r="1227" spans="1:8" ht="23.15" customHeight="1" x14ac:dyDescent="0.3">
      <c r="A1227" s="88">
        <v>1216</v>
      </c>
      <c r="B1227" s="230"/>
      <c r="C1227" s="231"/>
      <c r="D1227" s="252"/>
      <c r="E1227" s="273"/>
      <c r="F1227" s="262"/>
      <c r="G1227" s="250"/>
      <c r="H1227" s="232"/>
    </row>
    <row r="1228" spans="1:8" ht="23.15" customHeight="1" x14ac:dyDescent="0.3">
      <c r="A1228" s="87">
        <v>1217</v>
      </c>
      <c r="B1228" s="230"/>
      <c r="C1228" s="231"/>
      <c r="D1228" s="252"/>
      <c r="E1228" s="273"/>
      <c r="F1228" s="262"/>
      <c r="G1228" s="250"/>
      <c r="H1228" s="232"/>
    </row>
    <row r="1229" spans="1:8" ht="23.15" customHeight="1" x14ac:dyDescent="0.3">
      <c r="A1229" s="87">
        <v>1218</v>
      </c>
      <c r="B1229" s="230"/>
      <c r="C1229" s="231"/>
      <c r="D1229" s="252"/>
      <c r="E1229" s="273"/>
      <c r="F1229" s="262"/>
      <c r="G1229" s="250"/>
      <c r="H1229" s="232"/>
    </row>
    <row r="1230" spans="1:8" ht="23.15" customHeight="1" x14ac:dyDescent="0.3">
      <c r="A1230" s="87">
        <v>1219</v>
      </c>
      <c r="B1230" s="230"/>
      <c r="C1230" s="231"/>
      <c r="D1230" s="252"/>
      <c r="E1230" s="273"/>
      <c r="F1230" s="262"/>
      <c r="G1230" s="250"/>
      <c r="H1230" s="232"/>
    </row>
    <row r="1231" spans="1:8" ht="23.15" customHeight="1" x14ac:dyDescent="0.3">
      <c r="A1231" s="88">
        <v>1220</v>
      </c>
      <c r="B1231" s="230"/>
      <c r="C1231" s="231"/>
      <c r="D1231" s="252"/>
      <c r="E1231" s="273"/>
      <c r="F1231" s="262"/>
      <c r="G1231" s="250"/>
      <c r="H1231" s="232"/>
    </row>
    <row r="1232" spans="1:8" ht="23.15" customHeight="1" x14ac:dyDescent="0.3">
      <c r="A1232" s="87">
        <v>1221</v>
      </c>
      <c r="B1232" s="230"/>
      <c r="C1232" s="231"/>
      <c r="D1232" s="252"/>
      <c r="E1232" s="273"/>
      <c r="F1232" s="262"/>
      <c r="G1232" s="250"/>
      <c r="H1232" s="232"/>
    </row>
    <row r="1233" spans="1:8" ht="23.15" customHeight="1" x14ac:dyDescent="0.3">
      <c r="A1233" s="87">
        <v>1222</v>
      </c>
      <c r="B1233" s="230"/>
      <c r="C1233" s="231"/>
      <c r="D1233" s="252"/>
      <c r="E1233" s="273"/>
      <c r="F1233" s="262"/>
      <c r="G1233" s="250"/>
      <c r="H1233" s="232"/>
    </row>
    <row r="1234" spans="1:8" ht="23.15" customHeight="1" x14ac:dyDescent="0.3">
      <c r="A1234" s="87">
        <v>1223</v>
      </c>
      <c r="B1234" s="230"/>
      <c r="C1234" s="231"/>
      <c r="D1234" s="252"/>
      <c r="E1234" s="273"/>
      <c r="F1234" s="262"/>
      <c r="G1234" s="250"/>
      <c r="H1234" s="232"/>
    </row>
    <row r="1235" spans="1:8" ht="23.15" customHeight="1" x14ac:dyDescent="0.3">
      <c r="A1235" s="88">
        <v>1224</v>
      </c>
      <c r="B1235" s="230"/>
      <c r="C1235" s="231"/>
      <c r="D1235" s="252"/>
      <c r="E1235" s="273"/>
      <c r="F1235" s="262"/>
      <c r="G1235" s="250"/>
      <c r="H1235" s="232"/>
    </row>
    <row r="1236" spans="1:8" ht="23.15" customHeight="1" x14ac:dyDescent="0.3">
      <c r="A1236" s="87">
        <v>1225</v>
      </c>
      <c r="B1236" s="230"/>
      <c r="C1236" s="231"/>
      <c r="D1236" s="252"/>
      <c r="E1236" s="273"/>
      <c r="F1236" s="262"/>
      <c r="G1236" s="250"/>
      <c r="H1236" s="232"/>
    </row>
    <row r="1237" spans="1:8" ht="23.15" customHeight="1" x14ac:dyDescent="0.3">
      <c r="A1237" s="87">
        <v>1226</v>
      </c>
      <c r="B1237" s="230"/>
      <c r="C1237" s="231"/>
      <c r="D1237" s="252"/>
      <c r="E1237" s="273"/>
      <c r="F1237" s="262"/>
      <c r="G1237" s="250"/>
      <c r="H1237" s="232"/>
    </row>
    <row r="1238" spans="1:8" ht="23.15" customHeight="1" x14ac:dyDescent="0.3">
      <c r="A1238" s="87">
        <v>1227</v>
      </c>
      <c r="B1238" s="230"/>
      <c r="C1238" s="231"/>
      <c r="D1238" s="252"/>
      <c r="E1238" s="273"/>
      <c r="F1238" s="262"/>
      <c r="G1238" s="250"/>
      <c r="H1238" s="232"/>
    </row>
    <row r="1239" spans="1:8" ht="23.15" customHeight="1" x14ac:dyDescent="0.3">
      <c r="A1239" s="88">
        <v>1228</v>
      </c>
      <c r="B1239" s="230"/>
      <c r="C1239" s="231"/>
      <c r="D1239" s="252"/>
      <c r="E1239" s="273"/>
      <c r="F1239" s="262"/>
      <c r="G1239" s="250"/>
      <c r="H1239" s="232"/>
    </row>
    <row r="1240" spans="1:8" ht="23.15" customHeight="1" x14ac:dyDescent="0.3">
      <c r="A1240" s="87">
        <v>1229</v>
      </c>
      <c r="B1240" s="230"/>
      <c r="C1240" s="231"/>
      <c r="D1240" s="252"/>
      <c r="E1240" s="273"/>
      <c r="F1240" s="262"/>
      <c r="G1240" s="250"/>
      <c r="H1240" s="232"/>
    </row>
    <row r="1241" spans="1:8" ht="23.15" customHeight="1" x14ac:dyDescent="0.3">
      <c r="A1241" s="87">
        <v>1230</v>
      </c>
      <c r="B1241" s="230"/>
      <c r="C1241" s="231"/>
      <c r="D1241" s="252"/>
      <c r="E1241" s="273"/>
      <c r="F1241" s="262"/>
      <c r="G1241" s="250"/>
      <c r="H1241" s="232"/>
    </row>
    <row r="1242" spans="1:8" ht="23.15" customHeight="1" x14ac:dyDescent="0.3">
      <c r="A1242" s="87">
        <v>1231</v>
      </c>
      <c r="B1242" s="230"/>
      <c r="C1242" s="231"/>
      <c r="D1242" s="252"/>
      <c r="E1242" s="273"/>
      <c r="F1242" s="262"/>
      <c r="G1242" s="250"/>
      <c r="H1242" s="232"/>
    </row>
    <row r="1243" spans="1:8" ht="23.15" customHeight="1" x14ac:dyDescent="0.3">
      <c r="A1243" s="88">
        <v>1232</v>
      </c>
      <c r="B1243" s="230"/>
      <c r="C1243" s="231"/>
      <c r="D1243" s="252"/>
      <c r="E1243" s="273"/>
      <c r="F1243" s="262"/>
      <c r="G1243" s="250"/>
      <c r="H1243" s="232"/>
    </row>
    <row r="1244" spans="1:8" ht="23.15" customHeight="1" x14ac:dyDescent="0.3">
      <c r="A1244" s="87">
        <v>1233</v>
      </c>
      <c r="B1244" s="230"/>
      <c r="C1244" s="231"/>
      <c r="D1244" s="252"/>
      <c r="E1244" s="273"/>
      <c r="F1244" s="262"/>
      <c r="G1244" s="250"/>
      <c r="H1244" s="232"/>
    </row>
    <row r="1245" spans="1:8" ht="23.15" customHeight="1" x14ac:dyDescent="0.3">
      <c r="A1245" s="87">
        <v>1234</v>
      </c>
      <c r="B1245" s="230"/>
      <c r="C1245" s="231"/>
      <c r="D1245" s="252"/>
      <c r="E1245" s="273"/>
      <c r="F1245" s="262"/>
      <c r="G1245" s="250"/>
      <c r="H1245" s="232"/>
    </row>
    <row r="1246" spans="1:8" ht="23.15" customHeight="1" x14ac:dyDescent="0.3">
      <c r="A1246" s="87">
        <v>1235</v>
      </c>
      <c r="B1246" s="230"/>
      <c r="C1246" s="231"/>
      <c r="D1246" s="252"/>
      <c r="E1246" s="273"/>
      <c r="F1246" s="262"/>
      <c r="G1246" s="250"/>
      <c r="H1246" s="232"/>
    </row>
    <row r="1247" spans="1:8" ht="23.15" customHeight="1" x14ac:dyDescent="0.3">
      <c r="A1247" s="88">
        <v>1236</v>
      </c>
      <c r="B1247" s="230"/>
      <c r="C1247" s="231"/>
      <c r="D1247" s="252"/>
      <c r="E1247" s="273"/>
      <c r="F1247" s="262"/>
      <c r="G1247" s="250"/>
      <c r="H1247" s="232"/>
    </row>
    <row r="1248" spans="1:8" ht="23.15" customHeight="1" x14ac:dyDescent="0.3">
      <c r="A1248" s="87">
        <v>1237</v>
      </c>
      <c r="B1248" s="230"/>
      <c r="C1248" s="231"/>
      <c r="D1248" s="252"/>
      <c r="E1248" s="273"/>
      <c r="F1248" s="262"/>
      <c r="G1248" s="250"/>
      <c r="H1248" s="232"/>
    </row>
    <row r="1249" spans="1:8" ht="23.15" customHeight="1" x14ac:dyDescent="0.3">
      <c r="A1249" s="87">
        <v>1238</v>
      </c>
      <c r="B1249" s="230"/>
      <c r="C1249" s="231"/>
      <c r="D1249" s="252"/>
      <c r="E1249" s="273"/>
      <c r="F1249" s="262"/>
      <c r="G1249" s="250"/>
      <c r="H1249" s="232"/>
    </row>
    <row r="1250" spans="1:8" ht="23.15" customHeight="1" x14ac:dyDescent="0.3">
      <c r="A1250" s="87">
        <v>1239</v>
      </c>
      <c r="B1250" s="230"/>
      <c r="C1250" s="231"/>
      <c r="D1250" s="252"/>
      <c r="E1250" s="273"/>
      <c r="F1250" s="262"/>
      <c r="G1250" s="250"/>
      <c r="H1250" s="232"/>
    </row>
    <row r="1251" spans="1:8" ht="23.15" customHeight="1" x14ac:dyDescent="0.3">
      <c r="A1251" s="88">
        <v>1240</v>
      </c>
      <c r="B1251" s="230"/>
      <c r="C1251" s="231"/>
      <c r="D1251" s="252"/>
      <c r="E1251" s="273"/>
      <c r="F1251" s="262"/>
      <c r="G1251" s="250"/>
      <c r="H1251" s="232"/>
    </row>
    <row r="1252" spans="1:8" ht="23.15" customHeight="1" x14ac:dyDescent="0.3">
      <c r="A1252" s="87">
        <v>1241</v>
      </c>
      <c r="B1252" s="230"/>
      <c r="C1252" s="231"/>
      <c r="D1252" s="252"/>
      <c r="E1252" s="273"/>
      <c r="F1252" s="262"/>
      <c r="G1252" s="250"/>
      <c r="H1252" s="232"/>
    </row>
    <row r="1253" spans="1:8" ht="23.15" customHeight="1" x14ac:dyDescent="0.3">
      <c r="A1253" s="87">
        <v>1242</v>
      </c>
      <c r="B1253" s="230"/>
      <c r="C1253" s="231"/>
      <c r="D1253" s="252"/>
      <c r="E1253" s="273"/>
      <c r="F1253" s="262"/>
      <c r="G1253" s="250"/>
      <c r="H1253" s="232"/>
    </row>
    <row r="1254" spans="1:8" ht="23.15" customHeight="1" x14ac:dyDescent="0.3">
      <c r="A1254" s="87">
        <v>1243</v>
      </c>
      <c r="B1254" s="230"/>
      <c r="C1254" s="231"/>
      <c r="D1254" s="252"/>
      <c r="E1254" s="273"/>
      <c r="F1254" s="262"/>
      <c r="G1254" s="250"/>
      <c r="H1254" s="232"/>
    </row>
    <row r="1255" spans="1:8" ht="23.15" customHeight="1" x14ac:dyDescent="0.3">
      <c r="A1255" s="88">
        <v>1244</v>
      </c>
      <c r="B1255" s="230"/>
      <c r="C1255" s="231"/>
      <c r="D1255" s="252"/>
      <c r="E1255" s="273"/>
      <c r="F1255" s="262"/>
      <c r="G1255" s="250"/>
      <c r="H1255" s="232"/>
    </row>
    <row r="1256" spans="1:8" ht="23.15" customHeight="1" x14ac:dyDescent="0.3">
      <c r="A1256" s="87">
        <v>1245</v>
      </c>
      <c r="B1256" s="230"/>
      <c r="C1256" s="231"/>
      <c r="D1256" s="252"/>
      <c r="E1256" s="273"/>
      <c r="F1256" s="262"/>
      <c r="G1256" s="250"/>
      <c r="H1256" s="232"/>
    </row>
    <row r="1257" spans="1:8" ht="23.15" customHeight="1" x14ac:dyDescent="0.3">
      <c r="A1257" s="87">
        <v>1246</v>
      </c>
      <c r="B1257" s="230"/>
      <c r="C1257" s="231"/>
      <c r="D1257" s="252"/>
      <c r="E1257" s="273"/>
      <c r="F1257" s="262"/>
      <c r="G1257" s="250"/>
      <c r="H1257" s="232"/>
    </row>
    <row r="1258" spans="1:8" ht="23.15" customHeight="1" x14ac:dyDescent="0.3">
      <c r="A1258" s="87">
        <v>1247</v>
      </c>
      <c r="B1258" s="230"/>
      <c r="C1258" s="231"/>
      <c r="D1258" s="252"/>
      <c r="E1258" s="273"/>
      <c r="F1258" s="262"/>
      <c r="G1258" s="250"/>
      <c r="H1258" s="232"/>
    </row>
    <row r="1259" spans="1:8" ht="23.15" customHeight="1" x14ac:dyDescent="0.3">
      <c r="A1259" s="88">
        <v>1248</v>
      </c>
      <c r="B1259" s="230"/>
      <c r="C1259" s="231"/>
      <c r="D1259" s="252"/>
      <c r="E1259" s="273"/>
      <c r="F1259" s="262"/>
      <c r="G1259" s="250"/>
      <c r="H1259" s="232"/>
    </row>
    <row r="1260" spans="1:8" ht="23.15" customHeight="1" x14ac:dyDescent="0.3">
      <c r="A1260" s="87">
        <v>1249</v>
      </c>
      <c r="B1260" s="230"/>
      <c r="C1260" s="231"/>
      <c r="D1260" s="252"/>
      <c r="E1260" s="273"/>
      <c r="F1260" s="262"/>
      <c r="G1260" s="250"/>
      <c r="H1260" s="232"/>
    </row>
    <row r="1261" spans="1:8" ht="23.15" customHeight="1" x14ac:dyDescent="0.3">
      <c r="A1261" s="87">
        <v>1250</v>
      </c>
      <c r="B1261" s="230"/>
      <c r="C1261" s="231"/>
      <c r="D1261" s="252"/>
      <c r="E1261" s="273"/>
      <c r="F1261" s="262"/>
      <c r="G1261" s="250"/>
      <c r="H1261" s="232"/>
    </row>
    <row r="1262" spans="1:8" ht="23.15" customHeight="1" x14ac:dyDescent="0.3">
      <c r="A1262" s="87">
        <v>1251</v>
      </c>
      <c r="B1262" s="230"/>
      <c r="C1262" s="231"/>
      <c r="D1262" s="252"/>
      <c r="E1262" s="273"/>
      <c r="F1262" s="262"/>
      <c r="G1262" s="250"/>
      <c r="H1262" s="232"/>
    </row>
    <row r="1263" spans="1:8" ht="23.15" customHeight="1" x14ac:dyDescent="0.3">
      <c r="A1263" s="88">
        <v>1252</v>
      </c>
      <c r="B1263" s="230"/>
      <c r="C1263" s="231"/>
      <c r="D1263" s="252"/>
      <c r="E1263" s="273"/>
      <c r="F1263" s="262"/>
      <c r="G1263" s="250"/>
      <c r="H1263" s="232"/>
    </row>
    <row r="1264" spans="1:8" ht="23.15" customHeight="1" x14ac:dyDescent="0.3">
      <c r="A1264" s="87">
        <v>1253</v>
      </c>
      <c r="B1264" s="230"/>
      <c r="C1264" s="231"/>
      <c r="D1264" s="252"/>
      <c r="E1264" s="273"/>
      <c r="F1264" s="262"/>
      <c r="G1264" s="250"/>
      <c r="H1264" s="232"/>
    </row>
    <row r="1265" spans="1:8" ht="23.15" customHeight="1" x14ac:dyDescent="0.3">
      <c r="A1265" s="87">
        <v>1254</v>
      </c>
      <c r="B1265" s="230"/>
      <c r="C1265" s="231"/>
      <c r="D1265" s="252"/>
      <c r="E1265" s="273"/>
      <c r="F1265" s="262"/>
      <c r="G1265" s="250"/>
      <c r="H1265" s="232"/>
    </row>
    <row r="1266" spans="1:8" ht="23.15" customHeight="1" x14ac:dyDescent="0.3">
      <c r="A1266" s="87">
        <v>1255</v>
      </c>
      <c r="B1266" s="230"/>
      <c r="C1266" s="231"/>
      <c r="D1266" s="252"/>
      <c r="E1266" s="273"/>
      <c r="F1266" s="262"/>
      <c r="G1266" s="250"/>
      <c r="H1266" s="232"/>
    </row>
    <row r="1267" spans="1:8" ht="23.15" customHeight="1" x14ac:dyDescent="0.3">
      <c r="A1267" s="88">
        <v>1256</v>
      </c>
      <c r="B1267" s="230"/>
      <c r="C1267" s="231"/>
      <c r="D1267" s="252"/>
      <c r="E1267" s="273"/>
      <c r="F1267" s="262"/>
      <c r="G1267" s="250"/>
      <c r="H1267" s="232"/>
    </row>
    <row r="1268" spans="1:8" ht="23.15" customHeight="1" x14ac:dyDescent="0.3">
      <c r="A1268" s="87">
        <v>1257</v>
      </c>
      <c r="B1268" s="230"/>
      <c r="C1268" s="231"/>
      <c r="D1268" s="252"/>
      <c r="E1268" s="273"/>
      <c r="F1268" s="262"/>
      <c r="G1268" s="250"/>
      <c r="H1268" s="232"/>
    </row>
    <row r="1269" spans="1:8" ht="23.15" customHeight="1" x14ac:dyDescent="0.3">
      <c r="A1269" s="87">
        <v>1258</v>
      </c>
      <c r="B1269" s="230"/>
      <c r="C1269" s="231"/>
      <c r="D1269" s="252"/>
      <c r="E1269" s="273"/>
      <c r="F1269" s="262"/>
      <c r="G1269" s="250"/>
      <c r="H1269" s="232"/>
    </row>
    <row r="1270" spans="1:8" ht="23.15" customHeight="1" x14ac:dyDescent="0.3">
      <c r="A1270" s="87">
        <v>1259</v>
      </c>
      <c r="B1270" s="230"/>
      <c r="C1270" s="231"/>
      <c r="D1270" s="252"/>
      <c r="E1270" s="273"/>
      <c r="F1270" s="262"/>
      <c r="G1270" s="250"/>
      <c r="H1270" s="232"/>
    </row>
    <row r="1271" spans="1:8" ht="23.15" customHeight="1" x14ac:dyDescent="0.3">
      <c r="A1271" s="88">
        <v>1260</v>
      </c>
      <c r="B1271" s="230"/>
      <c r="C1271" s="231"/>
      <c r="D1271" s="252"/>
      <c r="E1271" s="273"/>
      <c r="F1271" s="262"/>
      <c r="G1271" s="250"/>
      <c r="H1271" s="232"/>
    </row>
    <row r="1272" spans="1:8" ht="23.15" customHeight="1" x14ac:dyDescent="0.3">
      <c r="A1272" s="87">
        <v>1261</v>
      </c>
      <c r="B1272" s="230"/>
      <c r="C1272" s="231"/>
      <c r="D1272" s="252"/>
      <c r="E1272" s="273"/>
      <c r="F1272" s="262"/>
      <c r="G1272" s="250"/>
      <c r="H1272" s="232"/>
    </row>
    <row r="1273" spans="1:8" ht="23.15" customHeight="1" x14ac:dyDescent="0.3">
      <c r="A1273" s="87">
        <v>1262</v>
      </c>
      <c r="B1273" s="230"/>
      <c r="C1273" s="231"/>
      <c r="D1273" s="252"/>
      <c r="E1273" s="273"/>
      <c r="F1273" s="262"/>
      <c r="G1273" s="250"/>
      <c r="H1273" s="232"/>
    </row>
    <row r="1274" spans="1:8" ht="23.15" customHeight="1" x14ac:dyDescent="0.3">
      <c r="A1274" s="87">
        <v>1263</v>
      </c>
      <c r="B1274" s="230"/>
      <c r="C1274" s="231"/>
      <c r="D1274" s="252"/>
      <c r="E1274" s="273"/>
      <c r="F1274" s="262"/>
      <c r="G1274" s="250"/>
      <c r="H1274" s="232"/>
    </row>
    <row r="1275" spans="1:8" ht="23.15" customHeight="1" x14ac:dyDescent="0.3">
      <c r="A1275" s="88">
        <v>1264</v>
      </c>
      <c r="B1275" s="230"/>
      <c r="C1275" s="231"/>
      <c r="D1275" s="252"/>
      <c r="E1275" s="273"/>
      <c r="F1275" s="262"/>
      <c r="G1275" s="250"/>
      <c r="H1275" s="232"/>
    </row>
    <row r="1276" spans="1:8" ht="23.15" customHeight="1" x14ac:dyDescent="0.3">
      <c r="A1276" s="87">
        <v>1265</v>
      </c>
      <c r="B1276" s="230"/>
      <c r="C1276" s="231"/>
      <c r="D1276" s="252"/>
      <c r="E1276" s="273"/>
      <c r="F1276" s="262"/>
      <c r="G1276" s="250"/>
      <c r="H1276" s="232"/>
    </row>
    <row r="1277" spans="1:8" ht="23.15" customHeight="1" x14ac:dyDescent="0.3">
      <c r="A1277" s="87">
        <v>1266</v>
      </c>
      <c r="B1277" s="230"/>
      <c r="C1277" s="231"/>
      <c r="D1277" s="252"/>
      <c r="E1277" s="273"/>
      <c r="F1277" s="262"/>
      <c r="G1277" s="250"/>
      <c r="H1277" s="232"/>
    </row>
    <row r="1278" spans="1:8" ht="23.15" customHeight="1" x14ac:dyDescent="0.3">
      <c r="A1278" s="87">
        <v>1267</v>
      </c>
      <c r="B1278" s="230"/>
      <c r="C1278" s="231"/>
      <c r="D1278" s="252"/>
      <c r="E1278" s="273"/>
      <c r="F1278" s="262"/>
      <c r="G1278" s="250"/>
      <c r="H1278" s="232"/>
    </row>
    <row r="1279" spans="1:8" ht="23.15" customHeight="1" x14ac:dyDescent="0.3">
      <c r="A1279" s="88">
        <v>1268</v>
      </c>
      <c r="B1279" s="230"/>
      <c r="C1279" s="231"/>
      <c r="D1279" s="252"/>
      <c r="E1279" s="273"/>
      <c r="F1279" s="262"/>
      <c r="G1279" s="250"/>
      <c r="H1279" s="232"/>
    </row>
    <row r="1280" spans="1:8" ht="23.15" customHeight="1" x14ac:dyDescent="0.3">
      <c r="A1280" s="87">
        <v>1269</v>
      </c>
      <c r="B1280" s="230"/>
      <c r="C1280" s="231"/>
      <c r="D1280" s="252"/>
      <c r="E1280" s="273"/>
      <c r="F1280" s="262"/>
      <c r="G1280" s="250"/>
      <c r="H1280" s="232"/>
    </row>
    <row r="1281" spans="1:8" ht="23.15" customHeight="1" x14ac:dyDescent="0.3">
      <c r="A1281" s="87">
        <v>1270</v>
      </c>
      <c r="B1281" s="230"/>
      <c r="C1281" s="231"/>
      <c r="D1281" s="252"/>
      <c r="E1281" s="273"/>
      <c r="F1281" s="262"/>
      <c r="G1281" s="250"/>
      <c r="H1281" s="232"/>
    </row>
    <row r="1282" spans="1:8" ht="23.15" customHeight="1" x14ac:dyDescent="0.3">
      <c r="A1282" s="87">
        <v>1271</v>
      </c>
      <c r="B1282" s="230"/>
      <c r="C1282" s="231"/>
      <c r="D1282" s="252"/>
      <c r="E1282" s="273"/>
      <c r="F1282" s="262"/>
      <c r="G1282" s="250"/>
      <c r="H1282" s="232"/>
    </row>
    <row r="1283" spans="1:8" ht="23.15" customHeight="1" x14ac:dyDescent="0.3">
      <c r="A1283" s="88">
        <v>1272</v>
      </c>
      <c r="B1283" s="230"/>
      <c r="C1283" s="231"/>
      <c r="D1283" s="252"/>
      <c r="E1283" s="273"/>
      <c r="F1283" s="262"/>
      <c r="G1283" s="250"/>
      <c r="H1283" s="232"/>
    </row>
    <row r="1284" spans="1:8" ht="23.15" customHeight="1" x14ac:dyDescent="0.3">
      <c r="A1284" s="87">
        <v>1273</v>
      </c>
      <c r="B1284" s="230"/>
      <c r="C1284" s="231"/>
      <c r="D1284" s="252"/>
      <c r="E1284" s="273"/>
      <c r="F1284" s="262"/>
      <c r="G1284" s="250"/>
      <c r="H1284" s="232"/>
    </row>
    <row r="1285" spans="1:8" ht="23.15" customHeight="1" x14ac:dyDescent="0.3">
      <c r="A1285" s="87">
        <v>1274</v>
      </c>
      <c r="B1285" s="230"/>
      <c r="C1285" s="231"/>
      <c r="D1285" s="252"/>
      <c r="E1285" s="273"/>
      <c r="F1285" s="262"/>
      <c r="G1285" s="250"/>
      <c r="H1285" s="232"/>
    </row>
    <row r="1286" spans="1:8" ht="23.15" customHeight="1" x14ac:dyDescent="0.3">
      <c r="A1286" s="87">
        <v>1275</v>
      </c>
      <c r="B1286" s="230"/>
      <c r="C1286" s="231"/>
      <c r="D1286" s="252"/>
      <c r="E1286" s="273"/>
      <c r="F1286" s="262"/>
      <c r="G1286" s="250"/>
      <c r="H1286" s="232"/>
    </row>
    <row r="1287" spans="1:8" ht="23.15" customHeight="1" x14ac:dyDescent="0.3">
      <c r="A1287" s="88">
        <v>1276</v>
      </c>
      <c r="B1287" s="230"/>
      <c r="C1287" s="231"/>
      <c r="D1287" s="252"/>
      <c r="E1287" s="273"/>
      <c r="F1287" s="262"/>
      <c r="G1287" s="250"/>
      <c r="H1287" s="232"/>
    </row>
    <row r="1288" spans="1:8" ht="23.15" customHeight="1" x14ac:dyDescent="0.3">
      <c r="A1288" s="87">
        <v>1277</v>
      </c>
      <c r="B1288" s="230"/>
      <c r="C1288" s="231"/>
      <c r="D1288" s="252"/>
      <c r="E1288" s="273"/>
      <c r="F1288" s="262"/>
      <c r="G1288" s="250"/>
      <c r="H1288" s="232"/>
    </row>
    <row r="1289" spans="1:8" ht="23.15" customHeight="1" x14ac:dyDescent="0.3">
      <c r="A1289" s="87">
        <v>1278</v>
      </c>
      <c r="B1289" s="230"/>
      <c r="C1289" s="231"/>
      <c r="D1289" s="252"/>
      <c r="E1289" s="273"/>
      <c r="F1289" s="262"/>
      <c r="G1289" s="250"/>
      <c r="H1289" s="232"/>
    </row>
    <row r="1290" spans="1:8" ht="23.15" customHeight="1" x14ac:dyDescent="0.3">
      <c r="A1290" s="87">
        <v>1279</v>
      </c>
      <c r="B1290" s="230"/>
      <c r="C1290" s="231"/>
      <c r="D1290" s="252"/>
      <c r="E1290" s="273"/>
      <c r="F1290" s="262"/>
      <c r="G1290" s="250"/>
      <c r="H1290" s="232"/>
    </row>
    <row r="1291" spans="1:8" ht="23.15" customHeight="1" x14ac:dyDescent="0.3">
      <c r="A1291" s="88">
        <v>1280</v>
      </c>
      <c r="B1291" s="230"/>
      <c r="C1291" s="231"/>
      <c r="D1291" s="252"/>
      <c r="E1291" s="273"/>
      <c r="F1291" s="262"/>
      <c r="G1291" s="250"/>
      <c r="H1291" s="232"/>
    </row>
    <row r="1292" spans="1:8" ht="23.15" customHeight="1" x14ac:dyDescent="0.3">
      <c r="A1292" s="87">
        <v>1281</v>
      </c>
      <c r="B1292" s="230"/>
      <c r="C1292" s="231"/>
      <c r="D1292" s="252"/>
      <c r="E1292" s="273"/>
      <c r="F1292" s="262"/>
      <c r="G1292" s="250"/>
      <c r="H1292" s="232"/>
    </row>
    <row r="1293" spans="1:8" ht="23.15" customHeight="1" x14ac:dyDescent="0.3">
      <c r="A1293" s="87">
        <v>1282</v>
      </c>
      <c r="B1293" s="230"/>
      <c r="C1293" s="231"/>
      <c r="D1293" s="252"/>
      <c r="E1293" s="273"/>
      <c r="F1293" s="262"/>
      <c r="G1293" s="250"/>
      <c r="H1293" s="232"/>
    </row>
    <row r="1294" spans="1:8" ht="23.15" customHeight="1" x14ac:dyDescent="0.3">
      <c r="A1294" s="87">
        <v>1283</v>
      </c>
      <c r="B1294" s="230"/>
      <c r="C1294" s="231"/>
      <c r="D1294" s="252"/>
      <c r="E1294" s="273"/>
      <c r="F1294" s="262"/>
      <c r="G1294" s="250"/>
      <c r="H1294" s="232"/>
    </row>
    <row r="1295" spans="1:8" ht="23.15" customHeight="1" x14ac:dyDescent="0.3">
      <c r="A1295" s="88">
        <v>1284</v>
      </c>
      <c r="B1295" s="230"/>
      <c r="C1295" s="231"/>
      <c r="D1295" s="252"/>
      <c r="E1295" s="273"/>
      <c r="F1295" s="262"/>
      <c r="G1295" s="250"/>
      <c r="H1295" s="232"/>
    </row>
    <row r="1296" spans="1:8" ht="23.15" customHeight="1" x14ac:dyDescent="0.3">
      <c r="A1296" s="87">
        <v>1285</v>
      </c>
      <c r="B1296" s="230"/>
      <c r="C1296" s="231"/>
      <c r="D1296" s="252"/>
      <c r="E1296" s="273"/>
      <c r="F1296" s="262"/>
      <c r="G1296" s="250"/>
      <c r="H1296" s="232"/>
    </row>
    <row r="1297" spans="1:8" ht="23.15" customHeight="1" x14ac:dyDescent="0.3">
      <c r="A1297" s="87">
        <v>1286</v>
      </c>
      <c r="B1297" s="230"/>
      <c r="C1297" s="231"/>
      <c r="D1297" s="252"/>
      <c r="E1297" s="273"/>
      <c r="F1297" s="262"/>
      <c r="G1297" s="250"/>
      <c r="H1297" s="232"/>
    </row>
    <row r="1298" spans="1:8" ht="23.15" customHeight="1" x14ac:dyDescent="0.3">
      <c r="A1298" s="87">
        <v>1287</v>
      </c>
      <c r="B1298" s="230"/>
      <c r="C1298" s="231"/>
      <c r="D1298" s="252"/>
      <c r="E1298" s="273"/>
      <c r="F1298" s="262"/>
      <c r="G1298" s="250"/>
      <c r="H1298" s="232"/>
    </row>
    <row r="1299" spans="1:8" ht="23.15" customHeight="1" x14ac:dyDescent="0.3">
      <c r="A1299" s="88">
        <v>1288</v>
      </c>
      <c r="B1299" s="230"/>
      <c r="C1299" s="231"/>
      <c r="D1299" s="252"/>
      <c r="E1299" s="273"/>
      <c r="F1299" s="262"/>
      <c r="G1299" s="250"/>
      <c r="H1299" s="232"/>
    </row>
    <row r="1300" spans="1:8" ht="23.15" customHeight="1" x14ac:dyDescent="0.3">
      <c r="A1300" s="87">
        <v>1289</v>
      </c>
      <c r="B1300" s="230"/>
      <c r="C1300" s="231"/>
      <c r="D1300" s="252"/>
      <c r="E1300" s="273"/>
      <c r="F1300" s="262"/>
      <c r="G1300" s="250"/>
      <c r="H1300" s="232"/>
    </row>
    <row r="1301" spans="1:8" ht="23.15" customHeight="1" x14ac:dyDescent="0.3">
      <c r="A1301" s="87">
        <v>1290</v>
      </c>
      <c r="B1301" s="230"/>
      <c r="C1301" s="231"/>
      <c r="D1301" s="252"/>
      <c r="E1301" s="273"/>
      <c r="F1301" s="262"/>
      <c r="G1301" s="250"/>
      <c r="H1301" s="232"/>
    </row>
    <row r="1302" spans="1:8" ht="23.15" customHeight="1" x14ac:dyDescent="0.3">
      <c r="A1302" s="87">
        <v>1291</v>
      </c>
      <c r="B1302" s="230"/>
      <c r="C1302" s="231"/>
      <c r="D1302" s="252"/>
      <c r="E1302" s="273"/>
      <c r="F1302" s="262"/>
      <c r="G1302" s="250"/>
      <c r="H1302" s="232"/>
    </row>
    <row r="1303" spans="1:8" ht="23.15" customHeight="1" x14ac:dyDescent="0.3">
      <c r="A1303" s="88">
        <v>1292</v>
      </c>
      <c r="B1303" s="230"/>
      <c r="C1303" s="231"/>
      <c r="D1303" s="252"/>
      <c r="E1303" s="273"/>
      <c r="F1303" s="262"/>
      <c r="G1303" s="250"/>
      <c r="H1303" s="232"/>
    </row>
    <row r="1304" spans="1:8" ht="23.15" customHeight="1" x14ac:dyDescent="0.3">
      <c r="A1304" s="87">
        <v>1293</v>
      </c>
      <c r="B1304" s="230"/>
      <c r="C1304" s="231"/>
      <c r="D1304" s="252"/>
      <c r="E1304" s="273"/>
      <c r="F1304" s="262"/>
      <c r="G1304" s="250"/>
      <c r="H1304" s="232"/>
    </row>
    <row r="1305" spans="1:8" ht="23.15" customHeight="1" x14ac:dyDescent="0.3">
      <c r="A1305" s="87">
        <v>1294</v>
      </c>
      <c r="B1305" s="230"/>
      <c r="C1305" s="231"/>
      <c r="D1305" s="252"/>
      <c r="E1305" s="273"/>
      <c r="F1305" s="262"/>
      <c r="G1305" s="250"/>
      <c r="H1305" s="232"/>
    </row>
    <row r="1306" spans="1:8" ht="23.15" customHeight="1" x14ac:dyDescent="0.3">
      <c r="A1306" s="87">
        <v>1295</v>
      </c>
      <c r="B1306" s="230"/>
      <c r="C1306" s="231"/>
      <c r="D1306" s="252"/>
      <c r="E1306" s="273"/>
      <c r="F1306" s="262"/>
      <c r="G1306" s="250"/>
      <c r="H1306" s="232"/>
    </row>
    <row r="1307" spans="1:8" ht="23.15" customHeight="1" x14ac:dyDescent="0.3">
      <c r="A1307" s="88">
        <v>1296</v>
      </c>
      <c r="B1307" s="230"/>
      <c r="C1307" s="231"/>
      <c r="D1307" s="252"/>
      <c r="E1307" s="273"/>
      <c r="F1307" s="262"/>
      <c r="G1307" s="250"/>
      <c r="H1307" s="232"/>
    </row>
    <row r="1308" spans="1:8" ht="23.15" customHeight="1" x14ac:dyDescent="0.3">
      <c r="A1308" s="87">
        <v>1297</v>
      </c>
      <c r="B1308" s="230"/>
      <c r="C1308" s="231"/>
      <c r="D1308" s="252"/>
      <c r="E1308" s="273"/>
      <c r="F1308" s="262"/>
      <c r="G1308" s="250"/>
      <c r="H1308" s="232"/>
    </row>
    <row r="1309" spans="1:8" ht="23.15" customHeight="1" x14ac:dyDescent="0.3">
      <c r="A1309" s="87">
        <v>1298</v>
      </c>
      <c r="B1309" s="230"/>
      <c r="C1309" s="231"/>
      <c r="D1309" s="252"/>
      <c r="E1309" s="273"/>
      <c r="F1309" s="262"/>
      <c r="G1309" s="250"/>
      <c r="H1309" s="232"/>
    </row>
    <row r="1310" spans="1:8" ht="23.15" customHeight="1" x14ac:dyDescent="0.3">
      <c r="A1310" s="87">
        <v>1299</v>
      </c>
      <c r="B1310" s="230"/>
      <c r="C1310" s="231"/>
      <c r="D1310" s="252"/>
      <c r="E1310" s="273"/>
      <c r="F1310" s="262"/>
      <c r="G1310" s="250"/>
      <c r="H1310" s="232"/>
    </row>
    <row r="1311" spans="1:8" ht="23.15" customHeight="1" x14ac:dyDescent="0.3">
      <c r="A1311" s="88">
        <v>1300</v>
      </c>
      <c r="B1311" s="230"/>
      <c r="C1311" s="231"/>
      <c r="D1311" s="252"/>
      <c r="E1311" s="273"/>
      <c r="F1311" s="262"/>
      <c r="G1311" s="250"/>
      <c r="H1311" s="232"/>
    </row>
    <row r="1312" spans="1:8" ht="23.15" customHeight="1" x14ac:dyDescent="0.3">
      <c r="A1312" s="87">
        <v>1301</v>
      </c>
      <c r="B1312" s="230"/>
      <c r="C1312" s="231"/>
      <c r="D1312" s="252"/>
      <c r="E1312" s="273"/>
      <c r="F1312" s="262"/>
      <c r="G1312" s="250"/>
      <c r="H1312" s="232"/>
    </row>
    <row r="1313" spans="1:8" ht="23.15" customHeight="1" x14ac:dyDescent="0.3">
      <c r="A1313" s="87">
        <v>1302</v>
      </c>
      <c r="B1313" s="230"/>
      <c r="C1313" s="231"/>
      <c r="D1313" s="252"/>
      <c r="E1313" s="273"/>
      <c r="F1313" s="262"/>
      <c r="G1313" s="250"/>
      <c r="H1313" s="232"/>
    </row>
    <row r="1314" spans="1:8" ht="23.15" customHeight="1" x14ac:dyDescent="0.3">
      <c r="A1314" s="87">
        <v>1303</v>
      </c>
      <c r="B1314" s="230"/>
      <c r="C1314" s="231"/>
      <c r="D1314" s="252"/>
      <c r="E1314" s="273"/>
      <c r="F1314" s="262"/>
      <c r="G1314" s="250"/>
      <c r="H1314" s="232"/>
    </row>
    <row r="1315" spans="1:8" ht="23.15" customHeight="1" x14ac:dyDescent="0.3">
      <c r="A1315" s="88">
        <v>1304</v>
      </c>
      <c r="B1315" s="230"/>
      <c r="C1315" s="231"/>
      <c r="D1315" s="252"/>
      <c r="E1315" s="273"/>
      <c r="F1315" s="262"/>
      <c r="G1315" s="250"/>
      <c r="H1315" s="232"/>
    </row>
    <row r="1316" spans="1:8" ht="23.15" customHeight="1" x14ac:dyDescent="0.3">
      <c r="A1316" s="87">
        <v>1305</v>
      </c>
      <c r="B1316" s="230"/>
      <c r="C1316" s="231"/>
      <c r="D1316" s="252"/>
      <c r="E1316" s="273"/>
      <c r="F1316" s="262"/>
      <c r="G1316" s="250"/>
      <c r="H1316" s="232"/>
    </row>
    <row r="1317" spans="1:8" ht="23.15" customHeight="1" x14ac:dyDescent="0.3">
      <c r="A1317" s="87">
        <v>1306</v>
      </c>
      <c r="B1317" s="230"/>
      <c r="C1317" s="231"/>
      <c r="D1317" s="252"/>
      <c r="E1317" s="273"/>
      <c r="F1317" s="262"/>
      <c r="G1317" s="250"/>
      <c r="H1317" s="232"/>
    </row>
    <row r="1318" spans="1:8" ht="23.15" customHeight="1" x14ac:dyDescent="0.3">
      <c r="A1318" s="87">
        <v>1307</v>
      </c>
      <c r="B1318" s="230"/>
      <c r="C1318" s="231"/>
      <c r="D1318" s="252"/>
      <c r="E1318" s="273"/>
      <c r="F1318" s="262"/>
      <c r="G1318" s="250"/>
      <c r="H1318" s="232"/>
    </row>
    <row r="1319" spans="1:8" ht="23.15" customHeight="1" x14ac:dyDescent="0.3">
      <c r="A1319" s="88">
        <v>1308</v>
      </c>
      <c r="B1319" s="230"/>
      <c r="C1319" s="231"/>
      <c r="D1319" s="252"/>
      <c r="E1319" s="273"/>
      <c r="F1319" s="262"/>
      <c r="G1319" s="250"/>
      <c r="H1319" s="232"/>
    </row>
    <row r="1320" spans="1:8" ht="23.15" customHeight="1" x14ac:dyDescent="0.3">
      <c r="A1320" s="87">
        <v>1309</v>
      </c>
      <c r="B1320" s="230"/>
      <c r="C1320" s="231"/>
      <c r="D1320" s="252"/>
      <c r="E1320" s="273"/>
      <c r="F1320" s="262"/>
      <c r="G1320" s="250"/>
      <c r="H1320" s="232"/>
    </row>
    <row r="1321" spans="1:8" ht="23.15" customHeight="1" x14ac:dyDescent="0.3">
      <c r="A1321" s="87">
        <v>1310</v>
      </c>
      <c r="B1321" s="230"/>
      <c r="C1321" s="231"/>
      <c r="D1321" s="252"/>
      <c r="E1321" s="273"/>
      <c r="F1321" s="262"/>
      <c r="G1321" s="250"/>
      <c r="H1321" s="232"/>
    </row>
    <row r="1322" spans="1:8" ht="23.15" customHeight="1" x14ac:dyDescent="0.3">
      <c r="A1322" s="87">
        <v>1311</v>
      </c>
      <c r="B1322" s="230"/>
      <c r="C1322" s="231"/>
      <c r="D1322" s="252"/>
      <c r="E1322" s="273"/>
      <c r="F1322" s="262"/>
      <c r="G1322" s="250"/>
      <c r="H1322" s="232"/>
    </row>
    <row r="1323" spans="1:8" ht="23.15" customHeight="1" x14ac:dyDescent="0.3">
      <c r="A1323" s="88">
        <v>1312</v>
      </c>
      <c r="B1323" s="230"/>
      <c r="C1323" s="231"/>
      <c r="D1323" s="252"/>
      <c r="E1323" s="273"/>
      <c r="F1323" s="262"/>
      <c r="G1323" s="250"/>
      <c r="H1323" s="232"/>
    </row>
    <row r="1324" spans="1:8" ht="23.15" customHeight="1" x14ac:dyDescent="0.3">
      <c r="A1324" s="87">
        <v>1313</v>
      </c>
      <c r="B1324" s="230"/>
      <c r="C1324" s="231"/>
      <c r="D1324" s="252"/>
      <c r="E1324" s="273"/>
      <c r="F1324" s="262"/>
      <c r="G1324" s="250"/>
      <c r="H1324" s="232"/>
    </row>
    <row r="1325" spans="1:8" ht="23.15" customHeight="1" x14ac:dyDescent="0.3">
      <c r="A1325" s="87">
        <v>1314</v>
      </c>
      <c r="B1325" s="230"/>
      <c r="C1325" s="231"/>
      <c r="D1325" s="252"/>
      <c r="E1325" s="273"/>
      <c r="F1325" s="262"/>
      <c r="G1325" s="250"/>
      <c r="H1325" s="232"/>
    </row>
    <row r="1326" spans="1:8" ht="23.15" customHeight="1" x14ac:dyDescent="0.3">
      <c r="A1326" s="87">
        <v>1315</v>
      </c>
      <c r="B1326" s="230"/>
      <c r="C1326" s="231"/>
      <c r="D1326" s="252"/>
      <c r="E1326" s="273"/>
      <c r="F1326" s="262"/>
      <c r="G1326" s="250"/>
      <c r="H1326" s="232"/>
    </row>
    <row r="1327" spans="1:8" ht="23.15" customHeight="1" x14ac:dyDescent="0.3">
      <c r="A1327" s="88">
        <v>1316</v>
      </c>
      <c r="B1327" s="230"/>
      <c r="C1327" s="231"/>
      <c r="D1327" s="252"/>
      <c r="E1327" s="273"/>
      <c r="F1327" s="262"/>
      <c r="G1327" s="250"/>
      <c r="H1327" s="232"/>
    </row>
    <row r="1328" spans="1:8" ht="23.15" customHeight="1" x14ac:dyDescent="0.3">
      <c r="A1328" s="87">
        <v>1317</v>
      </c>
      <c r="B1328" s="230"/>
      <c r="C1328" s="231"/>
      <c r="D1328" s="252"/>
      <c r="E1328" s="273"/>
      <c r="F1328" s="262"/>
      <c r="G1328" s="250"/>
      <c r="H1328" s="232"/>
    </row>
    <row r="1329" spans="1:8" ht="23.15" customHeight="1" x14ac:dyDescent="0.3">
      <c r="A1329" s="87">
        <v>1318</v>
      </c>
      <c r="B1329" s="230"/>
      <c r="C1329" s="231"/>
      <c r="D1329" s="252"/>
      <c r="E1329" s="273"/>
      <c r="F1329" s="262"/>
      <c r="G1329" s="250"/>
      <c r="H1329" s="232"/>
    </row>
    <row r="1330" spans="1:8" ht="23.15" customHeight="1" x14ac:dyDescent="0.3">
      <c r="A1330" s="87">
        <v>1319</v>
      </c>
      <c r="B1330" s="230"/>
      <c r="C1330" s="231"/>
      <c r="D1330" s="252"/>
      <c r="E1330" s="273"/>
      <c r="F1330" s="262"/>
      <c r="G1330" s="250"/>
      <c r="H1330" s="232"/>
    </row>
    <row r="1331" spans="1:8" ht="23.15" customHeight="1" x14ac:dyDescent="0.3">
      <c r="A1331" s="88">
        <v>1320</v>
      </c>
      <c r="B1331" s="230"/>
      <c r="C1331" s="231"/>
      <c r="D1331" s="252"/>
      <c r="E1331" s="273"/>
      <c r="F1331" s="262"/>
      <c r="G1331" s="250"/>
      <c r="H1331" s="232"/>
    </row>
    <row r="1332" spans="1:8" ht="23.15" customHeight="1" x14ac:dyDescent="0.3">
      <c r="A1332" s="87">
        <v>1321</v>
      </c>
      <c r="B1332" s="230"/>
      <c r="C1332" s="231"/>
      <c r="D1332" s="252"/>
      <c r="E1332" s="273"/>
      <c r="F1332" s="262"/>
      <c r="G1332" s="250"/>
      <c r="H1332" s="232"/>
    </row>
    <row r="1333" spans="1:8" ht="23.15" customHeight="1" x14ac:dyDescent="0.3">
      <c r="A1333" s="87">
        <v>1322</v>
      </c>
      <c r="B1333" s="230"/>
      <c r="C1333" s="231"/>
      <c r="D1333" s="252"/>
      <c r="E1333" s="273"/>
      <c r="F1333" s="262"/>
      <c r="G1333" s="250"/>
      <c r="H1333" s="232"/>
    </row>
    <row r="1334" spans="1:8" ht="23.15" customHeight="1" x14ac:dyDescent="0.3">
      <c r="A1334" s="87">
        <v>1323</v>
      </c>
      <c r="B1334" s="230"/>
      <c r="C1334" s="231"/>
      <c r="D1334" s="252"/>
      <c r="E1334" s="273"/>
      <c r="F1334" s="262"/>
      <c r="G1334" s="250"/>
      <c r="H1334" s="232"/>
    </row>
    <row r="1335" spans="1:8" ht="23.15" customHeight="1" x14ac:dyDescent="0.3">
      <c r="A1335" s="88">
        <v>1324</v>
      </c>
      <c r="B1335" s="230"/>
      <c r="C1335" s="231"/>
      <c r="D1335" s="252"/>
      <c r="E1335" s="273"/>
      <c r="F1335" s="262"/>
      <c r="G1335" s="250"/>
      <c r="H1335" s="232"/>
    </row>
    <row r="1336" spans="1:8" ht="23.15" customHeight="1" x14ac:dyDescent="0.3">
      <c r="A1336" s="87">
        <v>1325</v>
      </c>
      <c r="B1336" s="230"/>
      <c r="C1336" s="231"/>
      <c r="D1336" s="252"/>
      <c r="E1336" s="273"/>
      <c r="F1336" s="262"/>
      <c r="G1336" s="250"/>
      <c r="H1336" s="232"/>
    </row>
    <row r="1337" spans="1:8" ht="23.15" customHeight="1" x14ac:dyDescent="0.3">
      <c r="A1337" s="87">
        <v>1326</v>
      </c>
      <c r="B1337" s="230"/>
      <c r="C1337" s="231"/>
      <c r="D1337" s="252"/>
      <c r="E1337" s="273"/>
      <c r="F1337" s="262"/>
      <c r="G1337" s="250"/>
      <c r="H1337" s="232"/>
    </row>
    <row r="1338" spans="1:8" ht="23.15" customHeight="1" x14ac:dyDescent="0.3">
      <c r="A1338" s="87">
        <v>1327</v>
      </c>
      <c r="B1338" s="230"/>
      <c r="C1338" s="231"/>
      <c r="D1338" s="252"/>
      <c r="E1338" s="273"/>
      <c r="F1338" s="262"/>
      <c r="G1338" s="250"/>
      <c r="H1338" s="232"/>
    </row>
    <row r="1339" spans="1:8" ht="23.15" customHeight="1" x14ac:dyDescent="0.3">
      <c r="A1339" s="88">
        <v>1328</v>
      </c>
      <c r="B1339" s="230"/>
      <c r="C1339" s="231"/>
      <c r="D1339" s="252"/>
      <c r="E1339" s="273"/>
      <c r="F1339" s="262"/>
      <c r="G1339" s="250"/>
      <c r="H1339" s="232"/>
    </row>
    <row r="1340" spans="1:8" ht="23.15" customHeight="1" x14ac:dyDescent="0.3">
      <c r="A1340" s="87">
        <v>1329</v>
      </c>
      <c r="B1340" s="230"/>
      <c r="C1340" s="231"/>
      <c r="D1340" s="252"/>
      <c r="E1340" s="273"/>
      <c r="F1340" s="262"/>
      <c r="G1340" s="250"/>
      <c r="H1340" s="232"/>
    </row>
    <row r="1341" spans="1:8" ht="23.15" customHeight="1" x14ac:dyDescent="0.3">
      <c r="A1341" s="87">
        <v>1330</v>
      </c>
      <c r="B1341" s="230"/>
      <c r="C1341" s="231"/>
      <c r="D1341" s="252"/>
      <c r="E1341" s="273"/>
      <c r="F1341" s="262"/>
      <c r="G1341" s="250"/>
      <c r="H1341" s="232"/>
    </row>
    <row r="1342" spans="1:8" ht="23.15" customHeight="1" x14ac:dyDescent="0.3">
      <c r="A1342" s="87">
        <v>1331</v>
      </c>
      <c r="B1342" s="230"/>
      <c r="C1342" s="231"/>
      <c r="D1342" s="252"/>
      <c r="E1342" s="273"/>
      <c r="F1342" s="262"/>
      <c r="G1342" s="250"/>
      <c r="H1342" s="232"/>
    </row>
    <row r="1343" spans="1:8" ht="23.15" customHeight="1" x14ac:dyDescent="0.3">
      <c r="A1343" s="88">
        <v>1332</v>
      </c>
      <c r="B1343" s="230"/>
      <c r="C1343" s="231"/>
      <c r="D1343" s="252"/>
      <c r="E1343" s="273"/>
      <c r="F1343" s="262"/>
      <c r="G1343" s="250"/>
      <c r="H1343" s="232"/>
    </row>
    <row r="1344" spans="1:8" ht="23.15" customHeight="1" x14ac:dyDescent="0.3">
      <c r="A1344" s="87">
        <v>1333</v>
      </c>
      <c r="B1344" s="230"/>
      <c r="C1344" s="231"/>
      <c r="D1344" s="252"/>
      <c r="E1344" s="273"/>
      <c r="F1344" s="262"/>
      <c r="G1344" s="250"/>
      <c r="H1344" s="232"/>
    </row>
    <row r="1345" spans="1:8" ht="23.15" customHeight="1" x14ac:dyDescent="0.3">
      <c r="A1345" s="87">
        <v>1334</v>
      </c>
      <c r="B1345" s="230"/>
      <c r="C1345" s="231"/>
      <c r="D1345" s="252"/>
      <c r="E1345" s="273"/>
      <c r="F1345" s="262"/>
      <c r="G1345" s="250"/>
      <c r="H1345" s="232"/>
    </row>
    <row r="1346" spans="1:8" ht="23.15" customHeight="1" x14ac:dyDescent="0.3">
      <c r="A1346" s="87">
        <v>1335</v>
      </c>
      <c r="B1346" s="230"/>
      <c r="C1346" s="231"/>
      <c r="D1346" s="252"/>
      <c r="E1346" s="273"/>
      <c r="F1346" s="262"/>
      <c r="G1346" s="250"/>
      <c r="H1346" s="232"/>
    </row>
    <row r="1347" spans="1:8" ht="23.15" customHeight="1" x14ac:dyDescent="0.3">
      <c r="A1347" s="88">
        <v>1336</v>
      </c>
      <c r="B1347" s="230"/>
      <c r="C1347" s="231"/>
      <c r="D1347" s="252"/>
      <c r="E1347" s="273"/>
      <c r="F1347" s="262"/>
      <c r="G1347" s="250"/>
      <c r="H1347" s="232"/>
    </row>
    <row r="1348" spans="1:8" ht="23.15" customHeight="1" x14ac:dyDescent="0.3">
      <c r="A1348" s="87">
        <v>1337</v>
      </c>
      <c r="B1348" s="230"/>
      <c r="C1348" s="231"/>
      <c r="D1348" s="252"/>
      <c r="E1348" s="273"/>
      <c r="F1348" s="262"/>
      <c r="G1348" s="250"/>
      <c r="H1348" s="232"/>
    </row>
    <row r="1349" spans="1:8" ht="23.15" customHeight="1" x14ac:dyDescent="0.3">
      <c r="A1349" s="87">
        <v>1338</v>
      </c>
      <c r="B1349" s="230"/>
      <c r="C1349" s="231"/>
      <c r="D1349" s="252"/>
      <c r="E1349" s="273"/>
      <c r="F1349" s="262"/>
      <c r="G1349" s="250"/>
      <c r="H1349" s="232"/>
    </row>
    <row r="1350" spans="1:8" ht="23.15" customHeight="1" x14ac:dyDescent="0.3">
      <c r="A1350" s="87">
        <v>1339</v>
      </c>
      <c r="B1350" s="230"/>
      <c r="C1350" s="231"/>
      <c r="D1350" s="252"/>
      <c r="E1350" s="273"/>
      <c r="F1350" s="262"/>
      <c r="G1350" s="250"/>
      <c r="H1350" s="232"/>
    </row>
    <row r="1351" spans="1:8" ht="23.15" customHeight="1" x14ac:dyDescent="0.3">
      <c r="A1351" s="88">
        <v>1340</v>
      </c>
      <c r="B1351" s="230"/>
      <c r="C1351" s="231"/>
      <c r="D1351" s="252"/>
      <c r="E1351" s="273"/>
      <c r="F1351" s="262"/>
      <c r="G1351" s="250"/>
      <c r="H1351" s="232"/>
    </row>
    <row r="1352" spans="1:8" ht="23.15" customHeight="1" x14ac:dyDescent="0.3">
      <c r="A1352" s="87">
        <v>1341</v>
      </c>
      <c r="B1352" s="230"/>
      <c r="C1352" s="231"/>
      <c r="D1352" s="252"/>
      <c r="E1352" s="273"/>
      <c r="F1352" s="262"/>
      <c r="G1352" s="250"/>
      <c r="H1352" s="232"/>
    </row>
    <row r="1353" spans="1:8" ht="23.15" customHeight="1" x14ac:dyDescent="0.3">
      <c r="A1353" s="87">
        <v>1342</v>
      </c>
      <c r="B1353" s="230"/>
      <c r="C1353" s="231"/>
      <c r="D1353" s="252"/>
      <c r="E1353" s="273"/>
      <c r="F1353" s="262"/>
      <c r="G1353" s="250"/>
      <c r="H1353" s="232"/>
    </row>
    <row r="1354" spans="1:8" ht="23.15" customHeight="1" x14ac:dyDescent="0.3">
      <c r="A1354" s="87">
        <v>1343</v>
      </c>
      <c r="B1354" s="230"/>
      <c r="C1354" s="231"/>
      <c r="D1354" s="252"/>
      <c r="E1354" s="273"/>
      <c r="F1354" s="262"/>
      <c r="G1354" s="250"/>
      <c r="H1354" s="232"/>
    </row>
    <row r="1355" spans="1:8" ht="23.15" customHeight="1" x14ac:dyDescent="0.3">
      <c r="A1355" s="88">
        <v>1344</v>
      </c>
      <c r="B1355" s="230"/>
      <c r="C1355" s="231"/>
      <c r="D1355" s="252"/>
      <c r="E1355" s="273"/>
      <c r="F1355" s="262"/>
      <c r="G1355" s="250"/>
      <c r="H1355" s="232"/>
    </row>
    <row r="1356" spans="1:8" ht="23.15" customHeight="1" x14ac:dyDescent="0.3">
      <c r="A1356" s="87">
        <v>1345</v>
      </c>
      <c r="B1356" s="230"/>
      <c r="C1356" s="231"/>
      <c r="D1356" s="252"/>
      <c r="E1356" s="273"/>
      <c r="F1356" s="262"/>
      <c r="G1356" s="250"/>
      <c r="H1356" s="232"/>
    </row>
    <row r="1357" spans="1:8" ht="23.15" customHeight="1" x14ac:dyDescent="0.3">
      <c r="A1357" s="87">
        <v>1346</v>
      </c>
      <c r="B1357" s="230"/>
      <c r="C1357" s="231"/>
      <c r="D1357" s="252"/>
      <c r="E1357" s="273"/>
      <c r="F1357" s="262"/>
      <c r="G1357" s="250"/>
      <c r="H1357" s="232"/>
    </row>
    <row r="1358" spans="1:8" ht="23.15" customHeight="1" x14ac:dyDescent="0.3">
      <c r="A1358" s="87">
        <v>1347</v>
      </c>
      <c r="B1358" s="230"/>
      <c r="C1358" s="231"/>
      <c r="D1358" s="252"/>
      <c r="E1358" s="273"/>
      <c r="F1358" s="262"/>
      <c r="G1358" s="250"/>
      <c r="H1358" s="232"/>
    </row>
    <row r="1359" spans="1:8" ht="23.15" customHeight="1" x14ac:dyDescent="0.3">
      <c r="A1359" s="88">
        <v>1348</v>
      </c>
      <c r="B1359" s="230"/>
      <c r="C1359" s="231"/>
      <c r="D1359" s="252"/>
      <c r="E1359" s="273"/>
      <c r="F1359" s="262"/>
      <c r="G1359" s="250"/>
      <c r="H1359" s="232"/>
    </row>
    <row r="1360" spans="1:8" ht="23.15" customHeight="1" x14ac:dyDescent="0.3">
      <c r="A1360" s="87">
        <v>1349</v>
      </c>
      <c r="B1360" s="230"/>
      <c r="C1360" s="231"/>
      <c r="D1360" s="252"/>
      <c r="E1360" s="273"/>
      <c r="F1360" s="262"/>
      <c r="G1360" s="250"/>
      <c r="H1360" s="232"/>
    </row>
    <row r="1361" spans="1:8" ht="23.15" customHeight="1" x14ac:dyDescent="0.3">
      <c r="A1361" s="87">
        <v>1350</v>
      </c>
      <c r="B1361" s="230"/>
      <c r="C1361" s="231"/>
      <c r="D1361" s="252"/>
      <c r="E1361" s="273"/>
      <c r="F1361" s="262"/>
      <c r="G1361" s="250"/>
      <c r="H1361" s="232"/>
    </row>
    <row r="1362" spans="1:8" ht="23.15" customHeight="1" x14ac:dyDescent="0.3">
      <c r="A1362" s="87">
        <v>1351</v>
      </c>
      <c r="B1362" s="230"/>
      <c r="C1362" s="231"/>
      <c r="D1362" s="252"/>
      <c r="E1362" s="273"/>
      <c r="F1362" s="262"/>
      <c r="G1362" s="250"/>
      <c r="H1362" s="232"/>
    </row>
    <row r="1363" spans="1:8" ht="23.15" customHeight="1" x14ac:dyDescent="0.3">
      <c r="A1363" s="88">
        <v>1352</v>
      </c>
      <c r="B1363" s="230"/>
      <c r="C1363" s="231"/>
      <c r="D1363" s="252"/>
      <c r="E1363" s="273"/>
      <c r="F1363" s="262"/>
      <c r="G1363" s="250"/>
      <c r="H1363" s="232"/>
    </row>
    <row r="1364" spans="1:8" ht="23.15" customHeight="1" x14ac:dyDescent="0.3">
      <c r="A1364" s="87">
        <v>1353</v>
      </c>
      <c r="B1364" s="230"/>
      <c r="C1364" s="231"/>
      <c r="D1364" s="252"/>
      <c r="E1364" s="273"/>
      <c r="F1364" s="262"/>
      <c r="G1364" s="250"/>
      <c r="H1364" s="232"/>
    </row>
    <row r="1365" spans="1:8" ht="23.15" customHeight="1" x14ac:dyDescent="0.3">
      <c r="A1365" s="87">
        <v>1354</v>
      </c>
      <c r="B1365" s="230"/>
      <c r="C1365" s="231"/>
      <c r="D1365" s="252"/>
      <c r="E1365" s="273"/>
      <c r="F1365" s="262"/>
      <c r="G1365" s="250"/>
      <c r="H1365" s="232"/>
    </row>
    <row r="1366" spans="1:8" ht="23.15" customHeight="1" x14ac:dyDescent="0.3">
      <c r="A1366" s="87">
        <v>1355</v>
      </c>
      <c r="B1366" s="230"/>
      <c r="C1366" s="231"/>
      <c r="D1366" s="252"/>
      <c r="E1366" s="273"/>
      <c r="F1366" s="262"/>
      <c r="G1366" s="250"/>
      <c r="H1366" s="232"/>
    </row>
    <row r="1367" spans="1:8" ht="23.15" customHeight="1" x14ac:dyDescent="0.3">
      <c r="A1367" s="88">
        <v>1356</v>
      </c>
      <c r="B1367" s="230"/>
      <c r="C1367" s="231"/>
      <c r="D1367" s="252"/>
      <c r="E1367" s="273"/>
      <c r="F1367" s="262"/>
      <c r="G1367" s="250"/>
      <c r="H1367" s="232"/>
    </row>
    <row r="1368" spans="1:8" ht="23.15" customHeight="1" x14ac:dyDescent="0.3">
      <c r="A1368" s="87">
        <v>1357</v>
      </c>
      <c r="B1368" s="230"/>
      <c r="C1368" s="231"/>
      <c r="D1368" s="252"/>
      <c r="E1368" s="273"/>
      <c r="F1368" s="262"/>
      <c r="G1368" s="250"/>
      <c r="H1368" s="232"/>
    </row>
    <row r="1369" spans="1:8" ht="23.15" customHeight="1" x14ac:dyDescent="0.3">
      <c r="A1369" s="87">
        <v>1358</v>
      </c>
      <c r="B1369" s="230"/>
      <c r="C1369" s="231"/>
      <c r="D1369" s="252"/>
      <c r="E1369" s="273"/>
      <c r="F1369" s="262"/>
      <c r="G1369" s="250"/>
      <c r="H1369" s="232"/>
    </row>
    <row r="1370" spans="1:8" ht="23.15" customHeight="1" x14ac:dyDescent="0.3">
      <c r="A1370" s="87">
        <v>1359</v>
      </c>
      <c r="B1370" s="230"/>
      <c r="C1370" s="231"/>
      <c r="D1370" s="252"/>
      <c r="E1370" s="273"/>
      <c r="F1370" s="262"/>
      <c r="G1370" s="250"/>
      <c r="H1370" s="232"/>
    </row>
    <row r="1371" spans="1:8" ht="23.15" customHeight="1" x14ac:dyDescent="0.3">
      <c r="A1371" s="88">
        <v>1360</v>
      </c>
      <c r="B1371" s="230"/>
      <c r="C1371" s="231"/>
      <c r="D1371" s="252"/>
      <c r="E1371" s="273"/>
      <c r="F1371" s="262"/>
      <c r="G1371" s="250"/>
      <c r="H1371" s="232"/>
    </row>
    <row r="1372" spans="1:8" ht="23.15" customHeight="1" x14ac:dyDescent="0.3">
      <c r="A1372" s="87">
        <v>1361</v>
      </c>
      <c r="B1372" s="230"/>
      <c r="C1372" s="231"/>
      <c r="D1372" s="252"/>
      <c r="E1372" s="273"/>
      <c r="F1372" s="262"/>
      <c r="G1372" s="250"/>
      <c r="H1372" s="232"/>
    </row>
    <row r="1373" spans="1:8" ht="23.15" customHeight="1" x14ac:dyDescent="0.3">
      <c r="A1373" s="87">
        <v>1362</v>
      </c>
      <c r="B1373" s="230"/>
      <c r="C1373" s="231"/>
      <c r="D1373" s="252"/>
      <c r="E1373" s="273"/>
      <c r="F1373" s="262"/>
      <c r="G1373" s="250"/>
      <c r="H1373" s="232"/>
    </row>
    <row r="1374" spans="1:8" ht="23.15" customHeight="1" x14ac:dyDescent="0.3">
      <c r="A1374" s="87">
        <v>1363</v>
      </c>
      <c r="B1374" s="230"/>
      <c r="C1374" s="231"/>
      <c r="D1374" s="252"/>
      <c r="E1374" s="273"/>
      <c r="F1374" s="262"/>
      <c r="G1374" s="250"/>
      <c r="H1374" s="232"/>
    </row>
    <row r="1375" spans="1:8" ht="23.15" customHeight="1" x14ac:dyDescent="0.3">
      <c r="A1375" s="88">
        <v>1364</v>
      </c>
      <c r="B1375" s="230"/>
      <c r="C1375" s="231"/>
      <c r="D1375" s="252"/>
      <c r="E1375" s="273"/>
      <c r="F1375" s="262"/>
      <c r="G1375" s="250"/>
      <c r="H1375" s="232"/>
    </row>
    <row r="1376" spans="1:8" ht="23.15" customHeight="1" x14ac:dyDescent="0.3">
      <c r="A1376" s="87">
        <v>1365</v>
      </c>
      <c r="B1376" s="230"/>
      <c r="C1376" s="231"/>
      <c r="D1376" s="252"/>
      <c r="E1376" s="273"/>
      <c r="F1376" s="262"/>
      <c r="G1376" s="250"/>
      <c r="H1376" s="232"/>
    </row>
    <row r="1377" spans="1:8" ht="23.15" customHeight="1" x14ac:dyDescent="0.3">
      <c r="A1377" s="87">
        <v>1366</v>
      </c>
      <c r="B1377" s="230"/>
      <c r="C1377" s="231"/>
      <c r="D1377" s="252"/>
      <c r="E1377" s="273"/>
      <c r="F1377" s="262"/>
      <c r="G1377" s="250"/>
      <c r="H1377" s="232"/>
    </row>
    <row r="1378" spans="1:8" ht="23.15" customHeight="1" x14ac:dyDescent="0.3">
      <c r="A1378" s="87">
        <v>1367</v>
      </c>
      <c r="B1378" s="230"/>
      <c r="C1378" s="231"/>
      <c r="D1378" s="252"/>
      <c r="E1378" s="273"/>
      <c r="F1378" s="262"/>
      <c r="G1378" s="250"/>
      <c r="H1378" s="232"/>
    </row>
    <row r="1379" spans="1:8" ht="23.15" customHeight="1" x14ac:dyDescent="0.3">
      <c r="A1379" s="88">
        <v>1368</v>
      </c>
      <c r="B1379" s="230"/>
      <c r="C1379" s="231"/>
      <c r="D1379" s="252"/>
      <c r="E1379" s="273"/>
      <c r="F1379" s="262"/>
      <c r="G1379" s="250"/>
      <c r="H1379" s="232"/>
    </row>
    <row r="1380" spans="1:8" ht="23.15" customHeight="1" x14ac:dyDescent="0.3">
      <c r="A1380" s="87">
        <v>1369</v>
      </c>
      <c r="B1380" s="230"/>
      <c r="C1380" s="231"/>
      <c r="D1380" s="252"/>
      <c r="E1380" s="273"/>
      <c r="F1380" s="262"/>
      <c r="G1380" s="250"/>
      <c r="H1380" s="232"/>
    </row>
    <row r="1381" spans="1:8" ht="23.15" customHeight="1" x14ac:dyDescent="0.3">
      <c r="A1381" s="87">
        <v>1370</v>
      </c>
      <c r="B1381" s="230"/>
      <c r="C1381" s="231"/>
      <c r="D1381" s="252"/>
      <c r="E1381" s="273"/>
      <c r="F1381" s="262"/>
      <c r="G1381" s="250"/>
      <c r="H1381" s="232"/>
    </row>
    <row r="1382" spans="1:8" ht="23.15" customHeight="1" x14ac:dyDescent="0.3">
      <c r="A1382" s="87">
        <v>1371</v>
      </c>
      <c r="B1382" s="230"/>
      <c r="C1382" s="231"/>
      <c r="D1382" s="252"/>
      <c r="E1382" s="273"/>
      <c r="F1382" s="262"/>
      <c r="G1382" s="250"/>
      <c r="H1382" s="232"/>
    </row>
    <row r="1383" spans="1:8" ht="23.15" customHeight="1" x14ac:dyDescent="0.3">
      <c r="A1383" s="88">
        <v>1372</v>
      </c>
      <c r="B1383" s="230"/>
      <c r="C1383" s="231"/>
      <c r="D1383" s="252"/>
      <c r="E1383" s="273"/>
      <c r="F1383" s="262"/>
      <c r="G1383" s="250"/>
      <c r="H1383" s="232"/>
    </row>
    <row r="1384" spans="1:8" ht="23.15" customHeight="1" x14ac:dyDescent="0.3">
      <c r="A1384" s="87">
        <v>1373</v>
      </c>
      <c r="B1384" s="230"/>
      <c r="C1384" s="231"/>
      <c r="D1384" s="252"/>
      <c r="E1384" s="273"/>
      <c r="F1384" s="262"/>
      <c r="G1384" s="250"/>
      <c r="H1384" s="232"/>
    </row>
    <row r="1385" spans="1:8" ht="23.15" customHeight="1" x14ac:dyDescent="0.3">
      <c r="A1385" s="87">
        <v>1374</v>
      </c>
      <c r="B1385" s="230"/>
      <c r="C1385" s="231"/>
      <c r="D1385" s="252"/>
      <c r="E1385" s="273"/>
      <c r="F1385" s="262"/>
      <c r="G1385" s="250"/>
      <c r="H1385" s="232"/>
    </row>
    <row r="1386" spans="1:8" ht="23.15" customHeight="1" x14ac:dyDescent="0.3">
      <c r="A1386" s="87">
        <v>1375</v>
      </c>
      <c r="B1386" s="230"/>
      <c r="C1386" s="231"/>
      <c r="D1386" s="252"/>
      <c r="E1386" s="273"/>
      <c r="F1386" s="262"/>
      <c r="G1386" s="250"/>
      <c r="H1386" s="232"/>
    </row>
    <row r="1387" spans="1:8" ht="23.15" customHeight="1" x14ac:dyDescent="0.3">
      <c r="A1387" s="88">
        <v>1376</v>
      </c>
      <c r="B1387" s="230"/>
      <c r="C1387" s="231"/>
      <c r="D1387" s="252"/>
      <c r="E1387" s="273"/>
      <c r="F1387" s="262"/>
      <c r="G1387" s="250"/>
      <c r="H1387" s="232"/>
    </row>
    <row r="1388" spans="1:8" ht="23.15" customHeight="1" x14ac:dyDescent="0.3">
      <c r="A1388" s="87">
        <v>1377</v>
      </c>
      <c r="B1388" s="230"/>
      <c r="C1388" s="231"/>
      <c r="D1388" s="252"/>
      <c r="E1388" s="273"/>
      <c r="F1388" s="262"/>
      <c r="G1388" s="250"/>
      <c r="H1388" s="232"/>
    </row>
    <row r="1389" spans="1:8" ht="23.15" customHeight="1" x14ac:dyDescent="0.3">
      <c r="A1389" s="87">
        <v>1378</v>
      </c>
      <c r="B1389" s="230"/>
      <c r="C1389" s="231"/>
      <c r="D1389" s="252"/>
      <c r="E1389" s="273"/>
      <c r="F1389" s="262"/>
      <c r="G1389" s="250"/>
      <c r="H1389" s="232"/>
    </row>
    <row r="1390" spans="1:8" ht="23.15" customHeight="1" x14ac:dyDescent="0.3">
      <c r="A1390" s="87">
        <v>1379</v>
      </c>
      <c r="B1390" s="230"/>
      <c r="C1390" s="231"/>
      <c r="D1390" s="252"/>
      <c r="E1390" s="273"/>
      <c r="F1390" s="262"/>
      <c r="G1390" s="250"/>
      <c r="H1390" s="232"/>
    </row>
    <row r="1391" spans="1:8" ht="23.15" customHeight="1" x14ac:dyDescent="0.3">
      <c r="A1391" s="88">
        <v>1380</v>
      </c>
      <c r="B1391" s="230"/>
      <c r="C1391" s="231"/>
      <c r="D1391" s="252"/>
      <c r="E1391" s="273"/>
      <c r="F1391" s="262"/>
      <c r="G1391" s="250"/>
      <c r="H1391" s="232"/>
    </row>
    <row r="1392" spans="1:8" ht="23.15" customHeight="1" x14ac:dyDescent="0.3">
      <c r="A1392" s="87">
        <v>1381</v>
      </c>
      <c r="B1392" s="230"/>
      <c r="C1392" s="231"/>
      <c r="D1392" s="252"/>
      <c r="E1392" s="273"/>
      <c r="F1392" s="262"/>
      <c r="G1392" s="250"/>
      <c r="H1392" s="232"/>
    </row>
    <row r="1393" spans="1:8" ht="23.15" customHeight="1" x14ac:dyDescent="0.3">
      <c r="A1393" s="87">
        <v>1382</v>
      </c>
      <c r="B1393" s="230"/>
      <c r="C1393" s="231"/>
      <c r="D1393" s="252"/>
      <c r="E1393" s="273"/>
      <c r="F1393" s="262"/>
      <c r="G1393" s="250"/>
      <c r="H1393" s="232"/>
    </row>
    <row r="1394" spans="1:8" ht="23.15" customHeight="1" x14ac:dyDescent="0.3">
      <c r="A1394" s="87">
        <v>1383</v>
      </c>
      <c r="B1394" s="230"/>
      <c r="C1394" s="231"/>
      <c r="D1394" s="252"/>
      <c r="E1394" s="273"/>
      <c r="F1394" s="262"/>
      <c r="G1394" s="250"/>
      <c r="H1394" s="232"/>
    </row>
    <row r="1395" spans="1:8" ht="23.15" customHeight="1" x14ac:dyDescent="0.3">
      <c r="A1395" s="88">
        <v>1384</v>
      </c>
      <c r="B1395" s="230"/>
      <c r="C1395" s="231"/>
      <c r="D1395" s="252"/>
      <c r="E1395" s="273"/>
      <c r="F1395" s="262"/>
      <c r="G1395" s="250"/>
      <c r="H1395" s="232"/>
    </row>
    <row r="1396" spans="1:8" ht="23.15" customHeight="1" x14ac:dyDescent="0.3">
      <c r="A1396" s="87">
        <v>1385</v>
      </c>
      <c r="B1396" s="230"/>
      <c r="C1396" s="231"/>
      <c r="D1396" s="252"/>
      <c r="E1396" s="273"/>
      <c r="F1396" s="262"/>
      <c r="G1396" s="250"/>
      <c r="H1396" s="232"/>
    </row>
    <row r="1397" spans="1:8" ht="23.15" customHeight="1" x14ac:dyDescent="0.3">
      <c r="A1397" s="87">
        <v>1386</v>
      </c>
      <c r="B1397" s="230"/>
      <c r="C1397" s="231"/>
      <c r="D1397" s="252"/>
      <c r="E1397" s="273"/>
      <c r="F1397" s="262"/>
      <c r="G1397" s="250"/>
      <c r="H1397" s="232"/>
    </row>
    <row r="1398" spans="1:8" ht="23.15" customHeight="1" x14ac:dyDescent="0.3">
      <c r="A1398" s="87">
        <v>1387</v>
      </c>
      <c r="B1398" s="230"/>
      <c r="C1398" s="231"/>
      <c r="D1398" s="252"/>
      <c r="E1398" s="273"/>
      <c r="F1398" s="262"/>
      <c r="G1398" s="250"/>
      <c r="H1398" s="232"/>
    </row>
    <row r="1399" spans="1:8" ht="23.15" customHeight="1" x14ac:dyDescent="0.3">
      <c r="A1399" s="88">
        <v>1388</v>
      </c>
      <c r="B1399" s="230"/>
      <c r="C1399" s="231"/>
      <c r="D1399" s="252"/>
      <c r="E1399" s="273"/>
      <c r="F1399" s="262"/>
      <c r="G1399" s="250"/>
      <c r="H1399" s="232"/>
    </row>
    <row r="1400" spans="1:8" ht="23.15" customHeight="1" x14ac:dyDescent="0.3">
      <c r="A1400" s="87">
        <v>1389</v>
      </c>
      <c r="B1400" s="230"/>
      <c r="C1400" s="231"/>
      <c r="D1400" s="252"/>
      <c r="E1400" s="273"/>
      <c r="F1400" s="262"/>
      <c r="G1400" s="250"/>
      <c r="H1400" s="232"/>
    </row>
    <row r="1401" spans="1:8" ht="23.15" customHeight="1" x14ac:dyDescent="0.3">
      <c r="A1401" s="87">
        <v>1390</v>
      </c>
      <c r="B1401" s="230"/>
      <c r="C1401" s="231"/>
      <c r="D1401" s="252"/>
      <c r="E1401" s="273"/>
      <c r="F1401" s="262"/>
      <c r="G1401" s="250"/>
      <c r="H1401" s="232"/>
    </row>
    <row r="1402" spans="1:8" ht="23.15" customHeight="1" x14ac:dyDescent="0.3">
      <c r="A1402" s="87">
        <v>1391</v>
      </c>
      <c r="B1402" s="230"/>
      <c r="C1402" s="231"/>
      <c r="D1402" s="252"/>
      <c r="E1402" s="273"/>
      <c r="F1402" s="262"/>
      <c r="G1402" s="250"/>
      <c r="H1402" s="232"/>
    </row>
    <row r="1403" spans="1:8" ht="23.15" customHeight="1" x14ac:dyDescent="0.3">
      <c r="A1403" s="88">
        <v>1392</v>
      </c>
      <c r="B1403" s="230"/>
      <c r="C1403" s="231"/>
      <c r="D1403" s="252"/>
      <c r="E1403" s="273"/>
      <c r="F1403" s="262"/>
      <c r="G1403" s="250"/>
      <c r="H1403" s="232"/>
    </row>
    <row r="1404" spans="1:8" ht="23.15" customHeight="1" x14ac:dyDescent="0.3">
      <c r="A1404" s="87">
        <v>1393</v>
      </c>
      <c r="B1404" s="230"/>
      <c r="C1404" s="231"/>
      <c r="D1404" s="252"/>
      <c r="E1404" s="273"/>
      <c r="F1404" s="262"/>
      <c r="G1404" s="250"/>
      <c r="H1404" s="232"/>
    </row>
    <row r="1405" spans="1:8" ht="23.15" customHeight="1" x14ac:dyDescent="0.3">
      <c r="A1405" s="87">
        <v>1394</v>
      </c>
      <c r="B1405" s="230"/>
      <c r="C1405" s="231"/>
      <c r="D1405" s="252"/>
      <c r="E1405" s="273"/>
      <c r="F1405" s="262"/>
      <c r="G1405" s="250"/>
      <c r="H1405" s="232"/>
    </row>
    <row r="1406" spans="1:8" ht="23.15" customHeight="1" x14ac:dyDescent="0.3">
      <c r="A1406" s="87">
        <v>1395</v>
      </c>
      <c r="B1406" s="230"/>
      <c r="C1406" s="231"/>
      <c r="D1406" s="252"/>
      <c r="E1406" s="273"/>
      <c r="F1406" s="262"/>
      <c r="G1406" s="250"/>
      <c r="H1406" s="232"/>
    </row>
    <row r="1407" spans="1:8" ht="23.15" customHeight="1" x14ac:dyDescent="0.3">
      <c r="A1407" s="88">
        <v>1396</v>
      </c>
      <c r="B1407" s="230"/>
      <c r="C1407" s="231"/>
      <c r="D1407" s="252"/>
      <c r="E1407" s="273"/>
      <c r="F1407" s="262"/>
      <c r="G1407" s="250"/>
      <c r="H1407" s="232"/>
    </row>
    <row r="1408" spans="1:8" ht="23.15" customHeight="1" x14ac:dyDescent="0.3">
      <c r="A1408" s="87">
        <v>1397</v>
      </c>
      <c r="B1408" s="230"/>
      <c r="C1408" s="231"/>
      <c r="D1408" s="252"/>
      <c r="E1408" s="273"/>
      <c r="F1408" s="262"/>
      <c r="G1408" s="250"/>
      <c r="H1408" s="232"/>
    </row>
    <row r="1409" spans="1:8" ht="23.15" customHeight="1" x14ac:dyDescent="0.3">
      <c r="A1409" s="87">
        <v>1398</v>
      </c>
      <c r="B1409" s="230"/>
      <c r="C1409" s="231"/>
      <c r="D1409" s="252"/>
      <c r="E1409" s="273"/>
      <c r="F1409" s="262"/>
      <c r="G1409" s="250"/>
      <c r="H1409" s="232"/>
    </row>
    <row r="1410" spans="1:8" ht="23.15" customHeight="1" x14ac:dyDescent="0.3">
      <c r="A1410" s="87">
        <v>1399</v>
      </c>
      <c r="B1410" s="230"/>
      <c r="C1410" s="231"/>
      <c r="D1410" s="252"/>
      <c r="E1410" s="273"/>
      <c r="F1410" s="262"/>
      <c r="G1410" s="250"/>
      <c r="H1410" s="232"/>
    </row>
    <row r="1411" spans="1:8" ht="23.15" customHeight="1" x14ac:dyDescent="0.3">
      <c r="A1411" s="88">
        <v>1400</v>
      </c>
      <c r="B1411" s="230"/>
      <c r="C1411" s="231"/>
      <c r="D1411" s="252"/>
      <c r="E1411" s="273"/>
      <c r="F1411" s="262"/>
      <c r="G1411" s="250"/>
      <c r="H1411" s="232"/>
    </row>
    <row r="1412" spans="1:8" ht="23.15" customHeight="1" x14ac:dyDescent="0.3">
      <c r="A1412" s="87">
        <v>1401</v>
      </c>
      <c r="B1412" s="230"/>
      <c r="C1412" s="231"/>
      <c r="D1412" s="252"/>
      <c r="E1412" s="273"/>
      <c r="F1412" s="262"/>
      <c r="G1412" s="250"/>
      <c r="H1412" s="232"/>
    </row>
    <row r="1413" spans="1:8" ht="23.15" customHeight="1" x14ac:dyDescent="0.3">
      <c r="A1413" s="87">
        <v>1402</v>
      </c>
      <c r="B1413" s="230"/>
      <c r="C1413" s="231"/>
      <c r="D1413" s="252"/>
      <c r="E1413" s="273"/>
      <c r="F1413" s="262"/>
      <c r="G1413" s="250"/>
      <c r="H1413" s="232"/>
    </row>
    <row r="1414" spans="1:8" ht="23.15" customHeight="1" x14ac:dyDescent="0.3">
      <c r="A1414" s="87">
        <v>1403</v>
      </c>
      <c r="B1414" s="230"/>
      <c r="C1414" s="231"/>
      <c r="D1414" s="252"/>
      <c r="E1414" s="273"/>
      <c r="F1414" s="262"/>
      <c r="G1414" s="250"/>
      <c r="H1414" s="232"/>
    </row>
    <row r="1415" spans="1:8" ht="23.15" customHeight="1" x14ac:dyDescent="0.3">
      <c r="A1415" s="88">
        <v>1404</v>
      </c>
      <c r="B1415" s="230"/>
      <c r="C1415" s="231"/>
      <c r="D1415" s="252"/>
      <c r="E1415" s="273"/>
      <c r="F1415" s="262"/>
      <c r="G1415" s="250"/>
      <c r="H1415" s="232"/>
    </row>
    <row r="1416" spans="1:8" ht="23.15" customHeight="1" x14ac:dyDescent="0.3">
      <c r="A1416" s="87">
        <v>1405</v>
      </c>
      <c r="B1416" s="230"/>
      <c r="C1416" s="231"/>
      <c r="D1416" s="252"/>
      <c r="E1416" s="273"/>
      <c r="F1416" s="262"/>
      <c r="G1416" s="250"/>
      <c r="H1416" s="232"/>
    </row>
    <row r="1417" spans="1:8" ht="23.15" customHeight="1" x14ac:dyDescent="0.3">
      <c r="A1417" s="87">
        <v>1406</v>
      </c>
      <c r="B1417" s="230"/>
      <c r="C1417" s="231"/>
      <c r="D1417" s="252"/>
      <c r="E1417" s="273"/>
      <c r="F1417" s="262"/>
      <c r="G1417" s="250"/>
      <c r="H1417" s="232"/>
    </row>
    <row r="1418" spans="1:8" ht="23.15" customHeight="1" x14ac:dyDescent="0.3">
      <c r="A1418" s="87">
        <v>1407</v>
      </c>
      <c r="B1418" s="230"/>
      <c r="C1418" s="231"/>
      <c r="D1418" s="252"/>
      <c r="E1418" s="273"/>
      <c r="F1418" s="262"/>
      <c r="G1418" s="250"/>
      <c r="H1418" s="232"/>
    </row>
    <row r="1419" spans="1:8" ht="23.15" customHeight="1" x14ac:dyDescent="0.3">
      <c r="A1419" s="88">
        <v>1408</v>
      </c>
      <c r="B1419" s="230"/>
      <c r="C1419" s="231"/>
      <c r="D1419" s="252"/>
      <c r="E1419" s="273"/>
      <c r="F1419" s="262"/>
      <c r="G1419" s="250"/>
      <c r="H1419" s="232"/>
    </row>
    <row r="1420" spans="1:8" ht="23.15" customHeight="1" x14ac:dyDescent="0.3">
      <c r="A1420" s="87">
        <v>1409</v>
      </c>
      <c r="B1420" s="230"/>
      <c r="C1420" s="231"/>
      <c r="D1420" s="252"/>
      <c r="E1420" s="273"/>
      <c r="F1420" s="262"/>
      <c r="G1420" s="250"/>
      <c r="H1420" s="232"/>
    </row>
    <row r="1421" spans="1:8" ht="23.15" customHeight="1" x14ac:dyDescent="0.3">
      <c r="A1421" s="87">
        <v>1410</v>
      </c>
      <c r="B1421" s="230"/>
      <c r="C1421" s="231"/>
      <c r="D1421" s="252"/>
      <c r="E1421" s="273"/>
      <c r="F1421" s="262"/>
      <c r="G1421" s="250"/>
      <c r="H1421" s="232"/>
    </row>
    <row r="1422" spans="1:8" ht="23.15" customHeight="1" x14ac:dyDescent="0.3">
      <c r="A1422" s="87">
        <v>1411</v>
      </c>
      <c r="B1422" s="230"/>
      <c r="C1422" s="231"/>
      <c r="D1422" s="252"/>
      <c r="E1422" s="273"/>
      <c r="F1422" s="262"/>
      <c r="G1422" s="250"/>
      <c r="H1422" s="232"/>
    </row>
    <row r="1423" spans="1:8" ht="23.15" customHeight="1" x14ac:dyDescent="0.3">
      <c r="A1423" s="88">
        <v>1412</v>
      </c>
      <c r="B1423" s="230"/>
      <c r="C1423" s="231"/>
      <c r="D1423" s="252"/>
      <c r="E1423" s="273"/>
      <c r="F1423" s="262"/>
      <c r="G1423" s="250"/>
      <c r="H1423" s="232"/>
    </row>
    <row r="1424" spans="1:8" ht="23.15" customHeight="1" x14ac:dyDescent="0.3">
      <c r="A1424" s="87">
        <v>1413</v>
      </c>
      <c r="B1424" s="230"/>
      <c r="C1424" s="231"/>
      <c r="D1424" s="252"/>
      <c r="E1424" s="273"/>
      <c r="F1424" s="262"/>
      <c r="G1424" s="250"/>
      <c r="H1424" s="232"/>
    </row>
    <row r="1425" spans="1:8" ht="23.15" customHeight="1" x14ac:dyDescent="0.3">
      <c r="A1425" s="87">
        <v>1414</v>
      </c>
      <c r="B1425" s="230"/>
      <c r="C1425" s="231"/>
      <c r="D1425" s="252"/>
      <c r="E1425" s="273"/>
      <c r="F1425" s="262"/>
      <c r="G1425" s="250"/>
      <c r="H1425" s="232"/>
    </row>
    <row r="1426" spans="1:8" ht="23.15" customHeight="1" x14ac:dyDescent="0.3">
      <c r="A1426" s="87">
        <v>1415</v>
      </c>
      <c r="B1426" s="230"/>
      <c r="C1426" s="231"/>
      <c r="D1426" s="252"/>
      <c r="E1426" s="273"/>
      <c r="F1426" s="262"/>
      <c r="G1426" s="250"/>
      <c r="H1426" s="232"/>
    </row>
    <row r="1427" spans="1:8" ht="23.15" customHeight="1" x14ac:dyDescent="0.3">
      <c r="A1427" s="88">
        <v>1416</v>
      </c>
      <c r="B1427" s="230"/>
      <c r="C1427" s="231"/>
      <c r="D1427" s="252"/>
      <c r="E1427" s="273"/>
      <c r="F1427" s="262"/>
      <c r="G1427" s="250"/>
      <c r="H1427" s="232"/>
    </row>
    <row r="1428" spans="1:8" ht="23.15" customHeight="1" x14ac:dyDescent="0.3">
      <c r="A1428" s="87">
        <v>1417</v>
      </c>
      <c r="B1428" s="230"/>
      <c r="C1428" s="231"/>
      <c r="D1428" s="252"/>
      <c r="E1428" s="273"/>
      <c r="F1428" s="262"/>
      <c r="G1428" s="250"/>
      <c r="H1428" s="232"/>
    </row>
    <row r="1429" spans="1:8" ht="23.15" customHeight="1" x14ac:dyDescent="0.3">
      <c r="A1429" s="87">
        <v>1418</v>
      </c>
      <c r="B1429" s="230"/>
      <c r="C1429" s="231"/>
      <c r="D1429" s="252"/>
      <c r="E1429" s="273"/>
      <c r="F1429" s="262"/>
      <c r="G1429" s="250"/>
      <c r="H1429" s="232"/>
    </row>
    <row r="1430" spans="1:8" ht="23.15" customHeight="1" x14ac:dyDescent="0.3">
      <c r="A1430" s="87">
        <v>1419</v>
      </c>
      <c r="B1430" s="230"/>
      <c r="C1430" s="231"/>
      <c r="D1430" s="252"/>
      <c r="E1430" s="273"/>
      <c r="F1430" s="262"/>
      <c r="G1430" s="250"/>
      <c r="H1430" s="232"/>
    </row>
    <row r="1431" spans="1:8" ht="23.15" customHeight="1" x14ac:dyDescent="0.3">
      <c r="A1431" s="88">
        <v>1420</v>
      </c>
      <c r="B1431" s="230"/>
      <c r="C1431" s="231"/>
      <c r="D1431" s="252"/>
      <c r="E1431" s="273"/>
      <c r="F1431" s="262"/>
      <c r="G1431" s="250"/>
      <c r="H1431" s="232"/>
    </row>
    <row r="1432" spans="1:8" ht="23.15" customHeight="1" x14ac:dyDescent="0.3">
      <c r="A1432" s="87">
        <v>1421</v>
      </c>
      <c r="B1432" s="230"/>
      <c r="C1432" s="231"/>
      <c r="D1432" s="252"/>
      <c r="E1432" s="273"/>
      <c r="F1432" s="262"/>
      <c r="G1432" s="250"/>
      <c r="H1432" s="232"/>
    </row>
    <row r="1433" spans="1:8" ht="23.15" customHeight="1" x14ac:dyDescent="0.3">
      <c r="A1433" s="87">
        <v>1422</v>
      </c>
      <c r="B1433" s="230"/>
      <c r="C1433" s="231"/>
      <c r="D1433" s="252"/>
      <c r="E1433" s="273"/>
      <c r="F1433" s="262"/>
      <c r="G1433" s="250"/>
      <c r="H1433" s="232"/>
    </row>
    <row r="1434" spans="1:8" ht="23.15" customHeight="1" x14ac:dyDescent="0.3">
      <c r="A1434" s="87">
        <v>1423</v>
      </c>
      <c r="B1434" s="230"/>
      <c r="C1434" s="231"/>
      <c r="D1434" s="252"/>
      <c r="E1434" s="273"/>
      <c r="F1434" s="262"/>
      <c r="G1434" s="250"/>
      <c r="H1434" s="232"/>
    </row>
    <row r="1435" spans="1:8" ht="23.15" customHeight="1" x14ac:dyDescent="0.3">
      <c r="A1435" s="88">
        <v>1424</v>
      </c>
      <c r="B1435" s="230"/>
      <c r="C1435" s="231"/>
      <c r="D1435" s="252"/>
      <c r="E1435" s="273"/>
      <c r="F1435" s="262"/>
      <c r="G1435" s="250"/>
      <c r="H1435" s="232"/>
    </row>
    <row r="1436" spans="1:8" ht="23.15" customHeight="1" x14ac:dyDescent="0.3">
      <c r="A1436" s="87">
        <v>1425</v>
      </c>
      <c r="B1436" s="230"/>
      <c r="C1436" s="231"/>
      <c r="D1436" s="252"/>
      <c r="E1436" s="273"/>
      <c r="F1436" s="262"/>
      <c r="G1436" s="250"/>
      <c r="H1436" s="232"/>
    </row>
    <row r="1437" spans="1:8" ht="23.15" customHeight="1" x14ac:dyDescent="0.3">
      <c r="A1437" s="87">
        <v>1426</v>
      </c>
      <c r="B1437" s="230"/>
      <c r="C1437" s="231"/>
      <c r="D1437" s="252"/>
      <c r="E1437" s="273"/>
      <c r="F1437" s="262"/>
      <c r="G1437" s="250"/>
      <c r="H1437" s="232"/>
    </row>
    <row r="1438" spans="1:8" ht="23.15" customHeight="1" x14ac:dyDescent="0.3">
      <c r="A1438" s="87">
        <v>1427</v>
      </c>
      <c r="B1438" s="230"/>
      <c r="C1438" s="231"/>
      <c r="D1438" s="252"/>
      <c r="E1438" s="273"/>
      <c r="F1438" s="262"/>
      <c r="G1438" s="250"/>
      <c r="H1438" s="232"/>
    </row>
    <row r="1439" spans="1:8" ht="23.15" customHeight="1" x14ac:dyDescent="0.3">
      <c r="A1439" s="88">
        <v>1428</v>
      </c>
      <c r="B1439" s="230"/>
      <c r="C1439" s="231"/>
      <c r="D1439" s="252"/>
      <c r="E1439" s="273"/>
      <c r="F1439" s="262"/>
      <c r="G1439" s="250"/>
      <c r="H1439" s="232"/>
    </row>
    <row r="1440" spans="1:8" ht="23.15" customHeight="1" x14ac:dyDescent="0.3">
      <c r="A1440" s="87">
        <v>1429</v>
      </c>
      <c r="B1440" s="230"/>
      <c r="C1440" s="231"/>
      <c r="D1440" s="252"/>
      <c r="E1440" s="273"/>
      <c r="F1440" s="262"/>
      <c r="G1440" s="250"/>
      <c r="H1440" s="232"/>
    </row>
    <row r="1441" spans="1:8" ht="23.15" customHeight="1" x14ac:dyDescent="0.3">
      <c r="A1441" s="87">
        <v>1430</v>
      </c>
      <c r="B1441" s="230"/>
      <c r="C1441" s="231"/>
      <c r="D1441" s="252"/>
      <c r="E1441" s="273"/>
      <c r="F1441" s="262"/>
      <c r="G1441" s="250"/>
      <c r="H1441" s="232"/>
    </row>
    <row r="1442" spans="1:8" ht="23.15" customHeight="1" x14ac:dyDescent="0.3">
      <c r="A1442" s="87">
        <v>1431</v>
      </c>
      <c r="B1442" s="230"/>
      <c r="C1442" s="231"/>
      <c r="D1442" s="252"/>
      <c r="E1442" s="273"/>
      <c r="F1442" s="262"/>
      <c r="G1442" s="250"/>
      <c r="H1442" s="232"/>
    </row>
    <row r="1443" spans="1:8" ht="23.15" customHeight="1" x14ac:dyDescent="0.3">
      <c r="A1443" s="88">
        <v>1432</v>
      </c>
      <c r="B1443" s="230"/>
      <c r="C1443" s="231"/>
      <c r="D1443" s="252"/>
      <c r="E1443" s="273"/>
      <c r="F1443" s="262"/>
      <c r="G1443" s="250"/>
      <c r="H1443" s="232"/>
    </row>
    <row r="1444" spans="1:8" ht="23.15" customHeight="1" x14ac:dyDescent="0.3">
      <c r="A1444" s="87">
        <v>1433</v>
      </c>
      <c r="B1444" s="230"/>
      <c r="C1444" s="231"/>
      <c r="D1444" s="252"/>
      <c r="E1444" s="273"/>
      <c r="F1444" s="262"/>
      <c r="G1444" s="250"/>
      <c r="H1444" s="232"/>
    </row>
    <row r="1445" spans="1:8" ht="23.15" customHeight="1" x14ac:dyDescent="0.3">
      <c r="A1445" s="87">
        <v>1434</v>
      </c>
      <c r="B1445" s="230"/>
      <c r="C1445" s="231"/>
      <c r="D1445" s="252"/>
      <c r="E1445" s="273"/>
      <c r="F1445" s="262"/>
      <c r="G1445" s="250"/>
      <c r="H1445" s="232"/>
    </row>
    <row r="1446" spans="1:8" ht="23.15" customHeight="1" x14ac:dyDescent="0.3">
      <c r="A1446" s="87">
        <v>1435</v>
      </c>
      <c r="B1446" s="230"/>
      <c r="C1446" s="231"/>
      <c r="D1446" s="252"/>
      <c r="E1446" s="273"/>
      <c r="F1446" s="262"/>
      <c r="G1446" s="250"/>
      <c r="H1446" s="232"/>
    </row>
    <row r="1447" spans="1:8" ht="23.15" customHeight="1" x14ac:dyDescent="0.3">
      <c r="A1447" s="88">
        <v>1436</v>
      </c>
      <c r="B1447" s="230"/>
      <c r="C1447" s="231"/>
      <c r="D1447" s="252"/>
      <c r="E1447" s="273"/>
      <c r="F1447" s="262"/>
      <c r="G1447" s="250"/>
      <c r="H1447" s="232"/>
    </row>
    <row r="1448" spans="1:8" ht="23.15" customHeight="1" x14ac:dyDescent="0.3">
      <c r="A1448" s="87">
        <v>1437</v>
      </c>
      <c r="B1448" s="230"/>
      <c r="C1448" s="231"/>
      <c r="D1448" s="252"/>
      <c r="E1448" s="273"/>
      <c r="F1448" s="262"/>
      <c r="G1448" s="250"/>
      <c r="H1448" s="232"/>
    </row>
    <row r="1449" spans="1:8" ht="23.15" customHeight="1" x14ac:dyDescent="0.3">
      <c r="A1449" s="87">
        <v>1438</v>
      </c>
      <c r="B1449" s="230"/>
      <c r="C1449" s="231"/>
      <c r="D1449" s="252"/>
      <c r="E1449" s="273"/>
      <c r="F1449" s="262"/>
      <c r="G1449" s="250"/>
      <c r="H1449" s="232"/>
    </row>
    <row r="1450" spans="1:8" ht="23.15" customHeight="1" x14ac:dyDescent="0.3">
      <c r="A1450" s="87">
        <v>1439</v>
      </c>
      <c r="B1450" s="230"/>
      <c r="C1450" s="231"/>
      <c r="D1450" s="252"/>
      <c r="E1450" s="273"/>
      <c r="F1450" s="262"/>
      <c r="G1450" s="250"/>
      <c r="H1450" s="232"/>
    </row>
    <row r="1451" spans="1:8" ht="23.15" customHeight="1" x14ac:dyDescent="0.3">
      <c r="A1451" s="88">
        <v>1440</v>
      </c>
      <c r="B1451" s="230"/>
      <c r="C1451" s="231"/>
      <c r="D1451" s="252"/>
      <c r="E1451" s="273"/>
      <c r="F1451" s="262"/>
      <c r="G1451" s="250"/>
      <c r="H1451" s="232"/>
    </row>
    <row r="1452" spans="1:8" ht="23.15" customHeight="1" x14ac:dyDescent="0.3">
      <c r="A1452" s="87">
        <v>1441</v>
      </c>
      <c r="B1452" s="230"/>
      <c r="C1452" s="231"/>
      <c r="D1452" s="252"/>
      <c r="E1452" s="273"/>
      <c r="F1452" s="262"/>
      <c r="G1452" s="250"/>
      <c r="H1452" s="232"/>
    </row>
    <row r="1453" spans="1:8" ht="23.15" customHeight="1" x14ac:dyDescent="0.3">
      <c r="A1453" s="87">
        <v>1442</v>
      </c>
      <c r="B1453" s="230"/>
      <c r="C1453" s="231"/>
      <c r="D1453" s="252"/>
      <c r="E1453" s="273"/>
      <c r="F1453" s="262"/>
      <c r="G1453" s="250"/>
      <c r="H1453" s="232"/>
    </row>
    <row r="1454" spans="1:8" ht="23.15" customHeight="1" x14ac:dyDescent="0.3">
      <c r="A1454" s="87">
        <v>1443</v>
      </c>
      <c r="B1454" s="230"/>
      <c r="C1454" s="231"/>
      <c r="D1454" s="252"/>
      <c r="E1454" s="273"/>
      <c r="F1454" s="262"/>
      <c r="G1454" s="250"/>
      <c r="H1454" s="232"/>
    </row>
    <row r="1455" spans="1:8" ht="23.15" customHeight="1" x14ac:dyDescent="0.3">
      <c r="A1455" s="88">
        <v>1444</v>
      </c>
      <c r="B1455" s="230"/>
      <c r="C1455" s="231"/>
      <c r="D1455" s="252"/>
      <c r="E1455" s="273"/>
      <c r="F1455" s="262"/>
      <c r="G1455" s="250"/>
      <c r="H1455" s="232"/>
    </row>
    <row r="1456" spans="1:8" ht="23.15" customHeight="1" x14ac:dyDescent="0.3">
      <c r="A1456" s="87">
        <v>1445</v>
      </c>
      <c r="B1456" s="230"/>
      <c r="C1456" s="231"/>
      <c r="D1456" s="252"/>
      <c r="E1456" s="273"/>
      <c r="F1456" s="262"/>
      <c r="G1456" s="250"/>
      <c r="H1456" s="232"/>
    </row>
    <row r="1457" spans="1:8" ht="23.15" customHeight="1" x14ac:dyDescent="0.3">
      <c r="A1457" s="87">
        <v>1446</v>
      </c>
      <c r="B1457" s="230"/>
      <c r="C1457" s="231"/>
      <c r="D1457" s="252"/>
      <c r="E1457" s="273"/>
      <c r="F1457" s="262"/>
      <c r="G1457" s="250"/>
      <c r="H1457" s="232"/>
    </row>
    <row r="1458" spans="1:8" ht="23.15" customHeight="1" x14ac:dyDescent="0.3">
      <c r="A1458" s="87">
        <v>1447</v>
      </c>
      <c r="B1458" s="230"/>
      <c r="C1458" s="231"/>
      <c r="D1458" s="252"/>
      <c r="E1458" s="273"/>
      <c r="F1458" s="262"/>
      <c r="G1458" s="250"/>
      <c r="H1458" s="232"/>
    </row>
    <row r="1459" spans="1:8" ht="23.15" customHeight="1" x14ac:dyDescent="0.3">
      <c r="A1459" s="88">
        <v>1448</v>
      </c>
      <c r="B1459" s="230"/>
      <c r="C1459" s="231"/>
      <c r="D1459" s="252"/>
      <c r="E1459" s="273"/>
      <c r="F1459" s="262"/>
      <c r="G1459" s="250"/>
      <c r="H1459" s="232"/>
    </row>
    <row r="1460" spans="1:8" ht="23.15" customHeight="1" x14ac:dyDescent="0.3">
      <c r="A1460" s="87">
        <v>1449</v>
      </c>
      <c r="B1460" s="230"/>
      <c r="C1460" s="231"/>
      <c r="D1460" s="252"/>
      <c r="E1460" s="273"/>
      <c r="F1460" s="262"/>
      <c r="G1460" s="250"/>
      <c r="H1460" s="232"/>
    </row>
    <row r="1461" spans="1:8" ht="23.15" customHeight="1" x14ac:dyDescent="0.3">
      <c r="A1461" s="87">
        <v>1450</v>
      </c>
      <c r="B1461" s="230"/>
      <c r="C1461" s="231"/>
      <c r="D1461" s="252"/>
      <c r="E1461" s="273"/>
      <c r="F1461" s="262"/>
      <c r="G1461" s="250"/>
      <c r="H1461" s="232"/>
    </row>
    <row r="1462" spans="1:8" ht="23.15" customHeight="1" x14ac:dyDescent="0.3">
      <c r="A1462" s="87">
        <v>1451</v>
      </c>
      <c r="B1462" s="230"/>
      <c r="C1462" s="231"/>
      <c r="D1462" s="252"/>
      <c r="E1462" s="273"/>
      <c r="F1462" s="262"/>
      <c r="G1462" s="250"/>
      <c r="H1462" s="232"/>
    </row>
    <row r="1463" spans="1:8" ht="23.15" customHeight="1" x14ac:dyDescent="0.3">
      <c r="A1463" s="88">
        <v>1452</v>
      </c>
      <c r="B1463" s="230"/>
      <c r="C1463" s="231"/>
      <c r="D1463" s="252"/>
      <c r="E1463" s="273"/>
      <c r="F1463" s="262"/>
      <c r="G1463" s="250"/>
      <c r="H1463" s="232"/>
    </row>
    <row r="1464" spans="1:8" ht="23.15" customHeight="1" x14ac:dyDescent="0.3">
      <c r="A1464" s="87">
        <v>1453</v>
      </c>
      <c r="B1464" s="230"/>
      <c r="C1464" s="231"/>
      <c r="D1464" s="252"/>
      <c r="E1464" s="273"/>
      <c r="F1464" s="262"/>
      <c r="G1464" s="250"/>
      <c r="H1464" s="232"/>
    </row>
    <row r="1465" spans="1:8" ht="23.15" customHeight="1" x14ac:dyDescent="0.3">
      <c r="A1465" s="87">
        <v>1454</v>
      </c>
      <c r="B1465" s="230"/>
      <c r="C1465" s="231"/>
      <c r="D1465" s="252"/>
      <c r="E1465" s="273"/>
      <c r="F1465" s="262"/>
      <c r="G1465" s="250"/>
      <c r="H1465" s="232"/>
    </row>
    <row r="1466" spans="1:8" ht="23.15" customHeight="1" x14ac:dyDescent="0.3">
      <c r="A1466" s="87">
        <v>1455</v>
      </c>
      <c r="B1466" s="230"/>
      <c r="C1466" s="231"/>
      <c r="D1466" s="252"/>
      <c r="E1466" s="273"/>
      <c r="F1466" s="262"/>
      <c r="G1466" s="250"/>
      <c r="H1466" s="232"/>
    </row>
    <row r="1467" spans="1:8" ht="23.15" customHeight="1" x14ac:dyDescent="0.3">
      <c r="A1467" s="88">
        <v>1456</v>
      </c>
      <c r="B1467" s="230"/>
      <c r="C1467" s="231"/>
      <c r="D1467" s="252"/>
      <c r="E1467" s="273"/>
      <c r="F1467" s="262"/>
      <c r="G1467" s="250"/>
      <c r="H1467" s="232"/>
    </row>
    <row r="1468" spans="1:8" ht="23.15" customHeight="1" x14ac:dyDescent="0.3">
      <c r="A1468" s="87">
        <v>1457</v>
      </c>
      <c r="B1468" s="230"/>
      <c r="C1468" s="231"/>
      <c r="D1468" s="252"/>
      <c r="E1468" s="273"/>
      <c r="F1468" s="262"/>
      <c r="G1468" s="250"/>
      <c r="H1468" s="232"/>
    </row>
    <row r="1469" spans="1:8" ht="23.15" customHeight="1" x14ac:dyDescent="0.3">
      <c r="A1469" s="87">
        <v>1458</v>
      </c>
      <c r="B1469" s="230"/>
      <c r="C1469" s="231"/>
      <c r="D1469" s="252"/>
      <c r="E1469" s="273"/>
      <c r="F1469" s="262"/>
      <c r="G1469" s="250"/>
      <c r="H1469" s="232"/>
    </row>
    <row r="1470" spans="1:8" ht="23.15" customHeight="1" x14ac:dyDescent="0.3">
      <c r="A1470" s="87">
        <v>1459</v>
      </c>
      <c r="B1470" s="230"/>
      <c r="C1470" s="231"/>
      <c r="D1470" s="252"/>
      <c r="E1470" s="273"/>
      <c r="F1470" s="262"/>
      <c r="G1470" s="250"/>
      <c r="H1470" s="232"/>
    </row>
    <row r="1471" spans="1:8" ht="23.15" customHeight="1" x14ac:dyDescent="0.3">
      <c r="A1471" s="88">
        <v>1460</v>
      </c>
      <c r="B1471" s="230"/>
      <c r="C1471" s="231"/>
      <c r="D1471" s="252"/>
      <c r="E1471" s="273"/>
      <c r="F1471" s="262"/>
      <c r="G1471" s="250"/>
      <c r="H1471" s="232"/>
    </row>
    <row r="1472" spans="1:8" ht="23.15" customHeight="1" x14ac:dyDescent="0.3">
      <c r="A1472" s="87">
        <v>1461</v>
      </c>
      <c r="B1472" s="230"/>
      <c r="C1472" s="231"/>
      <c r="D1472" s="252"/>
      <c r="E1472" s="273"/>
      <c r="F1472" s="262"/>
      <c r="G1472" s="250"/>
      <c r="H1472" s="232"/>
    </row>
    <row r="1473" spans="1:8" ht="23.15" customHeight="1" x14ac:dyDescent="0.3">
      <c r="A1473" s="87">
        <v>1462</v>
      </c>
      <c r="B1473" s="230"/>
      <c r="C1473" s="231"/>
      <c r="D1473" s="252"/>
      <c r="E1473" s="273"/>
      <c r="F1473" s="262"/>
      <c r="G1473" s="250"/>
      <c r="H1473" s="232"/>
    </row>
    <row r="1474" spans="1:8" ht="23.15" customHeight="1" x14ac:dyDescent="0.3">
      <c r="A1474" s="87">
        <v>1463</v>
      </c>
      <c r="B1474" s="230"/>
      <c r="C1474" s="231"/>
      <c r="D1474" s="252"/>
      <c r="E1474" s="273"/>
      <c r="F1474" s="262"/>
      <c r="G1474" s="250"/>
      <c r="H1474" s="232"/>
    </row>
    <row r="1475" spans="1:8" ht="23.15" customHeight="1" x14ac:dyDescent="0.3">
      <c r="A1475" s="88">
        <v>1464</v>
      </c>
      <c r="B1475" s="230"/>
      <c r="C1475" s="231"/>
      <c r="D1475" s="252"/>
      <c r="E1475" s="273"/>
      <c r="F1475" s="262"/>
      <c r="G1475" s="250"/>
      <c r="H1475" s="232"/>
    </row>
    <row r="1476" spans="1:8" ht="23.15" customHeight="1" x14ac:dyDescent="0.3">
      <c r="A1476" s="87">
        <v>1465</v>
      </c>
      <c r="B1476" s="230"/>
      <c r="C1476" s="231"/>
      <c r="D1476" s="252"/>
      <c r="E1476" s="273"/>
      <c r="F1476" s="262"/>
      <c r="G1476" s="250"/>
      <c r="H1476" s="232"/>
    </row>
    <row r="1477" spans="1:8" ht="23.15" customHeight="1" x14ac:dyDescent="0.3">
      <c r="A1477" s="87">
        <v>1466</v>
      </c>
      <c r="B1477" s="230"/>
      <c r="C1477" s="231"/>
      <c r="D1477" s="252"/>
      <c r="E1477" s="273"/>
      <c r="F1477" s="262"/>
      <c r="G1477" s="250"/>
      <c r="H1477" s="232"/>
    </row>
    <row r="1478" spans="1:8" ht="23.15" customHeight="1" x14ac:dyDescent="0.3">
      <c r="A1478" s="87">
        <v>1467</v>
      </c>
      <c r="B1478" s="230"/>
      <c r="C1478" s="231"/>
      <c r="D1478" s="252"/>
      <c r="E1478" s="273"/>
      <c r="F1478" s="262"/>
      <c r="G1478" s="250"/>
      <c r="H1478" s="232"/>
    </row>
    <row r="1479" spans="1:8" ht="23.15" customHeight="1" x14ac:dyDescent="0.3">
      <c r="A1479" s="88">
        <v>1468</v>
      </c>
      <c r="B1479" s="230"/>
      <c r="C1479" s="231"/>
      <c r="D1479" s="252"/>
      <c r="E1479" s="273"/>
      <c r="F1479" s="262"/>
      <c r="G1479" s="250"/>
      <c r="H1479" s="232"/>
    </row>
    <row r="1480" spans="1:8" ht="23.15" customHeight="1" x14ac:dyDescent="0.3">
      <c r="A1480" s="87">
        <v>1469</v>
      </c>
      <c r="B1480" s="230"/>
      <c r="C1480" s="231"/>
      <c r="D1480" s="252"/>
      <c r="E1480" s="273"/>
      <c r="F1480" s="262"/>
      <c r="G1480" s="250"/>
      <c r="H1480" s="232"/>
    </row>
    <row r="1481" spans="1:8" ht="23.15" customHeight="1" x14ac:dyDescent="0.3">
      <c r="A1481" s="87">
        <v>1470</v>
      </c>
      <c r="B1481" s="230"/>
      <c r="C1481" s="231"/>
      <c r="D1481" s="252"/>
      <c r="E1481" s="273"/>
      <c r="F1481" s="262"/>
      <c r="G1481" s="250"/>
      <c r="H1481" s="232"/>
    </row>
    <row r="1482" spans="1:8" ht="23.15" customHeight="1" x14ac:dyDescent="0.3">
      <c r="A1482" s="87">
        <v>1471</v>
      </c>
      <c r="B1482" s="230"/>
      <c r="C1482" s="231"/>
      <c r="D1482" s="252"/>
      <c r="E1482" s="273"/>
      <c r="F1482" s="262"/>
      <c r="G1482" s="250"/>
      <c r="H1482" s="232"/>
    </row>
    <row r="1483" spans="1:8" ht="23.15" customHeight="1" x14ac:dyDescent="0.3">
      <c r="A1483" s="88">
        <v>1472</v>
      </c>
      <c r="B1483" s="230"/>
      <c r="C1483" s="231"/>
      <c r="D1483" s="252"/>
      <c r="E1483" s="273"/>
      <c r="F1483" s="262"/>
      <c r="G1483" s="250"/>
      <c r="H1483" s="232"/>
    </row>
    <row r="1484" spans="1:8" ht="23.15" customHeight="1" x14ac:dyDescent="0.3">
      <c r="A1484" s="87">
        <v>1473</v>
      </c>
      <c r="B1484" s="230"/>
      <c r="C1484" s="231"/>
      <c r="D1484" s="252"/>
      <c r="E1484" s="273"/>
      <c r="F1484" s="262"/>
      <c r="G1484" s="250"/>
      <c r="H1484" s="232"/>
    </row>
    <row r="1485" spans="1:8" ht="23.15" customHeight="1" x14ac:dyDescent="0.3">
      <c r="A1485" s="87">
        <v>1474</v>
      </c>
      <c r="B1485" s="230"/>
      <c r="C1485" s="231"/>
      <c r="D1485" s="252"/>
      <c r="E1485" s="273"/>
      <c r="F1485" s="262"/>
      <c r="G1485" s="250"/>
      <c r="H1485" s="232"/>
    </row>
    <row r="1486" spans="1:8" ht="23.15" customHeight="1" x14ac:dyDescent="0.3">
      <c r="A1486" s="87">
        <v>1475</v>
      </c>
      <c r="B1486" s="230"/>
      <c r="C1486" s="231"/>
      <c r="D1486" s="252"/>
      <c r="E1486" s="273"/>
      <c r="F1486" s="262"/>
      <c r="G1486" s="250"/>
      <c r="H1486" s="232"/>
    </row>
    <row r="1487" spans="1:8" ht="23.15" customHeight="1" x14ac:dyDescent="0.3">
      <c r="A1487" s="88">
        <v>1476</v>
      </c>
      <c r="B1487" s="230"/>
      <c r="C1487" s="231"/>
      <c r="D1487" s="252"/>
      <c r="E1487" s="273"/>
      <c r="F1487" s="262"/>
      <c r="G1487" s="250"/>
      <c r="H1487" s="232"/>
    </row>
    <row r="1488" spans="1:8" ht="23.15" customHeight="1" x14ac:dyDescent="0.3">
      <c r="A1488" s="87">
        <v>1477</v>
      </c>
      <c r="B1488" s="230"/>
      <c r="C1488" s="231"/>
      <c r="D1488" s="252"/>
      <c r="E1488" s="273"/>
      <c r="F1488" s="262"/>
      <c r="G1488" s="250"/>
      <c r="H1488" s="232"/>
    </row>
    <row r="1489" spans="1:8" ht="23.15" customHeight="1" x14ac:dyDescent="0.3">
      <c r="A1489" s="87">
        <v>1478</v>
      </c>
      <c r="B1489" s="230"/>
      <c r="C1489" s="231"/>
      <c r="D1489" s="252"/>
      <c r="E1489" s="273"/>
      <c r="F1489" s="262"/>
      <c r="G1489" s="250"/>
      <c r="H1489" s="232"/>
    </row>
    <row r="1490" spans="1:8" ht="23.15" customHeight="1" x14ac:dyDescent="0.3">
      <c r="A1490" s="87">
        <v>1479</v>
      </c>
      <c r="B1490" s="230"/>
      <c r="C1490" s="231"/>
      <c r="D1490" s="252"/>
      <c r="E1490" s="273"/>
      <c r="F1490" s="262"/>
      <c r="G1490" s="250"/>
      <c r="H1490" s="232"/>
    </row>
    <row r="1491" spans="1:8" ht="23.15" customHeight="1" x14ac:dyDescent="0.3">
      <c r="A1491" s="88">
        <v>1480</v>
      </c>
      <c r="B1491" s="230"/>
      <c r="C1491" s="231"/>
      <c r="D1491" s="252"/>
      <c r="E1491" s="273"/>
      <c r="F1491" s="262"/>
      <c r="G1491" s="250"/>
      <c r="H1491" s="232"/>
    </row>
    <row r="1492" spans="1:8" ht="23.15" customHeight="1" x14ac:dyDescent="0.3">
      <c r="A1492" s="87">
        <v>1481</v>
      </c>
      <c r="B1492" s="230"/>
      <c r="C1492" s="231"/>
      <c r="D1492" s="252"/>
      <c r="E1492" s="273"/>
      <c r="F1492" s="262"/>
      <c r="G1492" s="250"/>
      <c r="H1492" s="232"/>
    </row>
    <row r="1493" spans="1:8" ht="23.15" customHeight="1" x14ac:dyDescent="0.3">
      <c r="A1493" s="87">
        <v>1482</v>
      </c>
      <c r="B1493" s="230"/>
      <c r="C1493" s="231"/>
      <c r="D1493" s="252"/>
      <c r="E1493" s="273"/>
      <c r="F1493" s="262"/>
      <c r="G1493" s="250"/>
      <c r="H1493" s="232"/>
    </row>
    <row r="1494" spans="1:8" ht="23.15" customHeight="1" x14ac:dyDescent="0.3">
      <c r="A1494" s="87">
        <v>1483</v>
      </c>
      <c r="B1494" s="230"/>
      <c r="C1494" s="231"/>
      <c r="D1494" s="252"/>
      <c r="E1494" s="273"/>
      <c r="F1494" s="262"/>
      <c r="G1494" s="250"/>
      <c r="H1494" s="232"/>
    </row>
    <row r="1495" spans="1:8" ht="23.15" customHeight="1" x14ac:dyDescent="0.3">
      <c r="A1495" s="88">
        <v>1484</v>
      </c>
      <c r="B1495" s="230"/>
      <c r="C1495" s="231"/>
      <c r="D1495" s="252"/>
      <c r="E1495" s="273"/>
      <c r="F1495" s="262"/>
      <c r="G1495" s="250"/>
      <c r="H1495" s="232"/>
    </row>
    <row r="1496" spans="1:8" ht="23.15" customHeight="1" x14ac:dyDescent="0.3">
      <c r="A1496" s="87">
        <v>1485</v>
      </c>
      <c r="B1496" s="230"/>
      <c r="C1496" s="231"/>
      <c r="D1496" s="252"/>
      <c r="E1496" s="273"/>
      <c r="F1496" s="262"/>
      <c r="G1496" s="250"/>
      <c r="H1496" s="232"/>
    </row>
    <row r="1497" spans="1:8" ht="23.15" customHeight="1" x14ac:dyDescent="0.3">
      <c r="A1497" s="87">
        <v>1486</v>
      </c>
      <c r="B1497" s="230"/>
      <c r="C1497" s="231"/>
      <c r="D1497" s="252"/>
      <c r="E1497" s="273"/>
      <c r="F1497" s="262"/>
      <c r="G1497" s="250"/>
      <c r="H1497" s="232"/>
    </row>
    <row r="1498" spans="1:8" ht="23.15" customHeight="1" x14ac:dyDescent="0.3">
      <c r="A1498" s="87">
        <v>1487</v>
      </c>
      <c r="B1498" s="230"/>
      <c r="C1498" s="231"/>
      <c r="D1498" s="252"/>
      <c r="E1498" s="273"/>
      <c r="F1498" s="262"/>
      <c r="G1498" s="250"/>
      <c r="H1498" s="232"/>
    </row>
    <row r="1499" spans="1:8" ht="23.15" customHeight="1" x14ac:dyDescent="0.3">
      <c r="A1499" s="88">
        <v>1488</v>
      </c>
      <c r="B1499" s="230"/>
      <c r="C1499" s="231"/>
      <c r="D1499" s="252"/>
      <c r="E1499" s="273"/>
      <c r="F1499" s="262"/>
      <c r="G1499" s="250"/>
      <c r="H1499" s="232"/>
    </row>
    <row r="1500" spans="1:8" ht="23.15" customHeight="1" x14ac:dyDescent="0.3">
      <c r="A1500" s="87">
        <v>1489</v>
      </c>
      <c r="B1500" s="230"/>
      <c r="C1500" s="231"/>
      <c r="D1500" s="252"/>
      <c r="E1500" s="273"/>
      <c r="F1500" s="262"/>
      <c r="G1500" s="250"/>
      <c r="H1500" s="232"/>
    </row>
    <row r="1501" spans="1:8" ht="23.15" customHeight="1" x14ac:dyDescent="0.3">
      <c r="A1501" s="87">
        <v>1490</v>
      </c>
      <c r="B1501" s="230"/>
      <c r="C1501" s="231"/>
      <c r="D1501" s="252"/>
      <c r="E1501" s="273"/>
      <c r="F1501" s="262"/>
      <c r="G1501" s="250"/>
      <c r="H1501" s="232"/>
    </row>
    <row r="1502" spans="1:8" ht="23.15" customHeight="1" x14ac:dyDescent="0.3">
      <c r="A1502" s="87">
        <v>1491</v>
      </c>
      <c r="B1502" s="230"/>
      <c r="C1502" s="231"/>
      <c r="D1502" s="252"/>
      <c r="E1502" s="273"/>
      <c r="F1502" s="262"/>
      <c r="G1502" s="250"/>
      <c r="H1502" s="232"/>
    </row>
    <row r="1503" spans="1:8" ht="23.15" customHeight="1" x14ac:dyDescent="0.3">
      <c r="A1503" s="88">
        <v>1492</v>
      </c>
      <c r="B1503" s="230"/>
      <c r="C1503" s="231"/>
      <c r="D1503" s="252"/>
      <c r="E1503" s="273"/>
      <c r="F1503" s="262"/>
      <c r="G1503" s="250"/>
      <c r="H1503" s="232"/>
    </row>
    <row r="1504" spans="1:8" ht="23.15" customHeight="1" x14ac:dyDescent="0.3">
      <c r="A1504" s="87">
        <v>1493</v>
      </c>
      <c r="B1504" s="230"/>
      <c r="C1504" s="231"/>
      <c r="D1504" s="252"/>
      <c r="E1504" s="273"/>
      <c r="F1504" s="262"/>
      <c r="G1504" s="250"/>
      <c r="H1504" s="232"/>
    </row>
    <row r="1505" spans="1:8" ht="23.15" customHeight="1" x14ac:dyDescent="0.3">
      <c r="A1505" s="87">
        <v>1494</v>
      </c>
      <c r="B1505" s="230"/>
      <c r="C1505" s="231"/>
      <c r="D1505" s="252"/>
      <c r="E1505" s="273"/>
      <c r="F1505" s="262"/>
      <c r="G1505" s="250"/>
      <c r="H1505" s="232"/>
    </row>
    <row r="1506" spans="1:8" ht="23.15" customHeight="1" x14ac:dyDescent="0.3">
      <c r="A1506" s="87">
        <v>1495</v>
      </c>
      <c r="B1506" s="230"/>
      <c r="C1506" s="231"/>
      <c r="D1506" s="252"/>
      <c r="E1506" s="273"/>
      <c r="F1506" s="262"/>
      <c r="G1506" s="250"/>
      <c r="H1506" s="232"/>
    </row>
    <row r="1507" spans="1:8" ht="23.15" customHeight="1" x14ac:dyDescent="0.3">
      <c r="A1507" s="88">
        <v>1496</v>
      </c>
      <c r="B1507" s="230"/>
      <c r="C1507" s="231"/>
      <c r="D1507" s="252"/>
      <c r="E1507" s="273"/>
      <c r="F1507" s="262"/>
      <c r="G1507" s="250"/>
      <c r="H1507" s="232"/>
    </row>
    <row r="1508" spans="1:8" ht="23.15" customHeight="1" x14ac:dyDescent="0.3">
      <c r="A1508" s="87">
        <v>1497</v>
      </c>
      <c r="B1508" s="230"/>
      <c r="C1508" s="231"/>
      <c r="D1508" s="252"/>
      <c r="E1508" s="273"/>
      <c r="F1508" s="262"/>
      <c r="G1508" s="250"/>
      <c r="H1508" s="232"/>
    </row>
    <row r="1509" spans="1:8" ht="23.15" customHeight="1" x14ac:dyDescent="0.3">
      <c r="A1509" s="87">
        <v>1498</v>
      </c>
      <c r="B1509" s="230"/>
      <c r="C1509" s="231"/>
      <c r="D1509" s="252"/>
      <c r="E1509" s="273"/>
      <c r="F1509" s="262"/>
      <c r="G1509" s="250"/>
      <c r="H1509" s="232"/>
    </row>
    <row r="1510" spans="1:8" ht="23.15" customHeight="1" x14ac:dyDescent="0.3">
      <c r="A1510" s="87">
        <v>1499</v>
      </c>
      <c r="B1510" s="230"/>
      <c r="C1510" s="231"/>
      <c r="D1510" s="252"/>
      <c r="E1510" s="273"/>
      <c r="F1510" s="262"/>
      <c r="G1510" s="250"/>
      <c r="H1510" s="232"/>
    </row>
    <row r="1511" spans="1:8" ht="23.15" customHeight="1" x14ac:dyDescent="0.3">
      <c r="A1511" s="88">
        <v>1500</v>
      </c>
      <c r="B1511" s="230"/>
      <c r="C1511" s="231"/>
      <c r="D1511" s="252"/>
      <c r="E1511" s="273"/>
      <c r="F1511" s="262"/>
      <c r="G1511" s="250"/>
      <c r="H1511" s="232"/>
    </row>
    <row r="1512" spans="1:8" ht="23.15" customHeight="1" x14ac:dyDescent="0.3">
      <c r="A1512" s="87">
        <v>1501</v>
      </c>
      <c r="B1512" s="230"/>
      <c r="C1512" s="231"/>
      <c r="D1512" s="252"/>
      <c r="E1512" s="273"/>
      <c r="F1512" s="262"/>
      <c r="G1512" s="250"/>
      <c r="H1512" s="232"/>
    </row>
    <row r="1513" spans="1:8" ht="23.15" customHeight="1" x14ac:dyDescent="0.3">
      <c r="A1513" s="87">
        <v>1502</v>
      </c>
      <c r="B1513" s="230"/>
      <c r="C1513" s="231"/>
      <c r="D1513" s="252"/>
      <c r="E1513" s="273"/>
      <c r="F1513" s="262"/>
      <c r="G1513" s="250"/>
      <c r="H1513" s="232"/>
    </row>
    <row r="1514" spans="1:8" ht="23.15" customHeight="1" x14ac:dyDescent="0.3">
      <c r="A1514" s="87">
        <v>1503</v>
      </c>
      <c r="B1514" s="230"/>
      <c r="C1514" s="231"/>
      <c r="D1514" s="252"/>
      <c r="E1514" s="273"/>
      <c r="F1514" s="262"/>
      <c r="G1514" s="250"/>
      <c r="H1514" s="232"/>
    </row>
    <row r="1515" spans="1:8" ht="23.15" customHeight="1" x14ac:dyDescent="0.3">
      <c r="A1515" s="88">
        <v>1504</v>
      </c>
      <c r="B1515" s="230"/>
      <c r="C1515" s="231"/>
      <c r="D1515" s="252"/>
      <c r="E1515" s="273"/>
      <c r="F1515" s="262"/>
      <c r="G1515" s="250"/>
      <c r="H1515" s="232"/>
    </row>
    <row r="1516" spans="1:8" ht="23.15" customHeight="1" x14ac:dyDescent="0.3">
      <c r="A1516" s="87">
        <v>1505</v>
      </c>
      <c r="B1516" s="230"/>
      <c r="C1516" s="231"/>
      <c r="D1516" s="252"/>
      <c r="E1516" s="273"/>
      <c r="F1516" s="262"/>
      <c r="G1516" s="250"/>
      <c r="H1516" s="232"/>
    </row>
    <row r="1517" spans="1:8" ht="23.15" customHeight="1" x14ac:dyDescent="0.3">
      <c r="A1517" s="87">
        <v>1506</v>
      </c>
      <c r="B1517" s="230"/>
      <c r="C1517" s="231"/>
      <c r="D1517" s="252"/>
      <c r="E1517" s="273"/>
      <c r="F1517" s="262"/>
      <c r="G1517" s="250"/>
      <c r="H1517" s="232"/>
    </row>
    <row r="1518" spans="1:8" ht="23.15" customHeight="1" x14ac:dyDescent="0.3">
      <c r="A1518" s="87">
        <v>1507</v>
      </c>
      <c r="B1518" s="230"/>
      <c r="C1518" s="231"/>
      <c r="D1518" s="252"/>
      <c r="E1518" s="273"/>
      <c r="F1518" s="262"/>
      <c r="G1518" s="250"/>
      <c r="H1518" s="232"/>
    </row>
    <row r="1519" spans="1:8" ht="23.15" customHeight="1" x14ac:dyDescent="0.3">
      <c r="A1519" s="88">
        <v>1508</v>
      </c>
      <c r="B1519" s="230"/>
      <c r="C1519" s="231"/>
      <c r="D1519" s="252"/>
      <c r="E1519" s="273"/>
      <c r="F1519" s="262"/>
      <c r="G1519" s="250"/>
      <c r="H1519" s="232"/>
    </row>
    <row r="1520" spans="1:8" ht="23.15" customHeight="1" x14ac:dyDescent="0.3">
      <c r="A1520" s="87">
        <v>1509</v>
      </c>
      <c r="B1520" s="230"/>
      <c r="C1520" s="231"/>
      <c r="D1520" s="252"/>
      <c r="E1520" s="273"/>
      <c r="F1520" s="262"/>
      <c r="G1520" s="250"/>
      <c r="H1520" s="232"/>
    </row>
    <row r="1521" spans="1:8" ht="23.15" customHeight="1" x14ac:dyDescent="0.3">
      <c r="A1521" s="87">
        <v>1510</v>
      </c>
      <c r="B1521" s="230"/>
      <c r="C1521" s="231"/>
      <c r="D1521" s="252"/>
      <c r="E1521" s="273"/>
      <c r="F1521" s="262"/>
      <c r="G1521" s="250"/>
      <c r="H1521" s="232"/>
    </row>
    <row r="1522" spans="1:8" ht="23.15" customHeight="1" x14ac:dyDescent="0.3">
      <c r="A1522" s="87">
        <v>1511</v>
      </c>
      <c r="B1522" s="230"/>
      <c r="C1522" s="231"/>
      <c r="D1522" s="252"/>
      <c r="E1522" s="273"/>
      <c r="F1522" s="262"/>
      <c r="G1522" s="250"/>
      <c r="H1522" s="232"/>
    </row>
    <row r="1523" spans="1:8" ht="23.15" customHeight="1" x14ac:dyDescent="0.3">
      <c r="A1523" s="88">
        <v>1512</v>
      </c>
      <c r="B1523" s="230"/>
      <c r="C1523" s="231"/>
      <c r="D1523" s="252"/>
      <c r="E1523" s="273"/>
      <c r="F1523" s="262"/>
      <c r="G1523" s="250"/>
      <c r="H1523" s="232"/>
    </row>
    <row r="1524" spans="1:8" ht="23.15" customHeight="1" x14ac:dyDescent="0.3">
      <c r="A1524" s="87">
        <v>1513</v>
      </c>
      <c r="B1524" s="230"/>
      <c r="C1524" s="231"/>
      <c r="D1524" s="252"/>
      <c r="E1524" s="273"/>
      <c r="F1524" s="262"/>
      <c r="G1524" s="250"/>
      <c r="H1524" s="232"/>
    </row>
    <row r="1525" spans="1:8" ht="23.15" customHeight="1" x14ac:dyDescent="0.3">
      <c r="A1525" s="87">
        <v>1514</v>
      </c>
      <c r="B1525" s="230"/>
      <c r="C1525" s="231"/>
      <c r="D1525" s="252"/>
      <c r="E1525" s="273"/>
      <c r="F1525" s="262"/>
      <c r="G1525" s="250"/>
      <c r="H1525" s="232"/>
    </row>
    <row r="1526" spans="1:8" ht="23.15" customHeight="1" x14ac:dyDescent="0.3">
      <c r="A1526" s="87">
        <v>1515</v>
      </c>
      <c r="B1526" s="230"/>
      <c r="C1526" s="231"/>
      <c r="D1526" s="252"/>
      <c r="E1526" s="273"/>
      <c r="F1526" s="262"/>
      <c r="G1526" s="250"/>
      <c r="H1526" s="232"/>
    </row>
    <row r="1527" spans="1:8" ht="23.15" customHeight="1" x14ac:dyDescent="0.3">
      <c r="A1527" s="88">
        <v>1516</v>
      </c>
      <c r="B1527" s="230"/>
      <c r="C1527" s="231"/>
      <c r="D1527" s="252"/>
      <c r="E1527" s="273"/>
      <c r="F1527" s="262"/>
      <c r="G1527" s="250"/>
      <c r="H1527" s="232"/>
    </row>
    <row r="1528" spans="1:8" ht="23.15" customHeight="1" x14ac:dyDescent="0.3">
      <c r="A1528" s="87">
        <v>1517</v>
      </c>
      <c r="B1528" s="230"/>
      <c r="C1528" s="231"/>
      <c r="D1528" s="252"/>
      <c r="E1528" s="273"/>
      <c r="F1528" s="262"/>
      <c r="G1528" s="250"/>
      <c r="H1528" s="232"/>
    </row>
    <row r="1529" spans="1:8" ht="23.15" customHeight="1" x14ac:dyDescent="0.3">
      <c r="A1529" s="87">
        <v>1518</v>
      </c>
      <c r="B1529" s="230"/>
      <c r="C1529" s="231"/>
      <c r="D1529" s="252"/>
      <c r="E1529" s="273"/>
      <c r="F1529" s="262"/>
      <c r="G1529" s="250"/>
      <c r="H1529" s="232"/>
    </row>
    <row r="1530" spans="1:8" ht="23.15" customHeight="1" x14ac:dyDescent="0.3">
      <c r="A1530" s="87">
        <v>1519</v>
      </c>
      <c r="B1530" s="230"/>
      <c r="C1530" s="231"/>
      <c r="D1530" s="252"/>
      <c r="E1530" s="273"/>
      <c r="F1530" s="262"/>
      <c r="G1530" s="250"/>
      <c r="H1530" s="232"/>
    </row>
    <row r="1531" spans="1:8" ht="23.15" customHeight="1" x14ac:dyDescent="0.3">
      <c r="A1531" s="88">
        <v>1520</v>
      </c>
      <c r="B1531" s="230"/>
      <c r="C1531" s="231"/>
      <c r="D1531" s="252"/>
      <c r="E1531" s="273"/>
      <c r="F1531" s="262"/>
      <c r="G1531" s="250"/>
      <c r="H1531" s="232"/>
    </row>
    <row r="1532" spans="1:8" ht="23.15" customHeight="1" x14ac:dyDescent="0.3">
      <c r="A1532" s="87">
        <v>1521</v>
      </c>
      <c r="B1532" s="230"/>
      <c r="C1532" s="231"/>
      <c r="D1532" s="252"/>
      <c r="E1532" s="273"/>
      <c r="F1532" s="262"/>
      <c r="G1532" s="250"/>
      <c r="H1532" s="232"/>
    </row>
    <row r="1533" spans="1:8" ht="23.15" customHeight="1" x14ac:dyDescent="0.3">
      <c r="A1533" s="87">
        <v>1522</v>
      </c>
      <c r="B1533" s="230"/>
      <c r="C1533" s="231"/>
      <c r="D1533" s="252"/>
      <c r="E1533" s="273"/>
      <c r="F1533" s="262"/>
      <c r="G1533" s="250"/>
      <c r="H1533" s="232"/>
    </row>
    <row r="1534" spans="1:8" ht="23.15" customHeight="1" x14ac:dyDescent="0.3">
      <c r="A1534" s="87">
        <v>1523</v>
      </c>
      <c r="B1534" s="230"/>
      <c r="C1534" s="231"/>
      <c r="D1534" s="252"/>
      <c r="E1534" s="273"/>
      <c r="F1534" s="262"/>
      <c r="G1534" s="250"/>
      <c r="H1534" s="232"/>
    </row>
    <row r="1535" spans="1:8" ht="23.15" customHeight="1" x14ac:dyDescent="0.3">
      <c r="A1535" s="88">
        <v>1524</v>
      </c>
      <c r="B1535" s="230"/>
      <c r="C1535" s="231"/>
      <c r="D1535" s="252"/>
      <c r="E1535" s="273"/>
      <c r="F1535" s="262"/>
      <c r="G1535" s="250"/>
      <c r="H1535" s="232"/>
    </row>
    <row r="1536" spans="1:8" ht="23.15" customHeight="1" x14ac:dyDescent="0.3">
      <c r="A1536" s="87">
        <v>1525</v>
      </c>
      <c r="B1536" s="230"/>
      <c r="C1536" s="231"/>
      <c r="D1536" s="252"/>
      <c r="E1536" s="273"/>
      <c r="F1536" s="262"/>
      <c r="G1536" s="250"/>
      <c r="H1536" s="232"/>
    </row>
    <row r="1537" spans="1:8" ht="23.15" customHeight="1" x14ac:dyDescent="0.3">
      <c r="A1537" s="87">
        <v>1526</v>
      </c>
      <c r="B1537" s="230"/>
      <c r="C1537" s="231"/>
      <c r="D1537" s="252"/>
      <c r="E1537" s="273"/>
      <c r="F1537" s="262"/>
      <c r="G1537" s="250"/>
      <c r="H1537" s="232"/>
    </row>
    <row r="1538" spans="1:8" ht="23.15" customHeight="1" x14ac:dyDescent="0.3">
      <c r="A1538" s="87">
        <v>1527</v>
      </c>
      <c r="B1538" s="230"/>
      <c r="C1538" s="231"/>
      <c r="D1538" s="252"/>
      <c r="E1538" s="273"/>
      <c r="F1538" s="262"/>
      <c r="G1538" s="250"/>
      <c r="H1538" s="232"/>
    </row>
    <row r="1539" spans="1:8" ht="23.15" customHeight="1" x14ac:dyDescent="0.3">
      <c r="A1539" s="88">
        <v>1528</v>
      </c>
      <c r="B1539" s="230"/>
      <c r="C1539" s="231"/>
      <c r="D1539" s="252"/>
      <c r="E1539" s="273"/>
      <c r="F1539" s="262"/>
      <c r="G1539" s="250"/>
      <c r="H1539" s="232"/>
    </row>
    <row r="1540" spans="1:8" ht="23.15" customHeight="1" x14ac:dyDescent="0.3">
      <c r="A1540" s="87">
        <v>1529</v>
      </c>
      <c r="B1540" s="230"/>
      <c r="C1540" s="231"/>
      <c r="D1540" s="252"/>
      <c r="E1540" s="273"/>
      <c r="F1540" s="262"/>
      <c r="G1540" s="250"/>
      <c r="H1540" s="232"/>
    </row>
    <row r="1541" spans="1:8" ht="23.15" customHeight="1" x14ac:dyDescent="0.3">
      <c r="A1541" s="87">
        <v>1530</v>
      </c>
      <c r="B1541" s="230"/>
      <c r="C1541" s="231"/>
      <c r="D1541" s="252"/>
      <c r="E1541" s="273"/>
      <c r="F1541" s="262"/>
      <c r="G1541" s="250"/>
      <c r="H1541" s="232"/>
    </row>
    <row r="1542" spans="1:8" ht="23.15" customHeight="1" x14ac:dyDescent="0.3">
      <c r="A1542" s="87">
        <v>1531</v>
      </c>
      <c r="B1542" s="230"/>
      <c r="C1542" s="231"/>
      <c r="D1542" s="252"/>
      <c r="E1542" s="273"/>
      <c r="F1542" s="262"/>
      <c r="G1542" s="250"/>
      <c r="H1542" s="232"/>
    </row>
    <row r="1543" spans="1:8" ht="23.15" customHeight="1" x14ac:dyDescent="0.3">
      <c r="A1543" s="88">
        <v>1532</v>
      </c>
      <c r="B1543" s="230"/>
      <c r="C1543" s="231"/>
      <c r="D1543" s="252"/>
      <c r="E1543" s="273"/>
      <c r="F1543" s="262"/>
      <c r="G1543" s="250"/>
      <c r="H1543" s="232"/>
    </row>
    <row r="1544" spans="1:8" ht="23.15" customHeight="1" x14ac:dyDescent="0.3">
      <c r="A1544" s="87">
        <v>1533</v>
      </c>
      <c r="B1544" s="230"/>
      <c r="C1544" s="231"/>
      <c r="D1544" s="252"/>
      <c r="E1544" s="273"/>
      <c r="F1544" s="262"/>
      <c r="G1544" s="250"/>
      <c r="H1544" s="232"/>
    </row>
    <row r="1545" spans="1:8" ht="23.15" customHeight="1" x14ac:dyDescent="0.3">
      <c r="A1545" s="87">
        <v>1534</v>
      </c>
      <c r="B1545" s="230"/>
      <c r="C1545" s="231"/>
      <c r="D1545" s="252"/>
      <c r="E1545" s="273"/>
      <c r="F1545" s="262"/>
      <c r="G1545" s="250"/>
      <c r="H1545" s="232"/>
    </row>
    <row r="1546" spans="1:8" ht="23.15" customHeight="1" x14ac:dyDescent="0.3">
      <c r="A1546" s="87">
        <v>1535</v>
      </c>
      <c r="B1546" s="230"/>
      <c r="C1546" s="231"/>
      <c r="D1546" s="252"/>
      <c r="E1546" s="273"/>
      <c r="F1546" s="262"/>
      <c r="G1546" s="250"/>
      <c r="H1546" s="232"/>
    </row>
    <row r="1547" spans="1:8" ht="23.15" customHeight="1" x14ac:dyDescent="0.3">
      <c r="A1547" s="88">
        <v>1536</v>
      </c>
      <c r="B1547" s="230"/>
      <c r="C1547" s="231"/>
      <c r="D1547" s="252"/>
      <c r="E1547" s="273"/>
      <c r="F1547" s="262"/>
      <c r="G1547" s="250"/>
      <c r="H1547" s="232"/>
    </row>
    <row r="1548" spans="1:8" ht="23.15" customHeight="1" x14ac:dyDescent="0.3">
      <c r="A1548" s="87">
        <v>1537</v>
      </c>
      <c r="B1548" s="230"/>
      <c r="C1548" s="231"/>
      <c r="D1548" s="252"/>
      <c r="E1548" s="273"/>
      <c r="F1548" s="262"/>
      <c r="G1548" s="250"/>
      <c r="H1548" s="232"/>
    </row>
    <row r="1549" spans="1:8" ht="23.15" customHeight="1" x14ac:dyDescent="0.3">
      <c r="A1549" s="87">
        <v>1538</v>
      </c>
      <c r="B1549" s="230"/>
      <c r="C1549" s="231"/>
      <c r="D1549" s="252"/>
      <c r="E1549" s="273"/>
      <c r="F1549" s="262"/>
      <c r="G1549" s="250"/>
      <c r="H1549" s="232"/>
    </row>
    <row r="1550" spans="1:8" ht="23.15" customHeight="1" x14ac:dyDescent="0.3">
      <c r="A1550" s="87">
        <v>1539</v>
      </c>
      <c r="B1550" s="230"/>
      <c r="C1550" s="231"/>
      <c r="D1550" s="252"/>
      <c r="E1550" s="273"/>
      <c r="F1550" s="262"/>
      <c r="G1550" s="250"/>
      <c r="H1550" s="232"/>
    </row>
    <row r="1551" spans="1:8" ht="23.15" customHeight="1" x14ac:dyDescent="0.3">
      <c r="A1551" s="88">
        <v>1540</v>
      </c>
      <c r="B1551" s="230"/>
      <c r="C1551" s="231"/>
      <c r="D1551" s="252"/>
      <c r="E1551" s="273"/>
      <c r="F1551" s="262"/>
      <c r="G1551" s="250"/>
      <c r="H1551" s="232"/>
    </row>
    <row r="1552" spans="1:8" ht="23.15" customHeight="1" x14ac:dyDescent="0.3">
      <c r="A1552" s="87">
        <v>1541</v>
      </c>
      <c r="B1552" s="230"/>
      <c r="C1552" s="231"/>
      <c r="D1552" s="252"/>
      <c r="E1552" s="273"/>
      <c r="F1552" s="262"/>
      <c r="G1552" s="250"/>
      <c r="H1552" s="232"/>
    </row>
    <row r="1553" spans="1:8" ht="23.15" customHeight="1" x14ac:dyDescent="0.3">
      <c r="A1553" s="87">
        <v>1542</v>
      </c>
      <c r="B1553" s="230"/>
      <c r="C1553" s="231"/>
      <c r="D1553" s="252"/>
      <c r="E1553" s="273"/>
      <c r="F1553" s="262"/>
      <c r="G1553" s="250"/>
      <c r="H1553" s="232"/>
    </row>
    <row r="1554" spans="1:8" ht="23.15" customHeight="1" x14ac:dyDescent="0.3">
      <c r="A1554" s="87">
        <v>1543</v>
      </c>
      <c r="B1554" s="230"/>
      <c r="C1554" s="231"/>
      <c r="D1554" s="252"/>
      <c r="E1554" s="273"/>
      <c r="F1554" s="262"/>
      <c r="G1554" s="250"/>
      <c r="H1554" s="232"/>
    </row>
    <row r="1555" spans="1:8" ht="23.15" customHeight="1" x14ac:dyDescent="0.3">
      <c r="A1555" s="88">
        <v>1544</v>
      </c>
      <c r="B1555" s="230"/>
      <c r="C1555" s="231"/>
      <c r="D1555" s="252"/>
      <c r="E1555" s="273"/>
      <c r="F1555" s="262"/>
      <c r="G1555" s="250"/>
      <c r="H1555" s="232"/>
    </row>
    <row r="1556" spans="1:8" ht="23.15" customHeight="1" x14ac:dyDescent="0.3">
      <c r="A1556" s="87">
        <v>1545</v>
      </c>
      <c r="B1556" s="230"/>
      <c r="C1556" s="231"/>
      <c r="D1556" s="252"/>
      <c r="E1556" s="273"/>
      <c r="F1556" s="262"/>
      <c r="G1556" s="250"/>
      <c r="H1556" s="232"/>
    </row>
    <row r="1557" spans="1:8" ht="23.15" customHeight="1" x14ac:dyDescent="0.3">
      <c r="A1557" s="87">
        <v>1546</v>
      </c>
      <c r="B1557" s="230"/>
      <c r="C1557" s="231"/>
      <c r="D1557" s="252"/>
      <c r="E1557" s="273"/>
      <c r="F1557" s="262"/>
      <c r="G1557" s="250"/>
      <c r="H1557" s="232"/>
    </row>
    <row r="1558" spans="1:8" ht="23.15" customHeight="1" x14ac:dyDescent="0.3">
      <c r="A1558" s="87">
        <v>1547</v>
      </c>
      <c r="B1558" s="230"/>
      <c r="C1558" s="231"/>
      <c r="D1558" s="252"/>
      <c r="E1558" s="273"/>
      <c r="F1558" s="262"/>
      <c r="G1558" s="250"/>
      <c r="H1558" s="232"/>
    </row>
    <row r="1559" spans="1:8" ht="23.15" customHeight="1" x14ac:dyDescent="0.3">
      <c r="A1559" s="88">
        <v>1548</v>
      </c>
      <c r="B1559" s="230"/>
      <c r="C1559" s="231"/>
      <c r="D1559" s="252"/>
      <c r="E1559" s="273"/>
      <c r="F1559" s="262"/>
      <c r="G1559" s="250"/>
      <c r="H1559" s="232"/>
    </row>
    <row r="1560" spans="1:8" ht="23.15" customHeight="1" x14ac:dyDescent="0.3">
      <c r="A1560" s="87">
        <v>1549</v>
      </c>
      <c r="B1560" s="230"/>
      <c r="C1560" s="231"/>
      <c r="D1560" s="252"/>
      <c r="E1560" s="273"/>
      <c r="F1560" s="262"/>
      <c r="G1560" s="250"/>
      <c r="H1560" s="232"/>
    </row>
    <row r="1561" spans="1:8" ht="23.15" customHeight="1" x14ac:dyDescent="0.3">
      <c r="A1561" s="87">
        <v>1550</v>
      </c>
      <c r="B1561" s="230"/>
      <c r="C1561" s="231"/>
      <c r="D1561" s="252"/>
      <c r="E1561" s="273"/>
      <c r="F1561" s="262"/>
      <c r="G1561" s="250"/>
      <c r="H1561" s="232"/>
    </row>
    <row r="1562" spans="1:8" ht="23.15" customHeight="1" x14ac:dyDescent="0.3">
      <c r="A1562" s="87">
        <v>1551</v>
      </c>
      <c r="B1562" s="230"/>
      <c r="C1562" s="231"/>
      <c r="D1562" s="252"/>
      <c r="E1562" s="273"/>
      <c r="F1562" s="262"/>
      <c r="G1562" s="250"/>
      <c r="H1562" s="232"/>
    </row>
    <row r="1563" spans="1:8" ht="23.15" customHeight="1" x14ac:dyDescent="0.3">
      <c r="A1563" s="88">
        <v>1552</v>
      </c>
      <c r="B1563" s="230"/>
      <c r="C1563" s="231"/>
      <c r="D1563" s="252"/>
      <c r="E1563" s="273"/>
      <c r="F1563" s="262"/>
      <c r="G1563" s="250"/>
      <c r="H1563" s="232"/>
    </row>
    <row r="1564" spans="1:8" ht="23.15" customHeight="1" x14ac:dyDescent="0.3">
      <c r="A1564" s="87">
        <v>1553</v>
      </c>
      <c r="B1564" s="230"/>
      <c r="C1564" s="231"/>
      <c r="D1564" s="252"/>
      <c r="E1564" s="273"/>
      <c r="F1564" s="262"/>
      <c r="G1564" s="250"/>
      <c r="H1564" s="232"/>
    </row>
    <row r="1565" spans="1:8" ht="23.15" customHeight="1" x14ac:dyDescent="0.3">
      <c r="A1565" s="87">
        <v>1554</v>
      </c>
      <c r="B1565" s="230"/>
      <c r="C1565" s="231"/>
      <c r="D1565" s="252"/>
      <c r="E1565" s="273"/>
      <c r="F1565" s="262"/>
      <c r="G1565" s="250"/>
      <c r="H1565" s="232"/>
    </row>
    <row r="1566" spans="1:8" ht="23.15" customHeight="1" x14ac:dyDescent="0.3">
      <c r="A1566" s="87">
        <v>1555</v>
      </c>
      <c r="B1566" s="230"/>
      <c r="C1566" s="231"/>
      <c r="D1566" s="252"/>
      <c r="E1566" s="273"/>
      <c r="F1566" s="262"/>
      <c r="G1566" s="250"/>
      <c r="H1566" s="232"/>
    </row>
    <row r="1567" spans="1:8" ht="23.15" customHeight="1" x14ac:dyDescent="0.3">
      <c r="A1567" s="88">
        <v>1556</v>
      </c>
      <c r="B1567" s="230"/>
      <c r="C1567" s="231"/>
      <c r="D1567" s="252"/>
      <c r="E1567" s="273"/>
      <c r="F1567" s="262"/>
      <c r="G1567" s="250"/>
      <c r="H1567" s="232"/>
    </row>
    <row r="1568" spans="1:8" ht="23.15" customHeight="1" x14ac:dyDescent="0.3">
      <c r="A1568" s="87">
        <v>1557</v>
      </c>
      <c r="B1568" s="230"/>
      <c r="C1568" s="231"/>
      <c r="D1568" s="252"/>
      <c r="E1568" s="273"/>
      <c r="F1568" s="262"/>
      <c r="G1568" s="250"/>
      <c r="H1568" s="232"/>
    </row>
    <row r="1569" spans="1:8" ht="23.15" customHeight="1" x14ac:dyDescent="0.3">
      <c r="A1569" s="87">
        <v>1558</v>
      </c>
      <c r="B1569" s="230"/>
      <c r="C1569" s="231"/>
      <c r="D1569" s="252"/>
      <c r="E1569" s="273"/>
      <c r="F1569" s="262"/>
      <c r="G1569" s="250"/>
      <c r="H1569" s="232"/>
    </row>
    <row r="1570" spans="1:8" ht="23.15" customHeight="1" x14ac:dyDescent="0.3">
      <c r="A1570" s="87">
        <v>1559</v>
      </c>
      <c r="B1570" s="230"/>
      <c r="C1570" s="231"/>
      <c r="D1570" s="252"/>
      <c r="E1570" s="273"/>
      <c r="F1570" s="262"/>
      <c r="G1570" s="250"/>
      <c r="H1570" s="232"/>
    </row>
    <row r="1571" spans="1:8" ht="23.15" customHeight="1" x14ac:dyDescent="0.3">
      <c r="A1571" s="88">
        <v>1560</v>
      </c>
      <c r="B1571" s="230"/>
      <c r="C1571" s="231"/>
      <c r="D1571" s="252"/>
      <c r="E1571" s="273"/>
      <c r="F1571" s="262"/>
      <c r="G1571" s="250"/>
      <c r="H1571" s="232"/>
    </row>
    <row r="1572" spans="1:8" ht="23.15" customHeight="1" x14ac:dyDescent="0.3">
      <c r="A1572" s="87">
        <v>1561</v>
      </c>
      <c r="B1572" s="230"/>
      <c r="C1572" s="231"/>
      <c r="D1572" s="252"/>
      <c r="E1572" s="273"/>
      <c r="F1572" s="262"/>
      <c r="G1572" s="250"/>
      <c r="H1572" s="232"/>
    </row>
    <row r="1573" spans="1:8" ht="23.15" customHeight="1" x14ac:dyDescent="0.3">
      <c r="A1573" s="87">
        <v>1562</v>
      </c>
      <c r="B1573" s="230"/>
      <c r="C1573" s="231"/>
      <c r="D1573" s="252"/>
      <c r="E1573" s="273"/>
      <c r="F1573" s="262"/>
      <c r="G1573" s="250"/>
      <c r="H1573" s="232"/>
    </row>
    <row r="1574" spans="1:8" ht="23.15" customHeight="1" x14ac:dyDescent="0.3">
      <c r="A1574" s="87">
        <v>1563</v>
      </c>
      <c r="B1574" s="230"/>
      <c r="C1574" s="231"/>
      <c r="D1574" s="252"/>
      <c r="E1574" s="273"/>
      <c r="F1574" s="262"/>
      <c r="G1574" s="250"/>
      <c r="H1574" s="232"/>
    </row>
    <row r="1575" spans="1:8" ht="23.15" customHeight="1" x14ac:dyDescent="0.3">
      <c r="A1575" s="88">
        <v>1564</v>
      </c>
      <c r="B1575" s="230"/>
      <c r="C1575" s="231"/>
      <c r="D1575" s="252"/>
      <c r="E1575" s="273"/>
      <c r="F1575" s="262"/>
      <c r="G1575" s="250"/>
      <c r="H1575" s="232"/>
    </row>
    <row r="1576" spans="1:8" ht="23.15" customHeight="1" x14ac:dyDescent="0.3">
      <c r="A1576" s="87">
        <v>1565</v>
      </c>
      <c r="B1576" s="230"/>
      <c r="C1576" s="231"/>
      <c r="D1576" s="252"/>
      <c r="E1576" s="273"/>
      <c r="F1576" s="262"/>
      <c r="G1576" s="250"/>
      <c r="H1576" s="232"/>
    </row>
    <row r="1577" spans="1:8" ht="23.15" customHeight="1" x14ac:dyDescent="0.3">
      <c r="A1577" s="87">
        <v>1566</v>
      </c>
      <c r="B1577" s="230"/>
      <c r="C1577" s="231"/>
      <c r="D1577" s="252"/>
      <c r="E1577" s="273"/>
      <c r="F1577" s="262"/>
      <c r="G1577" s="250"/>
      <c r="H1577" s="232"/>
    </row>
    <row r="1578" spans="1:8" ht="23.15" customHeight="1" x14ac:dyDescent="0.3">
      <c r="A1578" s="87">
        <v>1567</v>
      </c>
      <c r="B1578" s="230"/>
      <c r="C1578" s="231"/>
      <c r="D1578" s="252"/>
      <c r="E1578" s="273"/>
      <c r="F1578" s="262"/>
      <c r="G1578" s="250"/>
      <c r="H1578" s="232"/>
    </row>
    <row r="1579" spans="1:8" ht="23.15" customHeight="1" x14ac:dyDescent="0.3">
      <c r="A1579" s="88">
        <v>1568</v>
      </c>
      <c r="B1579" s="230"/>
      <c r="C1579" s="231"/>
      <c r="D1579" s="252"/>
      <c r="E1579" s="273"/>
      <c r="F1579" s="262"/>
      <c r="G1579" s="250"/>
      <c r="H1579" s="232"/>
    </row>
    <row r="1580" spans="1:8" ht="23.15" customHeight="1" x14ac:dyDescent="0.3">
      <c r="A1580" s="87">
        <v>1569</v>
      </c>
      <c r="B1580" s="230"/>
      <c r="C1580" s="231"/>
      <c r="D1580" s="252"/>
      <c r="E1580" s="273"/>
      <c r="F1580" s="262"/>
      <c r="G1580" s="250"/>
      <c r="H1580" s="232"/>
    </row>
    <row r="1581" spans="1:8" ht="23.15" customHeight="1" x14ac:dyDescent="0.3">
      <c r="A1581" s="87">
        <v>1570</v>
      </c>
      <c r="B1581" s="230"/>
      <c r="C1581" s="231"/>
      <c r="D1581" s="252"/>
      <c r="E1581" s="273"/>
      <c r="F1581" s="262"/>
      <c r="G1581" s="250"/>
      <c r="H1581" s="232"/>
    </row>
    <row r="1582" spans="1:8" ht="23.15" customHeight="1" x14ac:dyDescent="0.3">
      <c r="A1582" s="87">
        <v>1571</v>
      </c>
      <c r="B1582" s="230"/>
      <c r="C1582" s="231"/>
      <c r="D1582" s="252"/>
      <c r="E1582" s="273"/>
      <c r="F1582" s="262"/>
      <c r="G1582" s="250"/>
      <c r="H1582" s="232"/>
    </row>
    <row r="1583" spans="1:8" ht="23.15" customHeight="1" x14ac:dyDescent="0.3">
      <c r="A1583" s="88">
        <v>1572</v>
      </c>
      <c r="B1583" s="230"/>
      <c r="C1583" s="231"/>
      <c r="D1583" s="252"/>
      <c r="E1583" s="273"/>
      <c r="F1583" s="262"/>
      <c r="G1583" s="250"/>
      <c r="H1583" s="232"/>
    </row>
    <row r="1584" spans="1:8" ht="23.15" customHeight="1" x14ac:dyDescent="0.3">
      <c r="A1584" s="87">
        <v>1573</v>
      </c>
      <c r="B1584" s="230"/>
      <c r="C1584" s="231"/>
      <c r="D1584" s="252"/>
      <c r="E1584" s="273"/>
      <c r="F1584" s="262"/>
      <c r="G1584" s="250"/>
      <c r="H1584" s="232"/>
    </row>
    <row r="1585" spans="1:8" ht="23.15" customHeight="1" x14ac:dyDescent="0.3">
      <c r="A1585" s="87">
        <v>1574</v>
      </c>
      <c r="B1585" s="230"/>
      <c r="C1585" s="231"/>
      <c r="D1585" s="252"/>
      <c r="E1585" s="273"/>
      <c r="F1585" s="262"/>
      <c r="G1585" s="250"/>
      <c r="H1585" s="232"/>
    </row>
    <row r="1586" spans="1:8" ht="23.15" customHeight="1" x14ac:dyDescent="0.3">
      <c r="A1586" s="87">
        <v>1575</v>
      </c>
      <c r="B1586" s="230"/>
      <c r="C1586" s="231"/>
      <c r="D1586" s="252"/>
      <c r="E1586" s="273"/>
      <c r="F1586" s="262"/>
      <c r="G1586" s="250"/>
      <c r="H1586" s="232"/>
    </row>
    <row r="1587" spans="1:8" ht="23.15" customHeight="1" x14ac:dyDescent="0.3">
      <c r="A1587" s="88">
        <v>1576</v>
      </c>
      <c r="B1587" s="230"/>
      <c r="C1587" s="231"/>
      <c r="D1587" s="252"/>
      <c r="E1587" s="273"/>
      <c r="F1587" s="262"/>
      <c r="G1587" s="250"/>
      <c r="H1587" s="232"/>
    </row>
    <row r="1588" spans="1:8" ht="23.15" customHeight="1" x14ac:dyDescent="0.3">
      <c r="A1588" s="87">
        <v>1577</v>
      </c>
      <c r="B1588" s="230"/>
      <c r="C1588" s="231"/>
      <c r="D1588" s="252"/>
      <c r="E1588" s="273"/>
      <c r="F1588" s="262"/>
      <c r="G1588" s="250"/>
      <c r="H1588" s="232"/>
    </row>
    <row r="1589" spans="1:8" ht="23.15" customHeight="1" x14ac:dyDescent="0.3">
      <c r="A1589" s="87">
        <v>1578</v>
      </c>
      <c r="B1589" s="230"/>
      <c r="C1589" s="231"/>
      <c r="D1589" s="252"/>
      <c r="E1589" s="273"/>
      <c r="F1589" s="262"/>
      <c r="G1589" s="250"/>
      <c r="H1589" s="232"/>
    </row>
    <row r="1590" spans="1:8" ht="23.15" customHeight="1" x14ac:dyDescent="0.3">
      <c r="A1590" s="87">
        <v>1579</v>
      </c>
      <c r="B1590" s="230"/>
      <c r="C1590" s="231"/>
      <c r="D1590" s="252"/>
      <c r="E1590" s="273"/>
      <c r="F1590" s="262"/>
      <c r="G1590" s="250"/>
      <c r="H1590" s="232"/>
    </row>
    <row r="1591" spans="1:8" ht="23.15" customHeight="1" x14ac:dyDescent="0.3">
      <c r="A1591" s="88">
        <v>1580</v>
      </c>
      <c r="B1591" s="230"/>
      <c r="C1591" s="231"/>
      <c r="D1591" s="252"/>
      <c r="E1591" s="273"/>
      <c r="F1591" s="262"/>
      <c r="G1591" s="250"/>
      <c r="H1591" s="232"/>
    </row>
    <row r="1592" spans="1:8" ht="23.15" customHeight="1" x14ac:dyDescent="0.3">
      <c r="A1592" s="87">
        <v>1581</v>
      </c>
      <c r="B1592" s="230"/>
      <c r="C1592" s="231"/>
      <c r="D1592" s="252"/>
      <c r="E1592" s="273"/>
      <c r="F1592" s="262"/>
      <c r="G1592" s="250"/>
      <c r="H1592" s="232"/>
    </row>
    <row r="1593" spans="1:8" ht="23.15" customHeight="1" x14ac:dyDescent="0.3">
      <c r="A1593" s="87">
        <v>1582</v>
      </c>
      <c r="B1593" s="230"/>
      <c r="C1593" s="231"/>
      <c r="D1593" s="252"/>
      <c r="E1593" s="273"/>
      <c r="F1593" s="262"/>
      <c r="G1593" s="250"/>
      <c r="H1593" s="232"/>
    </row>
    <row r="1594" spans="1:8" ht="23.15" customHeight="1" x14ac:dyDescent="0.3">
      <c r="A1594" s="87">
        <v>1583</v>
      </c>
      <c r="B1594" s="230"/>
      <c r="C1594" s="231"/>
      <c r="D1594" s="252"/>
      <c r="E1594" s="273"/>
      <c r="F1594" s="262"/>
      <c r="G1594" s="250"/>
      <c r="H1594" s="232"/>
    </row>
    <row r="1595" spans="1:8" ht="23.15" customHeight="1" x14ac:dyDescent="0.3">
      <c r="A1595" s="88">
        <v>1584</v>
      </c>
      <c r="B1595" s="230"/>
      <c r="C1595" s="231"/>
      <c r="D1595" s="252"/>
      <c r="E1595" s="273"/>
      <c r="F1595" s="262"/>
      <c r="G1595" s="250"/>
      <c r="H1595" s="232"/>
    </row>
    <row r="1596" spans="1:8" ht="23.15" customHeight="1" x14ac:dyDescent="0.3">
      <c r="A1596" s="87">
        <v>1585</v>
      </c>
      <c r="B1596" s="230"/>
      <c r="C1596" s="231"/>
      <c r="D1596" s="252"/>
      <c r="E1596" s="273"/>
      <c r="F1596" s="262"/>
      <c r="G1596" s="250"/>
      <c r="H1596" s="232"/>
    </row>
    <row r="1597" spans="1:8" ht="23.15" customHeight="1" x14ac:dyDescent="0.3">
      <c r="A1597" s="87">
        <v>1586</v>
      </c>
      <c r="B1597" s="230"/>
      <c r="C1597" s="231"/>
      <c r="D1597" s="252"/>
      <c r="E1597" s="273"/>
      <c r="F1597" s="262"/>
      <c r="G1597" s="250"/>
      <c r="H1597" s="232"/>
    </row>
    <row r="1598" spans="1:8" ht="23.15" customHeight="1" x14ac:dyDescent="0.3">
      <c r="A1598" s="87">
        <v>1587</v>
      </c>
      <c r="B1598" s="230"/>
      <c r="C1598" s="231"/>
      <c r="D1598" s="252"/>
      <c r="E1598" s="273"/>
      <c r="F1598" s="262"/>
      <c r="G1598" s="250"/>
      <c r="H1598" s="232"/>
    </row>
    <row r="1599" spans="1:8" ht="23.15" customHeight="1" x14ac:dyDescent="0.3">
      <c r="A1599" s="88">
        <v>1588</v>
      </c>
      <c r="B1599" s="230"/>
      <c r="C1599" s="231"/>
      <c r="D1599" s="252"/>
      <c r="E1599" s="273"/>
      <c r="F1599" s="262"/>
      <c r="G1599" s="250"/>
      <c r="H1599" s="232"/>
    </row>
    <row r="1600" spans="1:8" ht="23.15" customHeight="1" x14ac:dyDescent="0.3">
      <c r="A1600" s="87">
        <v>1589</v>
      </c>
      <c r="B1600" s="230"/>
      <c r="C1600" s="231"/>
      <c r="D1600" s="252"/>
      <c r="E1600" s="273"/>
      <c r="F1600" s="262"/>
      <c r="G1600" s="250"/>
      <c r="H1600" s="232"/>
    </row>
    <row r="1601" spans="1:14" ht="23.15" customHeight="1" x14ac:dyDescent="0.3">
      <c r="A1601" s="87">
        <v>1590</v>
      </c>
      <c r="B1601" s="230"/>
      <c r="C1601" s="231"/>
      <c r="D1601" s="252"/>
      <c r="E1601" s="273"/>
      <c r="F1601" s="262"/>
      <c r="G1601" s="250"/>
      <c r="H1601" s="232"/>
    </row>
    <row r="1602" spans="1:14" ht="23.15" customHeight="1" x14ac:dyDescent="0.3">
      <c r="A1602" s="87">
        <v>1591</v>
      </c>
      <c r="B1602" s="230"/>
      <c r="C1602" s="231"/>
      <c r="D1602" s="252"/>
      <c r="E1602" s="273"/>
      <c r="F1602" s="262"/>
      <c r="G1602" s="250"/>
      <c r="H1602" s="232"/>
    </row>
    <row r="1603" spans="1:14" ht="23.15" customHeight="1" x14ac:dyDescent="0.3">
      <c r="A1603" s="88">
        <v>1592</v>
      </c>
      <c r="B1603" s="230"/>
      <c r="C1603" s="231"/>
      <c r="D1603" s="252"/>
      <c r="E1603" s="273"/>
      <c r="F1603" s="262"/>
      <c r="G1603" s="250"/>
      <c r="H1603" s="232"/>
    </row>
    <row r="1604" spans="1:14" ht="23.15" customHeight="1" x14ac:dyDescent="0.3">
      <c r="A1604" s="87">
        <v>1593</v>
      </c>
      <c r="B1604" s="230"/>
      <c r="C1604" s="231"/>
      <c r="D1604" s="252"/>
      <c r="E1604" s="273"/>
      <c r="F1604" s="262"/>
      <c r="G1604" s="250"/>
      <c r="H1604" s="232"/>
    </row>
    <row r="1605" spans="1:14" ht="23.15" customHeight="1" x14ac:dyDescent="0.3">
      <c r="A1605" s="87">
        <v>1594</v>
      </c>
      <c r="B1605" s="230"/>
      <c r="C1605" s="231"/>
      <c r="D1605" s="252"/>
      <c r="E1605" s="273"/>
      <c r="F1605" s="262"/>
      <c r="G1605" s="250"/>
      <c r="H1605" s="232"/>
    </row>
    <row r="1606" spans="1:14" ht="23.15" customHeight="1" x14ac:dyDescent="0.3">
      <c r="A1606" s="87">
        <v>1595</v>
      </c>
      <c r="B1606" s="230"/>
      <c r="C1606" s="231"/>
      <c r="D1606" s="252"/>
      <c r="E1606" s="273"/>
      <c r="F1606" s="262"/>
      <c r="G1606" s="250"/>
      <c r="H1606" s="232"/>
    </row>
    <row r="1607" spans="1:14" ht="23.15" customHeight="1" x14ac:dyDescent="0.3">
      <c r="A1607" s="88">
        <v>1596</v>
      </c>
      <c r="B1607" s="230"/>
      <c r="C1607" s="231"/>
      <c r="D1607" s="252"/>
      <c r="E1607" s="273"/>
      <c r="F1607" s="262"/>
      <c r="G1607" s="250"/>
      <c r="H1607" s="232"/>
    </row>
    <row r="1608" spans="1:14" ht="23.15" customHeight="1" x14ac:dyDescent="0.3">
      <c r="A1608" s="87">
        <v>1597</v>
      </c>
      <c r="B1608" s="230"/>
      <c r="C1608" s="231"/>
      <c r="D1608" s="252"/>
      <c r="E1608" s="273"/>
      <c r="F1608" s="262"/>
      <c r="G1608" s="250"/>
      <c r="H1608" s="232"/>
    </row>
    <row r="1609" spans="1:14" ht="23.15" customHeight="1" x14ac:dyDescent="0.3">
      <c r="A1609" s="87">
        <v>1598</v>
      </c>
      <c r="B1609" s="230"/>
      <c r="C1609" s="231"/>
      <c r="D1609" s="252"/>
      <c r="E1609" s="273"/>
      <c r="F1609" s="262"/>
      <c r="G1609" s="250"/>
      <c r="H1609" s="232"/>
    </row>
    <row r="1610" spans="1:14" ht="23.15" customHeight="1" x14ac:dyDescent="0.3">
      <c r="A1610" s="87">
        <v>1599</v>
      </c>
      <c r="B1610" s="230"/>
      <c r="C1610" s="231"/>
      <c r="D1610" s="252"/>
      <c r="E1610" s="273"/>
      <c r="F1610" s="262"/>
      <c r="G1610" s="250"/>
      <c r="H1610" s="232"/>
    </row>
    <row r="1611" spans="1:14" ht="23.15" customHeight="1" thickBot="1" x14ac:dyDescent="0.35">
      <c r="A1611" s="88">
        <v>1600</v>
      </c>
      <c r="B1611" s="230"/>
      <c r="C1611" s="231"/>
      <c r="D1611" s="252"/>
      <c r="E1611" s="273"/>
      <c r="F1611" s="262"/>
      <c r="G1611" s="250"/>
      <c r="H1611" s="232"/>
    </row>
    <row r="1612" spans="1:14" ht="23.15" customHeight="1" thickBot="1" x14ac:dyDescent="0.35">
      <c r="A1612" s="289" t="s">
        <v>68</v>
      </c>
      <c r="B1612" s="290"/>
      <c r="C1612" s="290"/>
      <c r="D1612" s="290"/>
      <c r="E1612" s="290"/>
      <c r="F1612" s="290"/>
      <c r="G1612" s="290"/>
      <c r="H1612" s="234">
        <f>COUNTA(G12:G1611)</f>
        <v>0</v>
      </c>
    </row>
    <row r="1613" spans="1:14" ht="23.15" customHeight="1" thickBot="1" x14ac:dyDescent="0.35">
      <c r="A1613" s="289" t="s">
        <v>122</v>
      </c>
      <c r="B1613" s="290"/>
      <c r="C1613" s="290"/>
      <c r="D1613" s="290"/>
      <c r="E1613" s="290"/>
      <c r="F1613" s="290"/>
      <c r="G1613" s="290"/>
      <c r="H1613" s="59">
        <f>SUBTOTAL(9,H12:H1611)</f>
        <v>0</v>
      </c>
      <c r="I1613" s="83"/>
      <c r="J1613" s="83"/>
      <c r="K1613" s="83"/>
      <c r="L1613" s="83"/>
      <c r="M1613" s="83"/>
      <c r="N1613" s="83"/>
    </row>
    <row r="1614" spans="1:14" ht="9.75" customHeight="1" x14ac:dyDescent="0.3">
      <c r="A1614" s="6"/>
      <c r="B1614" s="75"/>
      <c r="C1614" s="5"/>
      <c r="D1614" s="5"/>
      <c r="E1614" s="5"/>
      <c r="F1614" s="5"/>
      <c r="G1614" s="5"/>
      <c r="H1614" s="6"/>
      <c r="I1614" s="5"/>
      <c r="J1614" s="5"/>
      <c r="K1614" s="5"/>
    </row>
    <row r="1615" spans="1:14" ht="9" customHeight="1" x14ac:dyDescent="0.3">
      <c r="A1615" s="6"/>
      <c r="B1615" s="75"/>
      <c r="C1615" s="5"/>
      <c r="D1615" s="5"/>
      <c r="E1615" s="5"/>
      <c r="F1615" s="5"/>
      <c r="G1615" s="5"/>
      <c r="H1615" s="55"/>
      <c r="I1615" s="56"/>
      <c r="J1615" s="56"/>
      <c r="K1615" s="56"/>
    </row>
    <row r="1616" spans="1:14" ht="14.5" hidden="1" thickBot="1" x14ac:dyDescent="0.35">
      <c r="A1616" s="6"/>
      <c r="B1616" s="75"/>
      <c r="C1616" s="5"/>
      <c r="D1616" s="5"/>
      <c r="E1616" s="5"/>
      <c r="F1616" s="5"/>
      <c r="G1616" s="5"/>
      <c r="H1616" s="82"/>
      <c r="I1616" s="81" t="s">
        <v>100</v>
      </c>
      <c r="J1616" s="59" t="e">
        <f>#REF!-#REF!</f>
        <v>#REF!</v>
      </c>
    </row>
    <row r="1617" spans="1:12" ht="9" customHeight="1" x14ac:dyDescent="0.3">
      <c r="A1617" s="6"/>
      <c r="B1617" s="75"/>
      <c r="C1617" s="5"/>
      <c r="D1617" s="5"/>
      <c r="E1617" s="5"/>
      <c r="F1617" s="5"/>
      <c r="G1617" s="5"/>
      <c r="H1617" s="6"/>
      <c r="I1617" s="5"/>
      <c r="J1617" s="5"/>
      <c r="K1617" s="5"/>
    </row>
    <row r="1618" spans="1:12" ht="16.5" customHeight="1" x14ac:dyDescent="0.35">
      <c r="A1618" s="254" t="s">
        <v>112</v>
      </c>
      <c r="B1618" s="131"/>
      <c r="C1618" s="131"/>
      <c r="D1618" s="131"/>
      <c r="E1618" s="131"/>
      <c r="F1618" s="131"/>
      <c r="G1618" s="131"/>
      <c r="H1618" s="131"/>
      <c r="I1618" s="131"/>
      <c r="J1618" s="131"/>
      <c r="K1618" s="78"/>
    </row>
    <row r="1619" spans="1:12" ht="16.5" customHeight="1" x14ac:dyDescent="0.35">
      <c r="A1619" s="17" t="s">
        <v>123</v>
      </c>
      <c r="B1619" s="131"/>
      <c r="C1619" s="131"/>
      <c r="D1619" s="131"/>
      <c r="E1619" s="131"/>
      <c r="F1619" s="131"/>
      <c r="G1619" s="131"/>
      <c r="H1619" s="131"/>
      <c r="I1619" s="131"/>
      <c r="J1619" s="131"/>
      <c r="K1619" s="78"/>
    </row>
    <row r="1620" spans="1:12" s="17" customFormat="1" ht="16.5" customHeight="1" x14ac:dyDescent="0.35">
      <c r="A1620" s="256" t="s">
        <v>102</v>
      </c>
      <c r="B1620" s="256"/>
      <c r="C1620" s="256"/>
      <c r="D1620" s="256"/>
      <c r="E1620" s="256"/>
      <c r="F1620" s="256"/>
      <c r="G1620" s="256"/>
      <c r="H1620" s="256"/>
      <c r="I1620" s="256"/>
      <c r="J1620" s="256"/>
      <c r="K1620" s="256"/>
    </row>
    <row r="1621" spans="1:12" s="17" customFormat="1" ht="18.75" customHeight="1" x14ac:dyDescent="0.35">
      <c r="A1621" s="284" t="s">
        <v>103</v>
      </c>
      <c r="B1621" s="284"/>
      <c r="C1621" s="284"/>
      <c r="D1621" s="284"/>
      <c r="E1621" s="284"/>
      <c r="F1621" s="284"/>
      <c r="G1621" s="284"/>
      <c r="H1621" s="284"/>
      <c r="I1621" s="284"/>
      <c r="J1621" s="284"/>
      <c r="K1621" s="284"/>
      <c r="L1621" s="257"/>
    </row>
    <row r="1622" spans="1:12" s="17" customFormat="1" ht="18" customHeight="1" x14ac:dyDescent="0.35">
      <c r="A1622" s="292" t="str">
        <f>'Worksheet Summary'!A36</f>
        <v>Due to Finance Budget Analyst no later than COB August 16, 2024.</v>
      </c>
      <c r="B1622" s="292"/>
      <c r="C1622" s="292"/>
      <c r="D1622" s="292"/>
      <c r="E1622" s="292"/>
      <c r="F1622" s="292"/>
      <c r="G1622" s="292"/>
      <c r="H1622" s="292"/>
      <c r="I1622" s="292"/>
      <c r="J1622" s="292"/>
      <c r="K1622" s="292"/>
    </row>
    <row r="1628" spans="1:12" x14ac:dyDescent="0.3">
      <c r="A1628" s="89"/>
      <c r="B1628" s="76"/>
      <c r="C1628" s="8"/>
      <c r="D1628" s="8"/>
      <c r="E1628" s="8"/>
      <c r="F1628" s="8"/>
      <c r="G1628" s="8"/>
    </row>
    <row r="1629" spans="1:12" x14ac:dyDescent="0.3">
      <c r="A1629" s="89"/>
      <c r="B1629" s="76"/>
      <c r="C1629" s="8"/>
      <c r="D1629" s="8"/>
      <c r="E1629" s="8"/>
      <c r="F1629" s="8"/>
      <c r="G1629" s="8"/>
      <c r="I1629" s="8"/>
      <c r="J1629" s="8"/>
      <c r="K1629" s="8"/>
    </row>
    <row r="1630" spans="1:12" x14ac:dyDescent="0.3">
      <c r="A1630" s="89"/>
      <c r="B1630" s="76"/>
      <c r="C1630" s="8"/>
      <c r="D1630" s="8"/>
      <c r="E1630" s="8"/>
      <c r="F1630" s="8"/>
      <c r="G1630" s="8"/>
      <c r="I1630" s="8"/>
      <c r="J1630" s="8"/>
      <c r="K1630" s="8"/>
    </row>
    <row r="1631" spans="1:12" x14ac:dyDescent="0.3">
      <c r="A1631" s="89"/>
      <c r="B1631" s="76"/>
      <c r="C1631" s="8"/>
      <c r="D1631" s="8"/>
      <c r="E1631" s="8"/>
      <c r="F1631" s="8"/>
      <c r="G1631" s="8"/>
      <c r="I1631" s="8"/>
      <c r="J1631" s="8"/>
      <c r="K1631" s="8"/>
    </row>
    <row r="1632" spans="1:12" x14ac:dyDescent="0.3">
      <c r="A1632" s="89"/>
      <c r="B1632" s="76"/>
      <c r="C1632" s="8"/>
      <c r="D1632" s="8"/>
      <c r="E1632" s="8"/>
      <c r="F1632" s="8"/>
      <c r="G1632" s="8"/>
      <c r="I1632" s="8"/>
      <c r="J1632" s="8"/>
      <c r="K1632" s="8"/>
    </row>
    <row r="1633" spans="1:11" x14ac:dyDescent="0.3">
      <c r="A1633" s="89"/>
      <c r="B1633" s="76"/>
      <c r="C1633" s="8"/>
      <c r="D1633" s="8"/>
      <c r="E1633" s="8"/>
      <c r="F1633" s="8"/>
      <c r="G1633" s="8"/>
      <c r="I1633" s="8"/>
      <c r="J1633" s="8"/>
      <c r="K1633" s="8"/>
    </row>
    <row r="1634" spans="1:11" x14ac:dyDescent="0.3">
      <c r="I1634" s="8"/>
      <c r="J1634" s="8"/>
      <c r="K1634" s="8"/>
    </row>
    <row r="1635" spans="1:11" s="9" customFormat="1" x14ac:dyDescent="0.3">
      <c r="A1635" s="7"/>
      <c r="B1635" s="70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1:11" s="9" customFormat="1" x14ac:dyDescent="0.3">
      <c r="A1636" s="7"/>
      <c r="B1636" s="70"/>
      <c r="C1636" s="2"/>
      <c r="D1636" s="2"/>
      <c r="E1636" s="2"/>
      <c r="F1636" s="2"/>
      <c r="G1636" s="2"/>
      <c r="H1636" s="2"/>
      <c r="I1636" s="2"/>
      <c r="J1636" s="2"/>
      <c r="K1636" s="2"/>
    </row>
  </sheetData>
  <sheetProtection algorithmName="SHA-512" hashValue="zeB2gFrCEa9anEGJHnx0VuP3m13cGsuYHLst1lXCrtRzEARyuv4S0YJBUXktlHyFCV7SycZPimKQQHZpoaqkuA==" saltValue="L5HH0/WkfEvOy9q50xzQ3g==" spinCount="100000" sheet="1" formatRows="0"/>
  <mergeCells count="8">
    <mergeCell ref="A1622:K1622"/>
    <mergeCell ref="A1613:G1613"/>
    <mergeCell ref="A1612:G1612"/>
    <mergeCell ref="A2:H2"/>
    <mergeCell ref="A3:H3"/>
    <mergeCell ref="A5:H5"/>
    <mergeCell ref="A8:H8"/>
    <mergeCell ref="A1621:K1621"/>
  </mergeCells>
  <dataValidations count="1">
    <dataValidation operator="equal" allowBlank="1" showInputMessage="1" showErrorMessage="1" sqref="D12:D1611" xr:uid="{28E50A1A-84DD-4B07-A626-A754789964B3}"/>
  </dataValidation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68EC46-BD83-4E88-AEF4-E87324BD6A16}">
          <x14:formula1>
            <xm:f>'Category List'!$A$30:$A$32</xm:f>
          </x14:formula1>
          <xm:sqref>F12:F1611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1"/>
  <dimension ref="A1:O1096"/>
  <sheetViews>
    <sheetView showGridLines="0" zoomScale="110" zoomScaleNormal="110" zoomScaleSheetLayoutView="70" workbookViewId="0">
      <selection activeCell="I13" sqref="I13:I14"/>
    </sheetView>
  </sheetViews>
  <sheetFormatPr defaultColWidth="9.1796875" defaultRowHeight="14" x14ac:dyDescent="0.3"/>
  <cols>
    <col min="1" max="1" width="6.26953125" style="7" customWidth="1"/>
    <col min="2" max="2" width="11.26953125" style="70" customWidth="1"/>
    <col min="3" max="4" width="8.7265625" style="2" customWidth="1"/>
    <col min="5" max="5" width="16.81640625" style="2" customWidth="1"/>
    <col min="6" max="6" width="10.7265625" style="2" customWidth="1"/>
    <col min="7" max="7" width="61.54296875" style="2" customWidth="1"/>
    <col min="8" max="8" width="19.81640625" style="2" customWidth="1"/>
    <col min="9" max="9" width="31.81640625" style="2" customWidth="1"/>
    <col min="10" max="11" width="21.7265625" style="2" customWidth="1"/>
    <col min="12" max="12" width="9.1796875" style="2"/>
    <col min="13" max="13" width="11.26953125" style="2" bestFit="1" customWidth="1"/>
    <col min="14" max="15" width="13.453125" style="2" customWidth="1"/>
    <col min="16" max="16384" width="9.1796875" style="2"/>
  </cols>
  <sheetData>
    <row r="1" spans="1:12" ht="18" customHeight="1" x14ac:dyDescent="0.3">
      <c r="J1" s="65"/>
      <c r="K1" s="65"/>
      <c r="L1" s="3"/>
    </row>
    <row r="2" spans="1:12" ht="18" customHeight="1" x14ac:dyDescent="0.3">
      <c r="A2" s="2"/>
      <c r="B2" s="109"/>
      <c r="C2" s="109"/>
      <c r="D2" s="109"/>
      <c r="E2" s="109"/>
      <c r="F2" s="109"/>
      <c r="G2" s="121" t="s">
        <v>124</v>
      </c>
      <c r="I2" s="109"/>
      <c r="J2" s="109"/>
      <c r="K2" s="109"/>
      <c r="L2" s="3"/>
    </row>
    <row r="3" spans="1:12" ht="18" customHeight="1" x14ac:dyDescent="0.3">
      <c r="A3" s="2"/>
      <c r="G3" s="122" t="s">
        <v>114</v>
      </c>
      <c r="J3" s="65"/>
      <c r="K3" s="65"/>
      <c r="L3" s="3"/>
    </row>
    <row r="4" spans="1:12" ht="9" customHeight="1" x14ac:dyDescent="0.3">
      <c r="A4" s="60"/>
      <c r="B4" s="71"/>
      <c r="C4" s="60"/>
      <c r="D4" s="60"/>
      <c r="E4" s="60"/>
      <c r="F4" s="60"/>
      <c r="G4" s="60"/>
      <c r="H4" s="60"/>
      <c r="I4" s="60"/>
      <c r="J4" s="60"/>
      <c r="K4" s="60"/>
    </row>
    <row r="5" spans="1:12" ht="18.75" customHeight="1" x14ac:dyDescent="0.3">
      <c r="A5" s="286" t="str">
        <f>Checklist!A4</f>
        <v>0000</v>
      </c>
      <c r="B5" s="286"/>
      <c r="C5" s="286"/>
      <c r="D5" s="286"/>
      <c r="E5" s="286"/>
      <c r="F5" s="286"/>
      <c r="G5" s="286"/>
      <c r="H5" s="286"/>
      <c r="I5" s="61"/>
      <c r="J5" s="61"/>
      <c r="K5" s="61"/>
    </row>
    <row r="6" spans="1:12" ht="14.25" customHeight="1" x14ac:dyDescent="0.3">
      <c r="A6" s="145" t="s">
        <v>2</v>
      </c>
      <c r="B6" s="128"/>
      <c r="C6" s="128"/>
      <c r="D6" s="128"/>
      <c r="E6" s="128"/>
      <c r="F6" s="90"/>
      <c r="G6" s="62"/>
    </row>
    <row r="7" spans="1:12" ht="5.25" customHeight="1" x14ac:dyDescent="0.3">
      <c r="A7" s="62"/>
      <c r="B7" s="72"/>
      <c r="C7" s="62"/>
      <c r="D7" s="62"/>
      <c r="E7" s="62"/>
      <c r="F7" s="62"/>
      <c r="G7" s="62"/>
    </row>
    <row r="8" spans="1:12" ht="19.5" customHeight="1" x14ac:dyDescent="0.3">
      <c r="A8" s="286">
        <f>Checklist!A6</f>
        <v>0</v>
      </c>
      <c r="B8" s="286"/>
      <c r="C8" s="286"/>
      <c r="D8" s="286"/>
      <c r="E8" s="286"/>
      <c r="F8" s="286"/>
      <c r="G8" s="286"/>
      <c r="H8" s="286"/>
    </row>
    <row r="9" spans="1:12" x14ac:dyDescent="0.3">
      <c r="A9" s="63" t="s">
        <v>3</v>
      </c>
      <c r="B9" s="73"/>
      <c r="C9" s="63"/>
      <c r="D9" s="63"/>
      <c r="E9" s="63"/>
      <c r="F9" s="63"/>
      <c r="G9" s="63"/>
    </row>
    <row r="10" spans="1:12" ht="25.5" customHeight="1" thickBot="1" x14ac:dyDescent="0.35">
      <c r="A10" s="86"/>
      <c r="B10" s="74"/>
    </row>
    <row r="11" spans="1:12" ht="25.5" customHeight="1" thickBot="1" x14ac:dyDescent="0.35">
      <c r="A11" s="86"/>
      <c r="B11" s="74"/>
      <c r="C11" s="127" t="s">
        <v>125</v>
      </c>
      <c r="D11" s="125"/>
      <c r="E11" s="125"/>
      <c r="F11" s="125"/>
      <c r="G11" s="125"/>
      <c r="H11" s="126"/>
      <c r="I11" s="150" t="s">
        <v>126</v>
      </c>
    </row>
    <row r="12" spans="1:12" ht="45.75" customHeight="1" thickBot="1" x14ac:dyDescent="0.35">
      <c r="A12" s="99"/>
      <c r="B12" s="100" t="s">
        <v>115</v>
      </c>
      <c r="C12" s="101" t="s">
        <v>127</v>
      </c>
      <c r="D12" s="101" t="s">
        <v>88</v>
      </c>
      <c r="E12" s="102" t="s">
        <v>128</v>
      </c>
      <c r="F12" s="101" t="s">
        <v>116</v>
      </c>
      <c r="G12" s="103" t="s">
        <v>129</v>
      </c>
      <c r="H12" s="104" t="s">
        <v>130</v>
      </c>
      <c r="I12" s="149" t="s">
        <v>131</v>
      </c>
    </row>
    <row r="13" spans="1:12" ht="23.15" customHeight="1" x14ac:dyDescent="0.3">
      <c r="A13" s="87">
        <v>1</v>
      </c>
      <c r="B13" s="96"/>
      <c r="C13" s="94"/>
      <c r="D13" s="97"/>
      <c r="E13" s="95" t="str">
        <f>IF(B13="","",(CONCATENATE(TEXT(B13,"###0000_);[Red](#,##0)")," ", TEXT(C13,"###000_);[Red](#,##0)")," ", TEXT(D13,"###0000_);[Red](#,##0)"))))</f>
        <v/>
      </c>
      <c r="F13" s="229"/>
      <c r="G13" s="68"/>
      <c r="H13" s="64" t="str">
        <f>IF(LEFT(G13,2)="48","R",IF(D13="","N/A",VLOOKUP(D13,'UCM 7-21-23'!$A$2:$B$1709,2,FALSE)))</f>
        <v>N/A</v>
      </c>
      <c r="I13" s="146"/>
    </row>
    <row r="14" spans="1:12" ht="23.15" customHeight="1" x14ac:dyDescent="0.3">
      <c r="A14" s="88">
        <v>2</v>
      </c>
      <c r="B14" s="96"/>
      <c r="C14" s="94"/>
      <c r="D14" s="97"/>
      <c r="E14" s="95" t="str">
        <f t="shared" ref="E14:E127" si="0">IF(B14="","",(CONCATENATE(TEXT(B14,"###0000_);[Red](#,##0)")," ", TEXT(C14,"###000_);[Red](#,##0)")," ", TEXT(D14,"###0000_);[Red](#,##0)"))))</f>
        <v/>
      </c>
      <c r="F14" s="229"/>
      <c r="G14" s="68"/>
      <c r="H14" s="64" t="str">
        <f>IF(LEFT(G14,2)="48","R",IF(D14="","N/A",VLOOKUP(D14,'UCM 7-21-23'!$A$2:$B$1709,2,FALSE)))</f>
        <v>N/A</v>
      </c>
      <c r="I14" s="147"/>
      <c r="L14" s="5"/>
    </row>
    <row r="15" spans="1:12" ht="23.15" customHeight="1" x14ac:dyDescent="0.3">
      <c r="A15" s="87">
        <v>3</v>
      </c>
      <c r="B15" s="96"/>
      <c r="C15" s="94"/>
      <c r="D15" s="97"/>
      <c r="E15" s="95" t="str">
        <f t="shared" si="0"/>
        <v/>
      </c>
      <c r="F15" s="229"/>
      <c r="G15" s="68"/>
      <c r="H15" s="64" t="str">
        <f>IF(LEFT(G15,2)="48","R",IF(D15="","N/A",VLOOKUP(D15,'UCM 7-21-23'!$A$2:$B$1709,2,FALSE)))</f>
        <v>N/A</v>
      </c>
      <c r="I15" s="147"/>
      <c r="K15" s="12"/>
    </row>
    <row r="16" spans="1:12" ht="23.15" customHeight="1" x14ac:dyDescent="0.3">
      <c r="A16" s="88">
        <v>4</v>
      </c>
      <c r="B16" s="96"/>
      <c r="C16" s="94"/>
      <c r="D16" s="97"/>
      <c r="E16" s="95" t="str">
        <f t="shared" si="0"/>
        <v/>
      </c>
      <c r="F16" s="229"/>
      <c r="G16" s="68"/>
      <c r="H16" s="64" t="str">
        <f>IF(LEFT(G16,2)="48","R",IF(D16="","N/A",VLOOKUP(D16,'UCM 7-21-23'!$A$2:$B$1709,2,FALSE)))</f>
        <v>N/A</v>
      </c>
      <c r="I16" s="147"/>
    </row>
    <row r="17" spans="1:12" ht="23.15" customHeight="1" x14ac:dyDescent="0.3">
      <c r="A17" s="87">
        <v>5</v>
      </c>
      <c r="B17" s="96"/>
      <c r="C17" s="94"/>
      <c r="D17" s="97"/>
      <c r="E17" s="95" t="str">
        <f t="shared" si="0"/>
        <v/>
      </c>
      <c r="F17" s="229"/>
      <c r="G17" s="68"/>
      <c r="H17" s="64" t="str">
        <f>IF(LEFT(G17,2)="48","R",IF(D17="","N/A",VLOOKUP(D17,'UCM 7-21-23'!$A$2:$B$1709,2,FALSE)))</f>
        <v>N/A</v>
      </c>
      <c r="I17" s="147"/>
    </row>
    <row r="18" spans="1:12" ht="23.25" customHeight="1" x14ac:dyDescent="0.3">
      <c r="A18" s="88">
        <v>6</v>
      </c>
      <c r="B18" s="96"/>
      <c r="C18" s="94"/>
      <c r="D18" s="97"/>
      <c r="E18" s="95" t="str">
        <f t="shared" si="0"/>
        <v/>
      </c>
      <c r="F18" s="229"/>
      <c r="G18" s="68"/>
      <c r="H18" s="64" t="str">
        <f>IF(LEFT(G18,2)="48","R",IF(D18="","N/A",VLOOKUP(D18,'UCM 7-21-23'!$A$2:$B$1709,2,FALSE)))</f>
        <v>N/A</v>
      </c>
      <c r="I18" s="147"/>
    </row>
    <row r="19" spans="1:12" ht="23.15" customHeight="1" x14ac:dyDescent="0.3">
      <c r="A19" s="87">
        <v>7</v>
      </c>
      <c r="B19" s="96"/>
      <c r="C19" s="94"/>
      <c r="D19" s="97"/>
      <c r="E19" s="95" t="str">
        <f t="shared" si="0"/>
        <v/>
      </c>
      <c r="F19" s="229"/>
      <c r="G19" s="68"/>
      <c r="H19" s="64" t="str">
        <f>IF(LEFT(G19,2)="48","R",IF(D19="","N/A",VLOOKUP(D19,'UCM 7-21-23'!$A$2:$B$1709,2,FALSE)))</f>
        <v>N/A</v>
      </c>
      <c r="I19" s="147"/>
    </row>
    <row r="20" spans="1:12" ht="23.15" customHeight="1" x14ac:dyDescent="0.3">
      <c r="A20" s="88">
        <v>8</v>
      </c>
      <c r="B20" s="96"/>
      <c r="C20" s="94"/>
      <c r="D20" s="97"/>
      <c r="E20" s="95" t="str">
        <f t="shared" si="0"/>
        <v/>
      </c>
      <c r="F20" s="229"/>
      <c r="G20" s="68"/>
      <c r="H20" s="64" t="str">
        <f>IF(LEFT(G20,2)="48","R",IF(D20="","N/A",VLOOKUP(D20,'UCM 7-21-23'!$A$2:$B$1709,2,FALSE)))</f>
        <v>N/A</v>
      </c>
      <c r="I20" s="147"/>
      <c r="L20" s="7"/>
    </row>
    <row r="21" spans="1:12" ht="23.15" customHeight="1" x14ac:dyDescent="0.3">
      <c r="A21" s="87">
        <v>9</v>
      </c>
      <c r="B21" s="96"/>
      <c r="C21" s="94"/>
      <c r="D21" s="97"/>
      <c r="E21" s="95" t="str">
        <f t="shared" si="0"/>
        <v/>
      </c>
      <c r="F21" s="229"/>
      <c r="G21" s="68"/>
      <c r="H21" s="64" t="str">
        <f>IF(LEFT(G21,2)="48","R",IF(D21="","N/A",VLOOKUP(D21,'UCM 7-21-23'!$A$2:$B$1709,2,FALSE)))</f>
        <v>N/A</v>
      </c>
      <c r="I21" s="147"/>
    </row>
    <row r="22" spans="1:12" ht="23.15" customHeight="1" x14ac:dyDescent="0.3">
      <c r="A22" s="88">
        <v>10</v>
      </c>
      <c r="B22" s="96"/>
      <c r="C22" s="94"/>
      <c r="D22" s="97"/>
      <c r="E22" s="95" t="str">
        <f t="shared" si="0"/>
        <v/>
      </c>
      <c r="F22" s="229"/>
      <c r="G22" s="68"/>
      <c r="H22" s="64" t="str">
        <f>IF(LEFT(G22,2)="48","R",IF(D22="","N/A",VLOOKUP(D22,'UCM 7-21-23'!$A$2:$B$1709,2,FALSE)))</f>
        <v>N/A</v>
      </c>
      <c r="I22" s="147"/>
    </row>
    <row r="23" spans="1:12" ht="23.15" customHeight="1" x14ac:dyDescent="0.3">
      <c r="A23" s="87">
        <v>11</v>
      </c>
      <c r="B23" s="96"/>
      <c r="C23" s="94"/>
      <c r="D23" s="97"/>
      <c r="E23" s="95" t="str">
        <f t="shared" si="0"/>
        <v/>
      </c>
      <c r="F23" s="229"/>
      <c r="G23" s="68"/>
      <c r="H23" s="64" t="str">
        <f>IF(LEFT(G23,2)="48","R",IF(D23="","N/A",VLOOKUP(D23,'UCM 7-21-23'!$A$2:$B$1709,2,FALSE)))</f>
        <v>N/A</v>
      </c>
      <c r="I23" s="147"/>
    </row>
    <row r="24" spans="1:12" ht="23.15" customHeight="1" x14ac:dyDescent="0.3">
      <c r="A24" s="88">
        <v>12</v>
      </c>
      <c r="B24" s="96"/>
      <c r="C24" s="94"/>
      <c r="D24" s="97"/>
      <c r="E24" s="95" t="str">
        <f t="shared" si="0"/>
        <v/>
      </c>
      <c r="F24" s="229"/>
      <c r="G24" s="68"/>
      <c r="H24" s="64" t="str">
        <f>IF(LEFT(G24,2)="48","R",IF(D24="","N/A",VLOOKUP(D24,'UCM 7-21-23'!$A$2:$B$1709,2,FALSE)))</f>
        <v>N/A</v>
      </c>
      <c r="I24" s="147"/>
    </row>
    <row r="25" spans="1:12" ht="23.15" customHeight="1" x14ac:dyDescent="0.3">
      <c r="A25" s="87">
        <v>13</v>
      </c>
      <c r="B25" s="96"/>
      <c r="C25" s="94"/>
      <c r="D25" s="97"/>
      <c r="E25" s="95" t="str">
        <f t="shared" si="0"/>
        <v/>
      </c>
      <c r="F25" s="229"/>
      <c r="G25" s="68"/>
      <c r="H25" s="64" t="str">
        <f>IF(LEFT(G25,2)="48","R",IF(D25="","N/A",VLOOKUP(D25,'UCM 7-21-23'!$A$2:$B$1709,2,FALSE)))</f>
        <v>N/A</v>
      </c>
      <c r="I25" s="147"/>
    </row>
    <row r="26" spans="1:12" ht="23.15" customHeight="1" x14ac:dyDescent="0.3">
      <c r="A26" s="88">
        <v>14</v>
      </c>
      <c r="B26" s="96"/>
      <c r="C26" s="94"/>
      <c r="D26" s="97"/>
      <c r="E26" s="95" t="str">
        <f t="shared" si="0"/>
        <v/>
      </c>
      <c r="F26" s="229"/>
      <c r="G26" s="68"/>
      <c r="H26" s="64" t="str">
        <f>IF(LEFT(G26,2)="48","R",IF(D26="","N/A",VLOOKUP(D26,'UCM 7-21-23'!$A$2:$B$1709,2,FALSE)))</f>
        <v>N/A</v>
      </c>
      <c r="I26" s="147"/>
    </row>
    <row r="27" spans="1:12" ht="23.15" customHeight="1" x14ac:dyDescent="0.3">
      <c r="A27" s="87">
        <v>15</v>
      </c>
      <c r="B27" s="96"/>
      <c r="C27" s="94"/>
      <c r="D27" s="97"/>
      <c r="E27" s="95" t="str">
        <f t="shared" si="0"/>
        <v/>
      </c>
      <c r="F27" s="229"/>
      <c r="G27" s="68"/>
      <c r="H27" s="64" t="str">
        <f>IF(LEFT(G27,2)="48","R",IF(D27="","N/A",VLOOKUP(D27,'UCM 7-21-23'!$A$2:$B$1709,2,FALSE)))</f>
        <v>N/A</v>
      </c>
      <c r="I27" s="147"/>
    </row>
    <row r="28" spans="1:12" ht="23.15" customHeight="1" x14ac:dyDescent="0.3">
      <c r="A28" s="88">
        <v>16</v>
      </c>
      <c r="B28" s="96"/>
      <c r="C28" s="94"/>
      <c r="D28" s="97"/>
      <c r="E28" s="95" t="str">
        <f t="shared" si="0"/>
        <v/>
      </c>
      <c r="F28" s="229"/>
      <c r="G28" s="68"/>
      <c r="H28" s="64" t="str">
        <f>IF(LEFT(G28,2)="48","R",IF(D28="","N/A",VLOOKUP(D28,'UCM 7-21-23'!$A$2:$B$1709,2,FALSE)))</f>
        <v>N/A</v>
      </c>
      <c r="I28" s="147"/>
    </row>
    <row r="29" spans="1:12" ht="22.5" customHeight="1" x14ac:dyDescent="0.3">
      <c r="A29" s="87">
        <v>17</v>
      </c>
      <c r="B29" s="96"/>
      <c r="C29" s="94"/>
      <c r="D29" s="97"/>
      <c r="E29" s="95" t="str">
        <f t="shared" si="0"/>
        <v/>
      </c>
      <c r="F29" s="229"/>
      <c r="G29" s="68"/>
      <c r="H29" s="64" t="str">
        <f>IF(LEFT(G29,2)="48","R",IF(D29="","N/A",VLOOKUP(D29,'UCM 7-21-23'!$A$2:$B$1709,2,FALSE)))</f>
        <v>N/A</v>
      </c>
      <c r="I29" s="147"/>
    </row>
    <row r="30" spans="1:12" ht="23.15" customHeight="1" x14ac:dyDescent="0.3">
      <c r="A30" s="88">
        <v>18</v>
      </c>
      <c r="B30" s="96"/>
      <c r="C30" s="94"/>
      <c r="D30" s="97"/>
      <c r="E30" s="95" t="str">
        <f t="shared" si="0"/>
        <v/>
      </c>
      <c r="F30" s="229"/>
      <c r="G30" s="68"/>
      <c r="H30" s="64" t="str">
        <f>IF(LEFT(G30,2)="48","R",IF(D30="","N/A",VLOOKUP(D30,'UCM 7-21-23'!$A$2:$B$1709,2,FALSE)))</f>
        <v>N/A</v>
      </c>
      <c r="I30" s="147"/>
    </row>
    <row r="31" spans="1:12" ht="23.15" customHeight="1" x14ac:dyDescent="0.3">
      <c r="A31" s="87">
        <v>19</v>
      </c>
      <c r="B31" s="96"/>
      <c r="C31" s="94"/>
      <c r="D31" s="97"/>
      <c r="E31" s="95" t="str">
        <f t="shared" si="0"/>
        <v/>
      </c>
      <c r="F31" s="229"/>
      <c r="G31" s="68"/>
      <c r="H31" s="64" t="str">
        <f>IF(LEFT(G31,2)="48","R",IF(D31="","N/A",VLOOKUP(D31,'UCM 7-21-23'!$A$2:$B$1709,2,FALSE)))</f>
        <v>N/A</v>
      </c>
      <c r="I31" s="147"/>
    </row>
    <row r="32" spans="1:12" ht="23.15" customHeight="1" x14ac:dyDescent="0.3">
      <c r="A32" s="88">
        <v>20</v>
      </c>
      <c r="B32" s="96"/>
      <c r="C32" s="94"/>
      <c r="D32" s="97"/>
      <c r="E32" s="95" t="str">
        <f t="shared" si="0"/>
        <v/>
      </c>
      <c r="F32" s="229"/>
      <c r="G32" s="68"/>
      <c r="H32" s="64" t="str">
        <f>IF(LEFT(G32,2)="48","R",IF(D32="","N/A",VLOOKUP(D32,'UCM 7-21-23'!$A$2:$B$1709,2,FALSE)))</f>
        <v>N/A</v>
      </c>
      <c r="I32" s="147"/>
    </row>
    <row r="33" spans="1:9" ht="23.15" customHeight="1" x14ac:dyDescent="0.3">
      <c r="A33" s="87">
        <v>21</v>
      </c>
      <c r="B33" s="96"/>
      <c r="C33" s="94"/>
      <c r="D33" s="97"/>
      <c r="E33" s="95" t="str">
        <f t="shared" si="0"/>
        <v/>
      </c>
      <c r="F33" s="229"/>
      <c r="G33" s="68"/>
      <c r="H33" s="64" t="str">
        <f>IF(LEFT(G33,2)="48","R",IF(D33="","N/A",VLOOKUP(D33,'UCM 7-21-23'!$A$2:$B$1709,2,FALSE)))</f>
        <v>N/A</v>
      </c>
      <c r="I33" s="147"/>
    </row>
    <row r="34" spans="1:9" ht="23.15" customHeight="1" x14ac:dyDescent="0.3">
      <c r="A34" s="88">
        <v>22</v>
      </c>
      <c r="B34" s="96"/>
      <c r="C34" s="94"/>
      <c r="D34" s="97"/>
      <c r="E34" s="95" t="str">
        <f t="shared" si="0"/>
        <v/>
      </c>
      <c r="F34" s="229"/>
      <c r="G34" s="68"/>
      <c r="H34" s="64" t="str">
        <f>IF(LEFT(G34,2)="48","R",IF(D34="","N/A",VLOOKUP(D34,'UCM 7-21-23'!$A$2:$B$1709,2,FALSE)))</f>
        <v>N/A</v>
      </c>
      <c r="I34" s="147"/>
    </row>
    <row r="35" spans="1:9" ht="23.15" customHeight="1" x14ac:dyDescent="0.3">
      <c r="A35" s="87">
        <v>23</v>
      </c>
      <c r="B35" s="96"/>
      <c r="C35" s="94"/>
      <c r="D35" s="97"/>
      <c r="E35" s="95" t="str">
        <f t="shared" si="0"/>
        <v/>
      </c>
      <c r="F35" s="229"/>
      <c r="G35" s="68"/>
      <c r="H35" s="64" t="str">
        <f>IF(LEFT(G35,2)="48","R",IF(D35="","N/A",VLOOKUP(D35,'UCM 7-21-23'!$A$2:$B$1709,2,FALSE)))</f>
        <v>N/A</v>
      </c>
      <c r="I35" s="147"/>
    </row>
    <row r="36" spans="1:9" ht="23.15" customHeight="1" x14ac:dyDescent="0.3">
      <c r="A36" s="88">
        <v>24</v>
      </c>
      <c r="B36" s="96"/>
      <c r="C36" s="94"/>
      <c r="D36" s="97"/>
      <c r="E36" s="95" t="str">
        <f t="shared" si="0"/>
        <v/>
      </c>
      <c r="F36" s="229"/>
      <c r="G36" s="68"/>
      <c r="H36" s="64" t="str">
        <f>IF(LEFT(G36,2)="48","R",IF(D36="","N/A",VLOOKUP(D36,'UCM 7-21-23'!$A$2:$B$1709,2,FALSE)))</f>
        <v>N/A</v>
      </c>
      <c r="I36" s="147"/>
    </row>
    <row r="37" spans="1:9" ht="23.15" customHeight="1" x14ac:dyDescent="0.3">
      <c r="A37" s="87">
        <v>25</v>
      </c>
      <c r="B37" s="96"/>
      <c r="C37" s="94"/>
      <c r="D37" s="97"/>
      <c r="E37" s="95" t="str">
        <f t="shared" si="0"/>
        <v/>
      </c>
      <c r="F37" s="229"/>
      <c r="G37" s="68"/>
      <c r="H37" s="64" t="str">
        <f>IF(LEFT(G37,2)="48","R",IF(D37="","N/A",VLOOKUP(D37,'UCM 7-21-23'!$A$2:$B$1709,2,FALSE)))</f>
        <v>N/A</v>
      </c>
      <c r="I37" s="147"/>
    </row>
    <row r="38" spans="1:9" ht="23.15" customHeight="1" x14ac:dyDescent="0.3">
      <c r="A38" s="88">
        <v>26</v>
      </c>
      <c r="B38" s="96"/>
      <c r="C38" s="94"/>
      <c r="D38" s="97"/>
      <c r="E38" s="95" t="str">
        <f t="shared" si="0"/>
        <v/>
      </c>
      <c r="F38" s="229"/>
      <c r="G38" s="68"/>
      <c r="H38" s="64" t="str">
        <f>IF(LEFT(G38,2)="48","R",IF(D38="","N/A",VLOOKUP(D38,'UCM 7-21-23'!$A$2:$B$1709,2,FALSE)))</f>
        <v>N/A</v>
      </c>
      <c r="I38" s="147"/>
    </row>
    <row r="39" spans="1:9" ht="23.15" customHeight="1" x14ac:dyDescent="0.3">
      <c r="A39" s="87">
        <v>27</v>
      </c>
      <c r="B39" s="96"/>
      <c r="C39" s="94"/>
      <c r="D39" s="97"/>
      <c r="E39" s="95" t="str">
        <f t="shared" si="0"/>
        <v/>
      </c>
      <c r="F39" s="229"/>
      <c r="G39" s="68"/>
      <c r="H39" s="64" t="str">
        <f>IF(LEFT(G39,2)="48","R",IF(D39="","N/A",VLOOKUP(D39,'UCM 7-21-23'!$A$2:$B$1709,2,FALSE)))</f>
        <v>N/A</v>
      </c>
      <c r="I39" s="147"/>
    </row>
    <row r="40" spans="1:9" ht="23.15" customHeight="1" x14ac:dyDescent="0.3">
      <c r="A40" s="88">
        <v>28</v>
      </c>
      <c r="B40" s="96"/>
      <c r="C40" s="94"/>
      <c r="D40" s="97"/>
      <c r="E40" s="95" t="str">
        <f t="shared" si="0"/>
        <v/>
      </c>
      <c r="F40" s="229"/>
      <c r="G40" s="68"/>
      <c r="H40" s="64" t="str">
        <f>IF(LEFT(G40,2)="48","R",IF(D40="","N/A",VLOOKUP(D40,'UCM 7-21-23'!$A$2:$B$1709,2,FALSE)))</f>
        <v>N/A</v>
      </c>
      <c r="I40" s="147"/>
    </row>
    <row r="41" spans="1:9" ht="23.15" customHeight="1" x14ac:dyDescent="0.3">
      <c r="A41" s="87">
        <v>29</v>
      </c>
      <c r="B41" s="96"/>
      <c r="C41" s="94"/>
      <c r="D41" s="97"/>
      <c r="E41" s="95" t="str">
        <f t="shared" si="0"/>
        <v/>
      </c>
      <c r="F41" s="229"/>
      <c r="G41" s="68"/>
      <c r="H41" s="64" t="str">
        <f>IF(LEFT(G41,2)="48","R",IF(D41="","N/A",VLOOKUP(D41,'UCM 7-21-23'!$A$2:$B$1709,2,FALSE)))</f>
        <v>N/A</v>
      </c>
      <c r="I41" s="147"/>
    </row>
    <row r="42" spans="1:9" ht="23.15" customHeight="1" x14ac:dyDescent="0.3">
      <c r="A42" s="88">
        <v>30</v>
      </c>
      <c r="B42" s="96"/>
      <c r="C42" s="94"/>
      <c r="D42" s="97"/>
      <c r="E42" s="95" t="str">
        <f t="shared" si="0"/>
        <v/>
      </c>
      <c r="F42" s="229"/>
      <c r="G42" s="68"/>
      <c r="H42" s="64" t="str">
        <f>IF(LEFT(G42,2)="48","R",IF(D42="","N/A",VLOOKUP(D42,'UCM 7-21-23'!$A$2:$B$1709,2,FALSE)))</f>
        <v>N/A</v>
      </c>
      <c r="I42" s="147"/>
    </row>
    <row r="43" spans="1:9" ht="23.15" customHeight="1" x14ac:dyDescent="0.3">
      <c r="A43" s="87">
        <v>31</v>
      </c>
      <c r="B43" s="96"/>
      <c r="C43" s="94"/>
      <c r="D43" s="97"/>
      <c r="E43" s="95" t="str">
        <f t="shared" si="0"/>
        <v/>
      </c>
      <c r="F43" s="229"/>
      <c r="G43" s="68"/>
      <c r="H43" s="64" t="str">
        <f>IF(LEFT(G43,2)="48","R",IF(D43="","N/A",VLOOKUP(D43,'UCM 7-21-23'!$A$2:$B$1709,2,FALSE)))</f>
        <v>N/A</v>
      </c>
      <c r="I43" s="147"/>
    </row>
    <row r="44" spans="1:9" ht="23.15" customHeight="1" x14ac:dyDescent="0.3">
      <c r="A44" s="88">
        <v>32</v>
      </c>
      <c r="B44" s="96"/>
      <c r="C44" s="94"/>
      <c r="D44" s="97"/>
      <c r="E44" s="95" t="str">
        <f t="shared" si="0"/>
        <v/>
      </c>
      <c r="F44" s="229"/>
      <c r="G44" s="68"/>
      <c r="H44" s="64" t="str">
        <f>IF(LEFT(G44,2)="48","R",IF(D44="","N/A",VLOOKUP(D44,'UCM 7-21-23'!$A$2:$B$1709,2,FALSE)))</f>
        <v>N/A</v>
      </c>
      <c r="I44" s="147"/>
    </row>
    <row r="45" spans="1:9" ht="23.15" customHeight="1" x14ac:dyDescent="0.3">
      <c r="A45" s="87">
        <v>33</v>
      </c>
      <c r="B45" s="96"/>
      <c r="C45" s="94"/>
      <c r="D45" s="97"/>
      <c r="E45" s="95" t="str">
        <f t="shared" si="0"/>
        <v/>
      </c>
      <c r="F45" s="229"/>
      <c r="G45" s="68"/>
      <c r="H45" s="64" t="str">
        <f>IF(LEFT(G45,2)="48","R",IF(D45="","N/A",VLOOKUP(D45,'UCM 7-21-23'!$A$2:$B$1709,2,FALSE)))</f>
        <v>N/A</v>
      </c>
      <c r="I45" s="147"/>
    </row>
    <row r="46" spans="1:9" ht="23.15" customHeight="1" x14ac:dyDescent="0.3">
      <c r="A46" s="88">
        <v>34</v>
      </c>
      <c r="B46" s="96"/>
      <c r="C46" s="94"/>
      <c r="D46" s="97"/>
      <c r="E46" s="95" t="str">
        <f t="shared" si="0"/>
        <v/>
      </c>
      <c r="F46" s="229"/>
      <c r="G46" s="68"/>
      <c r="H46" s="64" t="str">
        <f>IF(LEFT(G46,2)="48","R",IF(D46="","N/A",VLOOKUP(D46,'UCM 7-21-23'!$A$2:$B$1709,2,FALSE)))</f>
        <v>N/A</v>
      </c>
      <c r="I46" s="147"/>
    </row>
    <row r="47" spans="1:9" ht="23.15" customHeight="1" x14ac:dyDescent="0.3">
      <c r="A47" s="87">
        <v>35</v>
      </c>
      <c r="B47" s="96"/>
      <c r="C47" s="94"/>
      <c r="D47" s="97"/>
      <c r="E47" s="95" t="str">
        <f t="shared" si="0"/>
        <v/>
      </c>
      <c r="F47" s="229"/>
      <c r="G47" s="68"/>
      <c r="H47" s="64" t="str">
        <f>IF(LEFT(G47,2)="48","R",IF(D47="","N/A",VLOOKUP(D47,'UCM 7-21-23'!$A$2:$B$1709,2,FALSE)))</f>
        <v>N/A</v>
      </c>
      <c r="I47" s="147"/>
    </row>
    <row r="48" spans="1:9" ht="23.15" customHeight="1" x14ac:dyDescent="0.3">
      <c r="A48" s="88">
        <v>36</v>
      </c>
      <c r="B48" s="96"/>
      <c r="C48" s="94"/>
      <c r="D48" s="97"/>
      <c r="E48" s="95" t="str">
        <f t="shared" si="0"/>
        <v/>
      </c>
      <c r="F48" s="229"/>
      <c r="G48" s="68"/>
      <c r="H48" s="64" t="str">
        <f>IF(LEFT(G48,2)="48","R",IF(D48="","N/A",VLOOKUP(D48,'UCM 7-21-23'!$A$2:$B$1709,2,FALSE)))</f>
        <v>N/A</v>
      </c>
      <c r="I48" s="147"/>
    </row>
    <row r="49" spans="1:9" ht="23.15" customHeight="1" x14ac:dyDescent="0.3">
      <c r="A49" s="87">
        <v>37</v>
      </c>
      <c r="B49" s="96"/>
      <c r="C49" s="94"/>
      <c r="D49" s="97"/>
      <c r="E49" s="95" t="str">
        <f t="shared" si="0"/>
        <v/>
      </c>
      <c r="F49" s="229"/>
      <c r="G49" s="68"/>
      <c r="H49" s="64" t="str">
        <f>IF(LEFT(G49,2)="48","R",IF(D49="","N/A",VLOOKUP(D49,'UCM 7-21-23'!$A$2:$B$1709,2,FALSE)))</f>
        <v>N/A</v>
      </c>
      <c r="I49" s="147"/>
    </row>
    <row r="50" spans="1:9" ht="23.15" customHeight="1" x14ac:dyDescent="0.3">
      <c r="A50" s="88">
        <v>38</v>
      </c>
      <c r="B50" s="96"/>
      <c r="C50" s="94"/>
      <c r="D50" s="97"/>
      <c r="E50" s="95" t="str">
        <f t="shared" si="0"/>
        <v/>
      </c>
      <c r="F50" s="229"/>
      <c r="G50" s="68"/>
      <c r="H50" s="64" t="str">
        <f>IF(LEFT(G50,2)="48","R",IF(D50="","N/A",VLOOKUP(D50,'UCM 7-21-23'!$A$2:$B$1709,2,FALSE)))</f>
        <v>N/A</v>
      </c>
      <c r="I50" s="147"/>
    </row>
    <row r="51" spans="1:9" ht="23.15" customHeight="1" x14ac:dyDescent="0.3">
      <c r="A51" s="87">
        <v>39</v>
      </c>
      <c r="B51" s="96"/>
      <c r="C51" s="94"/>
      <c r="D51" s="97"/>
      <c r="E51" s="95" t="str">
        <f t="shared" si="0"/>
        <v/>
      </c>
      <c r="F51" s="229"/>
      <c r="G51" s="68"/>
      <c r="H51" s="64" t="str">
        <f>IF(LEFT(G51,2)="48","R",IF(D51="","N/A",VLOOKUP(D51,'UCM 7-21-23'!$A$2:$B$1709,2,FALSE)))</f>
        <v>N/A</v>
      </c>
      <c r="I51" s="147"/>
    </row>
    <row r="52" spans="1:9" ht="23.15" customHeight="1" x14ac:dyDescent="0.3">
      <c r="A52" s="88">
        <v>40</v>
      </c>
      <c r="B52" s="96"/>
      <c r="C52" s="94"/>
      <c r="D52" s="97"/>
      <c r="E52" s="95" t="str">
        <f t="shared" ref="E52:E82" si="1">IF(B52="","",(CONCATENATE(TEXT(B52,"###0000_);[Red](#,##0)")," ", TEXT(C52,"###000_);[Red](#,##0)")," ", TEXT(D52,"###0000_);[Red](#,##0)"))))</f>
        <v/>
      </c>
      <c r="F52" s="229"/>
      <c r="G52" s="68"/>
      <c r="H52" s="64" t="str">
        <f>IF(LEFT(G52,2)="48","R",IF(D52="","N/A",VLOOKUP(D52,'UCM 7-21-23'!$A$2:$B$1709,2,FALSE)))</f>
        <v>N/A</v>
      </c>
      <c r="I52" s="147"/>
    </row>
    <row r="53" spans="1:9" ht="23.15" customHeight="1" x14ac:dyDescent="0.3">
      <c r="A53" s="87">
        <v>41</v>
      </c>
      <c r="B53" s="96"/>
      <c r="C53" s="94"/>
      <c r="D53" s="97"/>
      <c r="E53" s="95" t="str">
        <f t="shared" si="1"/>
        <v/>
      </c>
      <c r="F53" s="229"/>
      <c r="G53" s="68"/>
      <c r="H53" s="64" t="str">
        <f>IF(LEFT(G53,2)="48","R",IF(D53="","N/A",VLOOKUP(D53,'UCM 7-21-23'!$A$2:$B$1709,2,FALSE)))</f>
        <v>N/A</v>
      </c>
      <c r="I53" s="147"/>
    </row>
    <row r="54" spans="1:9" ht="23.15" customHeight="1" x14ac:dyDescent="0.3">
      <c r="A54" s="88">
        <v>42</v>
      </c>
      <c r="B54" s="96"/>
      <c r="C54" s="94"/>
      <c r="D54" s="97"/>
      <c r="E54" s="95" t="str">
        <f t="shared" si="1"/>
        <v/>
      </c>
      <c r="F54" s="229"/>
      <c r="G54" s="68"/>
      <c r="H54" s="64" t="str">
        <f>IF(LEFT(G54,2)="48","R",IF(D54="","N/A",VLOOKUP(D54,'UCM 7-21-23'!$A$2:$B$1709,2,FALSE)))</f>
        <v>N/A</v>
      </c>
      <c r="I54" s="147"/>
    </row>
    <row r="55" spans="1:9" ht="23.15" customHeight="1" x14ac:dyDescent="0.3">
      <c r="A55" s="87">
        <v>43</v>
      </c>
      <c r="B55" s="96"/>
      <c r="C55" s="94"/>
      <c r="D55" s="97"/>
      <c r="E55" s="95" t="str">
        <f t="shared" si="1"/>
        <v/>
      </c>
      <c r="F55" s="229"/>
      <c r="G55" s="68"/>
      <c r="H55" s="64" t="str">
        <f>IF(LEFT(G55,2)="48","R",IF(D55="","N/A",VLOOKUP(D55,'UCM 7-21-23'!$A$2:$B$1709,2,FALSE)))</f>
        <v>N/A</v>
      </c>
      <c r="I55" s="147"/>
    </row>
    <row r="56" spans="1:9" ht="23.15" customHeight="1" x14ac:dyDescent="0.3">
      <c r="A56" s="88">
        <v>44</v>
      </c>
      <c r="B56" s="96"/>
      <c r="C56" s="94"/>
      <c r="D56" s="97"/>
      <c r="E56" s="95" t="str">
        <f t="shared" si="1"/>
        <v/>
      </c>
      <c r="F56" s="229"/>
      <c r="G56" s="68"/>
      <c r="H56" s="64" t="str">
        <f>IF(LEFT(G56,2)="48","R",IF(D56="","N/A",VLOOKUP(D56,'UCM 7-21-23'!$A$2:$B$1709,2,FALSE)))</f>
        <v>N/A</v>
      </c>
      <c r="I56" s="147"/>
    </row>
    <row r="57" spans="1:9" ht="23.15" customHeight="1" x14ac:dyDescent="0.3">
      <c r="A57" s="87">
        <v>45</v>
      </c>
      <c r="B57" s="96"/>
      <c r="C57" s="94"/>
      <c r="D57" s="97"/>
      <c r="E57" s="95" t="str">
        <f t="shared" si="1"/>
        <v/>
      </c>
      <c r="F57" s="229"/>
      <c r="G57" s="68"/>
      <c r="H57" s="64" t="str">
        <f>IF(LEFT(G57,2)="48","R",IF(D57="","N/A",VLOOKUP(D57,'UCM 7-21-23'!$A$2:$B$1709,2,FALSE)))</f>
        <v>N/A</v>
      </c>
      <c r="I57" s="147"/>
    </row>
    <row r="58" spans="1:9" ht="23.15" customHeight="1" x14ac:dyDescent="0.3">
      <c r="A58" s="88">
        <v>46</v>
      </c>
      <c r="B58" s="96"/>
      <c r="C58" s="94"/>
      <c r="D58" s="97"/>
      <c r="E58" s="95" t="str">
        <f t="shared" si="1"/>
        <v/>
      </c>
      <c r="F58" s="229"/>
      <c r="G58" s="68"/>
      <c r="H58" s="64" t="str">
        <f>IF(LEFT(G58,2)="48","R",IF(D58="","N/A",VLOOKUP(D58,'UCM 7-21-23'!$A$2:$B$1709,2,FALSE)))</f>
        <v>N/A</v>
      </c>
      <c r="I58" s="147"/>
    </row>
    <row r="59" spans="1:9" ht="23.15" customHeight="1" x14ac:dyDescent="0.3">
      <c r="A59" s="87">
        <v>47</v>
      </c>
      <c r="B59" s="96"/>
      <c r="C59" s="94"/>
      <c r="D59" s="97"/>
      <c r="E59" s="95" t="str">
        <f t="shared" si="1"/>
        <v/>
      </c>
      <c r="F59" s="229"/>
      <c r="G59" s="68"/>
      <c r="H59" s="64" t="str">
        <f>IF(LEFT(G59,2)="48","R",IF(D59="","N/A",VLOOKUP(D59,'UCM 7-21-23'!$A$2:$B$1709,2,FALSE)))</f>
        <v>N/A</v>
      </c>
      <c r="I59" s="147"/>
    </row>
    <row r="60" spans="1:9" ht="22.5" customHeight="1" x14ac:dyDescent="0.3">
      <c r="A60" s="88">
        <v>48</v>
      </c>
      <c r="B60" s="96"/>
      <c r="C60" s="94"/>
      <c r="D60" s="97"/>
      <c r="E60" s="95" t="str">
        <f t="shared" si="1"/>
        <v/>
      </c>
      <c r="F60" s="229"/>
      <c r="G60" s="68"/>
      <c r="H60" s="64" t="str">
        <f>IF(LEFT(G60,2)="48","R",IF(D60="","N/A",VLOOKUP(D60,'UCM 7-21-23'!$A$2:$B$1709,2,FALSE)))</f>
        <v>N/A</v>
      </c>
      <c r="I60" s="147"/>
    </row>
    <row r="61" spans="1:9" ht="23.15" customHeight="1" x14ac:dyDescent="0.3">
      <c r="A61" s="87">
        <v>49</v>
      </c>
      <c r="B61" s="96"/>
      <c r="C61" s="94"/>
      <c r="D61" s="97"/>
      <c r="E61" s="95" t="str">
        <f t="shared" si="1"/>
        <v/>
      </c>
      <c r="F61" s="229"/>
      <c r="G61" s="68"/>
      <c r="H61" s="64" t="str">
        <f>IF(LEFT(G61,2)="48","R",IF(D61="","N/A",VLOOKUP(D61,'UCM 7-21-23'!$A$2:$B$1709,2,FALSE)))</f>
        <v>N/A</v>
      </c>
      <c r="I61" s="147"/>
    </row>
    <row r="62" spans="1:9" ht="23.15" customHeight="1" x14ac:dyDescent="0.3">
      <c r="A62" s="88">
        <v>50</v>
      </c>
      <c r="B62" s="96"/>
      <c r="C62" s="94"/>
      <c r="D62" s="97"/>
      <c r="E62" s="95" t="str">
        <f t="shared" si="1"/>
        <v/>
      </c>
      <c r="F62" s="229"/>
      <c r="G62" s="68"/>
      <c r="H62" s="64" t="str">
        <f>IF(LEFT(G62,2)="48","R",IF(D62="","N/A",VLOOKUP(D62,'UCM 7-21-23'!$A$2:$B$1709,2,FALSE)))</f>
        <v>N/A</v>
      </c>
      <c r="I62" s="147"/>
    </row>
    <row r="63" spans="1:9" ht="23.15" customHeight="1" x14ac:dyDescent="0.3">
      <c r="A63" s="87">
        <v>51</v>
      </c>
      <c r="B63" s="96"/>
      <c r="C63" s="94"/>
      <c r="D63" s="97"/>
      <c r="E63" s="95" t="str">
        <f t="shared" si="1"/>
        <v/>
      </c>
      <c r="F63" s="229"/>
      <c r="G63" s="68"/>
      <c r="H63" s="64" t="str">
        <f>IF(LEFT(G63,2)="48","R",IF(D63="","N/A",VLOOKUP(D63,'UCM 7-21-23'!$A$2:$B$1709,2,FALSE)))</f>
        <v>N/A</v>
      </c>
      <c r="I63" s="147"/>
    </row>
    <row r="64" spans="1:9" ht="23.15" customHeight="1" x14ac:dyDescent="0.3">
      <c r="A64" s="88">
        <v>52</v>
      </c>
      <c r="B64" s="96"/>
      <c r="C64" s="94"/>
      <c r="D64" s="97"/>
      <c r="E64" s="95" t="str">
        <f t="shared" si="1"/>
        <v/>
      </c>
      <c r="F64" s="229"/>
      <c r="G64" s="68"/>
      <c r="H64" s="64" t="str">
        <f>IF(LEFT(G64,2)="48","R",IF(D64="","N/A",VLOOKUP(D64,'UCM 7-21-23'!$A$2:$B$1709,2,FALSE)))</f>
        <v>N/A</v>
      </c>
      <c r="I64" s="147"/>
    </row>
    <row r="65" spans="1:9" ht="23.15" customHeight="1" x14ac:dyDescent="0.3">
      <c r="A65" s="87">
        <v>53</v>
      </c>
      <c r="B65" s="96"/>
      <c r="C65" s="94"/>
      <c r="D65" s="97"/>
      <c r="E65" s="95" t="str">
        <f t="shared" si="1"/>
        <v/>
      </c>
      <c r="F65" s="229"/>
      <c r="G65" s="68"/>
      <c r="H65" s="64" t="str">
        <f>IF(LEFT(G65,2)="48","R",IF(D65="","N/A",VLOOKUP(D65,'UCM 7-21-23'!$A$2:$B$1709,2,FALSE)))</f>
        <v>N/A</v>
      </c>
      <c r="I65" s="147"/>
    </row>
    <row r="66" spans="1:9" ht="23.15" customHeight="1" x14ac:dyDescent="0.3">
      <c r="A66" s="88">
        <v>54</v>
      </c>
      <c r="B66" s="96"/>
      <c r="C66" s="94"/>
      <c r="D66" s="97"/>
      <c r="E66" s="95" t="str">
        <f t="shared" si="1"/>
        <v/>
      </c>
      <c r="F66" s="229"/>
      <c r="G66" s="68"/>
      <c r="H66" s="64" t="str">
        <f>IF(LEFT(G66,2)="48","R",IF(D66="","N/A",VLOOKUP(D66,'UCM 7-21-23'!$A$2:$B$1709,2,FALSE)))</f>
        <v>N/A</v>
      </c>
      <c r="I66" s="147"/>
    </row>
    <row r="67" spans="1:9" ht="23.15" customHeight="1" x14ac:dyDescent="0.3">
      <c r="A67" s="87">
        <v>55</v>
      </c>
      <c r="B67" s="96"/>
      <c r="C67" s="94"/>
      <c r="D67" s="97"/>
      <c r="E67" s="95" t="str">
        <f t="shared" si="1"/>
        <v/>
      </c>
      <c r="F67" s="229"/>
      <c r="G67" s="68"/>
      <c r="H67" s="64" t="str">
        <f>IF(LEFT(G67,2)="48","R",IF(D67="","N/A",VLOOKUP(D67,'UCM 7-21-23'!$A$2:$B$1709,2,FALSE)))</f>
        <v>N/A</v>
      </c>
      <c r="I67" s="147"/>
    </row>
    <row r="68" spans="1:9" ht="23.15" customHeight="1" x14ac:dyDescent="0.3">
      <c r="A68" s="88">
        <v>56</v>
      </c>
      <c r="B68" s="96"/>
      <c r="C68" s="94"/>
      <c r="D68" s="97"/>
      <c r="E68" s="95" t="str">
        <f t="shared" si="1"/>
        <v/>
      </c>
      <c r="F68" s="229"/>
      <c r="G68" s="68"/>
      <c r="H68" s="64" t="str">
        <f>IF(LEFT(G68,2)="48","R",IF(D68="","N/A",VLOOKUP(D68,'UCM 7-21-23'!$A$2:$B$1709,2,FALSE)))</f>
        <v>N/A</v>
      </c>
      <c r="I68" s="147"/>
    </row>
    <row r="69" spans="1:9" ht="23.15" customHeight="1" x14ac:dyDescent="0.3">
      <c r="A69" s="87">
        <v>57</v>
      </c>
      <c r="B69" s="96"/>
      <c r="C69" s="94"/>
      <c r="D69" s="97"/>
      <c r="E69" s="95" t="str">
        <f t="shared" si="1"/>
        <v/>
      </c>
      <c r="F69" s="229"/>
      <c r="G69" s="68"/>
      <c r="H69" s="64" t="str">
        <f>IF(LEFT(G69,2)="48","R",IF(D69="","N/A",VLOOKUP(D69,'UCM 7-21-23'!$A$2:$B$1709,2,FALSE)))</f>
        <v>N/A</v>
      </c>
      <c r="I69" s="147"/>
    </row>
    <row r="70" spans="1:9" ht="23.15" customHeight="1" x14ac:dyDescent="0.3">
      <c r="A70" s="88">
        <v>58</v>
      </c>
      <c r="B70" s="96"/>
      <c r="C70" s="94"/>
      <c r="D70" s="97"/>
      <c r="E70" s="95" t="str">
        <f t="shared" si="1"/>
        <v/>
      </c>
      <c r="F70" s="229"/>
      <c r="G70" s="68"/>
      <c r="H70" s="64" t="str">
        <f>IF(LEFT(G70,2)="48","R",IF(D70="","N/A",VLOOKUP(D70,'UCM 7-21-23'!$A$2:$B$1709,2,FALSE)))</f>
        <v>N/A</v>
      </c>
      <c r="I70" s="147"/>
    </row>
    <row r="71" spans="1:9" ht="23.15" customHeight="1" x14ac:dyDescent="0.3">
      <c r="A71" s="87">
        <v>59</v>
      </c>
      <c r="B71" s="96"/>
      <c r="C71" s="94"/>
      <c r="D71" s="97"/>
      <c r="E71" s="95" t="str">
        <f t="shared" si="1"/>
        <v/>
      </c>
      <c r="F71" s="229"/>
      <c r="G71" s="68"/>
      <c r="H71" s="64" t="str">
        <f>IF(LEFT(G71,2)="48","R",IF(D71="","N/A",VLOOKUP(D71,'UCM 7-21-23'!$A$2:$B$1709,2,FALSE)))</f>
        <v>N/A</v>
      </c>
      <c r="I71" s="147"/>
    </row>
    <row r="72" spans="1:9" ht="23.15" customHeight="1" x14ac:dyDescent="0.3">
      <c r="A72" s="88">
        <v>60</v>
      </c>
      <c r="B72" s="96"/>
      <c r="C72" s="94"/>
      <c r="D72" s="97"/>
      <c r="E72" s="95" t="str">
        <f t="shared" si="1"/>
        <v/>
      </c>
      <c r="F72" s="229"/>
      <c r="G72" s="68"/>
      <c r="H72" s="64" t="str">
        <f>IF(LEFT(G72,2)="48","R",IF(D72="","N/A",VLOOKUP(D72,'UCM 7-21-23'!$A$2:$B$1709,2,FALSE)))</f>
        <v>N/A</v>
      </c>
      <c r="I72" s="147"/>
    </row>
    <row r="73" spans="1:9" ht="23.15" customHeight="1" x14ac:dyDescent="0.3">
      <c r="A73" s="87">
        <v>61</v>
      </c>
      <c r="B73" s="96"/>
      <c r="C73" s="94"/>
      <c r="D73" s="97"/>
      <c r="E73" s="95" t="str">
        <f t="shared" si="1"/>
        <v/>
      </c>
      <c r="F73" s="229"/>
      <c r="G73" s="68"/>
      <c r="H73" s="64" t="str">
        <f>IF(LEFT(G73,2)="48","R",IF(D73="","N/A",VLOOKUP(D73,'UCM 7-21-23'!$A$2:$B$1709,2,FALSE)))</f>
        <v>N/A</v>
      </c>
      <c r="I73" s="147"/>
    </row>
    <row r="74" spans="1:9" ht="23.15" customHeight="1" x14ac:dyDescent="0.3">
      <c r="A74" s="88">
        <v>62</v>
      </c>
      <c r="B74" s="96"/>
      <c r="C74" s="94"/>
      <c r="D74" s="97"/>
      <c r="E74" s="95" t="str">
        <f t="shared" si="1"/>
        <v/>
      </c>
      <c r="F74" s="229"/>
      <c r="G74" s="68"/>
      <c r="H74" s="64" t="str">
        <f>IF(LEFT(G74,2)="48","R",IF(D74="","N/A",VLOOKUP(D74,'UCM 7-21-23'!$A$2:$B$1709,2,FALSE)))</f>
        <v>N/A</v>
      </c>
      <c r="I74" s="147"/>
    </row>
    <row r="75" spans="1:9" ht="23.15" customHeight="1" x14ac:dyDescent="0.3">
      <c r="A75" s="87">
        <v>63</v>
      </c>
      <c r="B75" s="96"/>
      <c r="C75" s="94"/>
      <c r="D75" s="97"/>
      <c r="E75" s="95" t="str">
        <f t="shared" si="1"/>
        <v/>
      </c>
      <c r="F75" s="229"/>
      <c r="G75" s="68"/>
      <c r="H75" s="64" t="str">
        <f>IF(LEFT(G75,2)="48","R",IF(D75="","N/A",VLOOKUP(D75,'UCM 7-21-23'!$A$2:$B$1709,2,FALSE)))</f>
        <v>N/A</v>
      </c>
      <c r="I75" s="147"/>
    </row>
    <row r="76" spans="1:9" ht="23.15" customHeight="1" x14ac:dyDescent="0.3">
      <c r="A76" s="88">
        <v>64</v>
      </c>
      <c r="B76" s="96"/>
      <c r="C76" s="94"/>
      <c r="D76" s="97"/>
      <c r="E76" s="95" t="str">
        <f t="shared" si="1"/>
        <v/>
      </c>
      <c r="F76" s="229"/>
      <c r="G76" s="68"/>
      <c r="H76" s="64" t="str">
        <f>IF(LEFT(G76,2)="48","R",IF(D76="","N/A",VLOOKUP(D76,'UCM 7-21-23'!$A$2:$B$1709,2,FALSE)))</f>
        <v>N/A</v>
      </c>
      <c r="I76" s="147"/>
    </row>
    <row r="77" spans="1:9" ht="23.15" customHeight="1" x14ac:dyDescent="0.3">
      <c r="A77" s="87">
        <v>65</v>
      </c>
      <c r="B77" s="96"/>
      <c r="C77" s="94"/>
      <c r="D77" s="97"/>
      <c r="E77" s="95" t="str">
        <f t="shared" si="1"/>
        <v/>
      </c>
      <c r="F77" s="229"/>
      <c r="G77" s="68"/>
      <c r="H77" s="64" t="str">
        <f>IF(LEFT(G77,2)="48","R",IF(D77="","N/A",VLOOKUP(D77,'UCM 7-21-23'!$A$2:$B$1709,2,FALSE)))</f>
        <v>N/A</v>
      </c>
      <c r="I77" s="147"/>
    </row>
    <row r="78" spans="1:9" ht="23.15" customHeight="1" x14ac:dyDescent="0.3">
      <c r="A78" s="88">
        <v>66</v>
      </c>
      <c r="B78" s="96"/>
      <c r="C78" s="94"/>
      <c r="D78" s="97"/>
      <c r="E78" s="95" t="str">
        <f t="shared" si="1"/>
        <v/>
      </c>
      <c r="F78" s="229"/>
      <c r="G78" s="68"/>
      <c r="H78" s="64" t="str">
        <f>IF(LEFT(G78,2)="48","R",IF(D78="","N/A",VLOOKUP(D78,'UCM 7-21-23'!$A$2:$B$1709,2,FALSE)))</f>
        <v>N/A</v>
      </c>
      <c r="I78" s="147"/>
    </row>
    <row r="79" spans="1:9" ht="23.15" customHeight="1" x14ac:dyDescent="0.3">
      <c r="A79" s="87">
        <v>67</v>
      </c>
      <c r="B79" s="96"/>
      <c r="C79" s="94"/>
      <c r="D79" s="97"/>
      <c r="E79" s="95" t="str">
        <f t="shared" si="1"/>
        <v/>
      </c>
      <c r="F79" s="229"/>
      <c r="G79" s="68"/>
      <c r="H79" s="64" t="str">
        <f>IF(LEFT(G79,2)="48","R",IF(D79="","N/A",VLOOKUP(D79,'UCM 7-21-23'!$A$2:$B$1709,2,FALSE)))</f>
        <v>N/A</v>
      </c>
      <c r="I79" s="147"/>
    </row>
    <row r="80" spans="1:9" ht="23.15" customHeight="1" x14ac:dyDescent="0.3">
      <c r="A80" s="88">
        <v>68</v>
      </c>
      <c r="B80" s="96"/>
      <c r="C80" s="94"/>
      <c r="D80" s="97"/>
      <c r="E80" s="95" t="str">
        <f t="shared" si="1"/>
        <v/>
      </c>
      <c r="F80" s="229"/>
      <c r="G80" s="68"/>
      <c r="H80" s="64" t="str">
        <f>IF(LEFT(G80,2)="48","R",IF(D80="","N/A",VLOOKUP(D80,'UCM 7-21-23'!$A$2:$B$1709,2,FALSE)))</f>
        <v>N/A</v>
      </c>
      <c r="I80" s="147"/>
    </row>
    <row r="81" spans="1:9" ht="23.15" customHeight="1" x14ac:dyDescent="0.3">
      <c r="A81" s="87">
        <v>69</v>
      </c>
      <c r="B81" s="96"/>
      <c r="C81" s="94"/>
      <c r="D81" s="97"/>
      <c r="E81" s="95" t="str">
        <f t="shared" si="1"/>
        <v/>
      </c>
      <c r="F81" s="229"/>
      <c r="G81" s="68"/>
      <c r="H81" s="64" t="str">
        <f>IF(LEFT(G81,2)="48","R",IF(D81="","N/A",VLOOKUP(D81,'UCM 7-21-23'!$A$2:$B$1709,2,FALSE)))</f>
        <v>N/A</v>
      </c>
      <c r="I81" s="147"/>
    </row>
    <row r="82" spans="1:9" ht="23.15" customHeight="1" x14ac:dyDescent="0.3">
      <c r="A82" s="88">
        <v>70</v>
      </c>
      <c r="B82" s="96"/>
      <c r="C82" s="94"/>
      <c r="D82" s="97"/>
      <c r="E82" s="95" t="str">
        <f t="shared" si="1"/>
        <v/>
      </c>
      <c r="F82" s="229"/>
      <c r="G82" s="68"/>
      <c r="H82" s="64" t="str">
        <f>IF(LEFT(G82,2)="48","R",IF(D82="","N/A",VLOOKUP(D82,'UCM 7-21-23'!$A$2:$B$1709,2,FALSE)))</f>
        <v>N/A</v>
      </c>
      <c r="I82" s="147"/>
    </row>
    <row r="83" spans="1:9" ht="23.15" customHeight="1" x14ac:dyDescent="0.3">
      <c r="A83" s="87">
        <v>71</v>
      </c>
      <c r="B83" s="96"/>
      <c r="C83" s="94"/>
      <c r="D83" s="97"/>
      <c r="E83" s="95" t="str">
        <f t="shared" si="0"/>
        <v/>
      </c>
      <c r="F83" s="229"/>
      <c r="G83" s="68"/>
      <c r="H83" s="64" t="str">
        <f>IF(LEFT(G83,2)="48","R",IF(D83="","N/A",VLOOKUP(D83,'UCM 7-21-23'!$A$2:$B$1709,2,FALSE)))</f>
        <v>N/A</v>
      </c>
      <c r="I83" s="147"/>
    </row>
    <row r="84" spans="1:9" ht="23.15" customHeight="1" x14ac:dyDescent="0.3">
      <c r="A84" s="88">
        <v>72</v>
      </c>
      <c r="B84" s="96"/>
      <c r="C84" s="94"/>
      <c r="D84" s="97"/>
      <c r="E84" s="95" t="str">
        <f t="shared" si="0"/>
        <v/>
      </c>
      <c r="F84" s="229"/>
      <c r="G84" s="68"/>
      <c r="H84" s="64" t="str">
        <f>IF(LEFT(G84,2)="48","R",IF(D84="","N/A",VLOOKUP(D84,'UCM 7-21-23'!$A$2:$B$1709,2,FALSE)))</f>
        <v>N/A</v>
      </c>
      <c r="I84" s="147"/>
    </row>
    <row r="85" spans="1:9" ht="23.15" customHeight="1" x14ac:dyDescent="0.3">
      <c r="A85" s="87">
        <v>73</v>
      </c>
      <c r="B85" s="96"/>
      <c r="C85" s="94"/>
      <c r="D85" s="97"/>
      <c r="E85" s="95" t="str">
        <f t="shared" si="0"/>
        <v/>
      </c>
      <c r="F85" s="229"/>
      <c r="G85" s="68"/>
      <c r="H85" s="64" t="str">
        <f>IF(LEFT(G85,2)="48","R",IF(D85="","N/A",VLOOKUP(D85,'UCM 7-21-23'!$A$2:$B$1709,2,FALSE)))</f>
        <v>N/A</v>
      </c>
      <c r="I85" s="147"/>
    </row>
    <row r="86" spans="1:9" ht="23.15" customHeight="1" x14ac:dyDescent="0.3">
      <c r="A86" s="88">
        <v>74</v>
      </c>
      <c r="B86" s="96"/>
      <c r="C86" s="94"/>
      <c r="D86" s="97"/>
      <c r="E86" s="95" t="str">
        <f t="shared" si="0"/>
        <v/>
      </c>
      <c r="F86" s="229"/>
      <c r="G86" s="68"/>
      <c r="H86" s="64" t="str">
        <f>IF(LEFT(G86,2)="48","R",IF(D86="","N/A",VLOOKUP(D86,'UCM 7-21-23'!$A$2:$B$1709,2,FALSE)))</f>
        <v>N/A</v>
      </c>
      <c r="I86" s="147"/>
    </row>
    <row r="87" spans="1:9" ht="23.15" customHeight="1" x14ac:dyDescent="0.3">
      <c r="A87" s="87">
        <v>75</v>
      </c>
      <c r="B87" s="96"/>
      <c r="C87" s="94"/>
      <c r="D87" s="97"/>
      <c r="E87" s="95" t="str">
        <f t="shared" si="0"/>
        <v/>
      </c>
      <c r="F87" s="229"/>
      <c r="G87" s="68"/>
      <c r="H87" s="64" t="str">
        <f>IF(LEFT(G87,2)="48","R",IF(D87="","N/A",VLOOKUP(D87,'UCM 7-21-23'!$A$2:$B$1709,2,FALSE)))</f>
        <v>N/A</v>
      </c>
      <c r="I87" s="147"/>
    </row>
    <row r="88" spans="1:9" ht="23.15" customHeight="1" x14ac:dyDescent="0.3">
      <c r="A88" s="88">
        <v>76</v>
      </c>
      <c r="B88" s="96"/>
      <c r="C88" s="94"/>
      <c r="D88" s="97"/>
      <c r="E88" s="95" t="str">
        <f t="shared" si="0"/>
        <v/>
      </c>
      <c r="F88" s="229"/>
      <c r="G88" s="68"/>
      <c r="H88" s="64" t="str">
        <f>IF(LEFT(G88,2)="48","R",IF(D88="","N/A",VLOOKUP(D88,'UCM 7-21-23'!$A$2:$B$1709,2,FALSE)))</f>
        <v>N/A</v>
      </c>
      <c r="I88" s="147"/>
    </row>
    <row r="89" spans="1:9" ht="23.15" customHeight="1" x14ac:dyDescent="0.3">
      <c r="A89" s="87">
        <v>77</v>
      </c>
      <c r="B89" s="96"/>
      <c r="C89" s="94"/>
      <c r="D89" s="97"/>
      <c r="E89" s="95" t="str">
        <f t="shared" si="0"/>
        <v/>
      </c>
      <c r="F89" s="229"/>
      <c r="G89" s="68"/>
      <c r="H89" s="64" t="str">
        <f>IF(LEFT(G89,2)="48","R",IF(D89="","N/A",VLOOKUP(D89,'UCM 7-21-23'!$A$2:$B$1709,2,FALSE)))</f>
        <v>N/A</v>
      </c>
      <c r="I89" s="147"/>
    </row>
    <row r="90" spans="1:9" ht="23.15" customHeight="1" x14ac:dyDescent="0.3">
      <c r="A90" s="88">
        <v>78</v>
      </c>
      <c r="B90" s="96"/>
      <c r="C90" s="94"/>
      <c r="D90" s="97"/>
      <c r="E90" s="95" t="str">
        <f t="shared" si="0"/>
        <v/>
      </c>
      <c r="F90" s="229"/>
      <c r="G90" s="68"/>
      <c r="H90" s="64" t="str">
        <f>IF(LEFT(G90,2)="48","R",IF(D90="","N/A",VLOOKUP(D90,'UCM 7-21-23'!$A$2:$B$1709,2,FALSE)))</f>
        <v>N/A</v>
      </c>
      <c r="I90" s="147"/>
    </row>
    <row r="91" spans="1:9" ht="22.5" customHeight="1" x14ac:dyDescent="0.3">
      <c r="A91" s="87">
        <v>79</v>
      </c>
      <c r="B91" s="96"/>
      <c r="C91" s="94"/>
      <c r="D91" s="97"/>
      <c r="E91" s="95" t="str">
        <f t="shared" si="0"/>
        <v/>
      </c>
      <c r="F91" s="229"/>
      <c r="G91" s="68"/>
      <c r="H91" s="64" t="str">
        <f>IF(LEFT(G91,2)="48","R",IF(D91="","N/A",VLOOKUP(D91,'UCM 7-21-23'!$A$2:$B$1709,2,FALSE)))</f>
        <v>N/A</v>
      </c>
      <c r="I91" s="147"/>
    </row>
    <row r="92" spans="1:9" ht="23.15" customHeight="1" x14ac:dyDescent="0.3">
      <c r="A92" s="88">
        <v>80</v>
      </c>
      <c r="B92" s="96"/>
      <c r="C92" s="94"/>
      <c r="D92" s="97"/>
      <c r="E92" s="95" t="str">
        <f t="shared" si="0"/>
        <v/>
      </c>
      <c r="F92" s="229"/>
      <c r="G92" s="68"/>
      <c r="H92" s="64" t="str">
        <f>IF(LEFT(G92,2)="48","R",IF(D92="","N/A",VLOOKUP(D92,'UCM 7-21-23'!$A$2:$B$1709,2,FALSE)))</f>
        <v>N/A</v>
      </c>
      <c r="I92" s="147"/>
    </row>
    <row r="93" spans="1:9" ht="23.15" customHeight="1" x14ac:dyDescent="0.3">
      <c r="A93" s="87">
        <v>81</v>
      </c>
      <c r="B93" s="96"/>
      <c r="C93" s="94"/>
      <c r="D93" s="97"/>
      <c r="E93" s="95" t="str">
        <f t="shared" si="0"/>
        <v/>
      </c>
      <c r="F93" s="229"/>
      <c r="G93" s="68"/>
      <c r="H93" s="64" t="str">
        <f>IF(LEFT(G93,2)="48","R",IF(D93="","N/A",VLOOKUP(D93,'UCM 7-21-23'!$A$2:$B$1709,2,FALSE)))</f>
        <v>N/A</v>
      </c>
      <c r="I93" s="147"/>
    </row>
    <row r="94" spans="1:9" ht="23.15" customHeight="1" x14ac:dyDescent="0.3">
      <c r="A94" s="88">
        <v>82</v>
      </c>
      <c r="B94" s="96"/>
      <c r="C94" s="94"/>
      <c r="D94" s="97"/>
      <c r="E94" s="95" t="str">
        <f t="shared" si="0"/>
        <v/>
      </c>
      <c r="F94" s="229"/>
      <c r="G94" s="68"/>
      <c r="H94" s="64" t="str">
        <f>IF(LEFT(G94,2)="48","R",IF(D94="","N/A",VLOOKUP(D94,'UCM 7-21-23'!$A$2:$B$1709,2,FALSE)))</f>
        <v>N/A</v>
      </c>
      <c r="I94" s="147"/>
    </row>
    <row r="95" spans="1:9" ht="23.15" customHeight="1" x14ac:dyDescent="0.3">
      <c r="A95" s="87">
        <v>83</v>
      </c>
      <c r="B95" s="96"/>
      <c r="C95" s="94"/>
      <c r="D95" s="97"/>
      <c r="E95" s="95" t="str">
        <f t="shared" si="0"/>
        <v/>
      </c>
      <c r="F95" s="229"/>
      <c r="G95" s="68"/>
      <c r="H95" s="64" t="str">
        <f>IF(LEFT(G95,2)="48","R",IF(D95="","N/A",VLOOKUP(D95,'UCM 7-21-23'!$A$2:$B$1709,2,FALSE)))</f>
        <v>N/A</v>
      </c>
      <c r="I95" s="147"/>
    </row>
    <row r="96" spans="1:9" ht="23.15" customHeight="1" x14ac:dyDescent="0.3">
      <c r="A96" s="88">
        <v>84</v>
      </c>
      <c r="B96" s="96"/>
      <c r="C96" s="94"/>
      <c r="D96" s="97"/>
      <c r="E96" s="95" t="str">
        <f t="shared" si="0"/>
        <v/>
      </c>
      <c r="F96" s="229"/>
      <c r="G96" s="68"/>
      <c r="H96" s="64" t="str">
        <f>IF(LEFT(G96,2)="48","R",IF(D96="","N/A",VLOOKUP(D96,'UCM 7-21-23'!$A$2:$B$1709,2,FALSE)))</f>
        <v>N/A</v>
      </c>
      <c r="I96" s="147"/>
    </row>
    <row r="97" spans="1:9" ht="23.15" customHeight="1" x14ac:dyDescent="0.3">
      <c r="A97" s="87">
        <v>85</v>
      </c>
      <c r="B97" s="96"/>
      <c r="C97" s="94"/>
      <c r="D97" s="97"/>
      <c r="E97" s="95" t="str">
        <f t="shared" si="0"/>
        <v/>
      </c>
      <c r="F97" s="229"/>
      <c r="G97" s="68"/>
      <c r="H97" s="64" t="str">
        <f>IF(LEFT(G97,2)="48","R",IF(D97="","N/A",VLOOKUP(D97,'UCM 7-21-23'!$A$2:$B$1709,2,FALSE)))</f>
        <v>N/A</v>
      </c>
      <c r="I97" s="147"/>
    </row>
    <row r="98" spans="1:9" ht="23.15" customHeight="1" x14ac:dyDescent="0.3">
      <c r="A98" s="88">
        <v>86</v>
      </c>
      <c r="B98" s="96"/>
      <c r="C98" s="94"/>
      <c r="D98" s="97"/>
      <c r="E98" s="95" t="str">
        <f t="shared" si="0"/>
        <v/>
      </c>
      <c r="F98" s="229"/>
      <c r="G98" s="68"/>
      <c r="H98" s="64" t="str">
        <f>IF(LEFT(G98,2)="48","R",IF(D98="","N/A",VLOOKUP(D98,'UCM 7-21-23'!$A$2:$B$1709,2,FALSE)))</f>
        <v>N/A</v>
      </c>
      <c r="I98" s="147"/>
    </row>
    <row r="99" spans="1:9" ht="23.15" customHeight="1" x14ac:dyDescent="0.3">
      <c r="A99" s="87">
        <v>87</v>
      </c>
      <c r="B99" s="96"/>
      <c r="C99" s="94"/>
      <c r="D99" s="97"/>
      <c r="E99" s="95" t="str">
        <f t="shared" si="0"/>
        <v/>
      </c>
      <c r="F99" s="229"/>
      <c r="G99" s="68"/>
      <c r="H99" s="64" t="str">
        <f>IF(LEFT(G99,2)="48","R",IF(D99="","N/A",VLOOKUP(D99,'UCM 7-21-23'!$A$2:$B$1709,2,FALSE)))</f>
        <v>N/A</v>
      </c>
      <c r="I99" s="147"/>
    </row>
    <row r="100" spans="1:9" ht="23.15" customHeight="1" x14ac:dyDescent="0.3">
      <c r="A100" s="88">
        <v>88</v>
      </c>
      <c r="B100" s="96"/>
      <c r="C100" s="94"/>
      <c r="D100" s="97"/>
      <c r="E100" s="95" t="str">
        <f t="shared" si="0"/>
        <v/>
      </c>
      <c r="F100" s="229"/>
      <c r="G100" s="68"/>
      <c r="H100" s="64" t="str">
        <f>IF(LEFT(G100,2)="48","R",IF(D100="","N/A",VLOOKUP(D100,'UCM 7-21-23'!$A$2:$B$1709,2,FALSE)))</f>
        <v>N/A</v>
      </c>
      <c r="I100" s="147"/>
    </row>
    <row r="101" spans="1:9" ht="23.15" customHeight="1" x14ac:dyDescent="0.3">
      <c r="A101" s="87">
        <v>89</v>
      </c>
      <c r="B101" s="96"/>
      <c r="C101" s="94"/>
      <c r="D101" s="97"/>
      <c r="E101" s="95" t="str">
        <f t="shared" si="0"/>
        <v/>
      </c>
      <c r="F101" s="229"/>
      <c r="G101" s="68"/>
      <c r="H101" s="64" t="str">
        <f>IF(LEFT(G101,2)="48","R",IF(D101="","N/A",VLOOKUP(D101,'UCM 7-21-23'!$A$2:$B$1709,2,FALSE)))</f>
        <v>N/A</v>
      </c>
      <c r="I101" s="147"/>
    </row>
    <row r="102" spans="1:9" ht="23.15" customHeight="1" x14ac:dyDescent="0.3">
      <c r="A102" s="88">
        <v>90</v>
      </c>
      <c r="B102" s="96"/>
      <c r="C102" s="94"/>
      <c r="D102" s="97"/>
      <c r="E102" s="95" t="str">
        <f t="shared" si="0"/>
        <v/>
      </c>
      <c r="F102" s="229"/>
      <c r="G102" s="68"/>
      <c r="H102" s="64" t="str">
        <f>IF(LEFT(G102,2)="48","R",IF(D102="","N/A",VLOOKUP(D102,'UCM 7-21-23'!$A$2:$B$1709,2,FALSE)))</f>
        <v>N/A</v>
      </c>
      <c r="I102" s="147"/>
    </row>
    <row r="103" spans="1:9" ht="23.15" customHeight="1" x14ac:dyDescent="0.3">
      <c r="A103" s="87">
        <v>91</v>
      </c>
      <c r="B103" s="96"/>
      <c r="C103" s="94"/>
      <c r="D103" s="97"/>
      <c r="E103" s="95" t="str">
        <f t="shared" si="0"/>
        <v/>
      </c>
      <c r="F103" s="229"/>
      <c r="G103" s="68"/>
      <c r="H103" s="64" t="str">
        <f>IF(LEFT(G103,2)="48","R",IF(D103="","N/A",VLOOKUP(D103,'UCM 7-21-23'!$A$2:$B$1709,2,FALSE)))</f>
        <v>N/A</v>
      </c>
      <c r="I103" s="147"/>
    </row>
    <row r="104" spans="1:9" ht="23.15" customHeight="1" x14ac:dyDescent="0.3">
      <c r="A104" s="88">
        <v>92</v>
      </c>
      <c r="B104" s="96"/>
      <c r="C104" s="94"/>
      <c r="D104" s="97"/>
      <c r="E104" s="95" t="str">
        <f t="shared" si="0"/>
        <v/>
      </c>
      <c r="F104" s="229"/>
      <c r="G104" s="68"/>
      <c r="H104" s="64" t="str">
        <f>IF(LEFT(G104,2)="48","R",IF(D104="","N/A",VLOOKUP(D104,'UCM 7-21-23'!$A$2:$B$1709,2,FALSE)))</f>
        <v>N/A</v>
      </c>
      <c r="I104" s="147"/>
    </row>
    <row r="105" spans="1:9" ht="23.15" customHeight="1" x14ac:dyDescent="0.3">
      <c r="A105" s="87">
        <v>93</v>
      </c>
      <c r="B105" s="96"/>
      <c r="C105" s="94"/>
      <c r="D105" s="97"/>
      <c r="E105" s="95" t="str">
        <f t="shared" si="0"/>
        <v/>
      </c>
      <c r="F105" s="229"/>
      <c r="G105" s="68"/>
      <c r="H105" s="64" t="str">
        <f>IF(LEFT(G105,2)="48","R",IF(D105="","N/A",VLOOKUP(D105,'UCM 7-21-23'!$A$2:$B$1709,2,FALSE)))</f>
        <v>N/A</v>
      </c>
      <c r="I105" s="147"/>
    </row>
    <row r="106" spans="1:9" ht="23.15" customHeight="1" x14ac:dyDescent="0.3">
      <c r="A106" s="88">
        <v>94</v>
      </c>
      <c r="B106" s="96"/>
      <c r="C106" s="94"/>
      <c r="D106" s="97"/>
      <c r="E106" s="95" t="str">
        <f t="shared" si="0"/>
        <v/>
      </c>
      <c r="F106" s="229"/>
      <c r="G106" s="68"/>
      <c r="H106" s="64" t="str">
        <f>IF(LEFT(G106,2)="48","R",IF(D106="","N/A",VLOOKUP(D106,'UCM 7-21-23'!$A$2:$B$1709,2,FALSE)))</f>
        <v>N/A</v>
      </c>
      <c r="I106" s="147"/>
    </row>
    <row r="107" spans="1:9" ht="23.15" customHeight="1" x14ac:dyDescent="0.3">
      <c r="A107" s="87">
        <v>95</v>
      </c>
      <c r="B107" s="96"/>
      <c r="C107" s="94"/>
      <c r="D107" s="97"/>
      <c r="E107" s="95" t="str">
        <f t="shared" si="0"/>
        <v/>
      </c>
      <c r="F107" s="229"/>
      <c r="G107" s="68"/>
      <c r="H107" s="64" t="str">
        <f>IF(LEFT(G107,2)="48","R",IF(D107="","N/A",VLOOKUP(D107,'UCM 7-21-23'!$A$2:$B$1709,2,FALSE)))</f>
        <v>N/A</v>
      </c>
      <c r="I107" s="147"/>
    </row>
    <row r="108" spans="1:9" ht="23.15" customHeight="1" x14ac:dyDescent="0.3">
      <c r="A108" s="88">
        <v>96</v>
      </c>
      <c r="B108" s="96"/>
      <c r="C108" s="94"/>
      <c r="D108" s="97"/>
      <c r="E108" s="95" t="str">
        <f t="shared" si="0"/>
        <v/>
      </c>
      <c r="F108" s="229"/>
      <c r="G108" s="68"/>
      <c r="H108" s="64" t="str">
        <f>IF(LEFT(G108,2)="48","R",IF(D108="","N/A",VLOOKUP(D108,'UCM 7-21-23'!$A$2:$B$1709,2,FALSE)))</f>
        <v>N/A</v>
      </c>
      <c r="I108" s="147"/>
    </row>
    <row r="109" spans="1:9" ht="23.15" customHeight="1" x14ac:dyDescent="0.3">
      <c r="A109" s="87">
        <v>97</v>
      </c>
      <c r="B109" s="96"/>
      <c r="C109" s="94"/>
      <c r="D109" s="97"/>
      <c r="E109" s="95" t="str">
        <f t="shared" si="0"/>
        <v/>
      </c>
      <c r="F109" s="229"/>
      <c r="G109" s="68"/>
      <c r="H109" s="64" t="str">
        <f>IF(LEFT(G109,2)="48","R",IF(D109="","N/A",VLOOKUP(D109,'UCM 7-21-23'!$A$2:$B$1709,2,FALSE)))</f>
        <v>N/A</v>
      </c>
      <c r="I109" s="147"/>
    </row>
    <row r="110" spans="1:9" ht="23.15" customHeight="1" x14ac:dyDescent="0.3">
      <c r="A110" s="88">
        <v>98</v>
      </c>
      <c r="B110" s="96"/>
      <c r="C110" s="94"/>
      <c r="D110" s="97"/>
      <c r="E110" s="95" t="str">
        <f t="shared" si="0"/>
        <v/>
      </c>
      <c r="F110" s="229"/>
      <c r="G110" s="68"/>
      <c r="H110" s="64" t="str">
        <f>IF(LEFT(G110,2)="48","R",IF(D110="","N/A",VLOOKUP(D110,'UCM 7-21-23'!$A$2:$B$1709,2,FALSE)))</f>
        <v>N/A</v>
      </c>
      <c r="I110" s="147"/>
    </row>
    <row r="111" spans="1:9" ht="23.15" customHeight="1" x14ac:dyDescent="0.3">
      <c r="A111" s="87">
        <v>99</v>
      </c>
      <c r="B111" s="96"/>
      <c r="C111" s="94"/>
      <c r="D111" s="97"/>
      <c r="E111" s="95" t="str">
        <f t="shared" si="0"/>
        <v/>
      </c>
      <c r="F111" s="229"/>
      <c r="G111" s="68"/>
      <c r="H111" s="64" t="str">
        <f>IF(LEFT(G111,2)="48","R",IF(D111="","N/A",VLOOKUP(D111,'UCM 7-21-23'!$A$2:$B$1709,2,FALSE)))</f>
        <v>N/A</v>
      </c>
      <c r="I111" s="147"/>
    </row>
    <row r="112" spans="1:9" ht="23.15" customHeight="1" thickBot="1" x14ac:dyDescent="0.35">
      <c r="A112" s="88">
        <v>100</v>
      </c>
      <c r="B112" s="96"/>
      <c r="C112" s="94"/>
      <c r="D112" s="97"/>
      <c r="E112" s="95" t="str">
        <f t="shared" si="0"/>
        <v/>
      </c>
      <c r="F112" s="229"/>
      <c r="G112" s="68"/>
      <c r="H112" s="64" t="str">
        <f>IF(LEFT(G112,2)="48","R",IF(D112="","N/A",VLOOKUP(D112,'UCM 7-21-23'!$A$2:$B$1709,2,FALSE)))</f>
        <v>N/A</v>
      </c>
      <c r="I112" s="147"/>
    </row>
    <row r="113" spans="1:9" ht="23.15" hidden="1" customHeight="1" x14ac:dyDescent="0.3">
      <c r="A113" s="87">
        <v>101</v>
      </c>
      <c r="B113" s="96"/>
      <c r="C113" s="94"/>
      <c r="D113" s="97"/>
      <c r="E113" s="95" t="str">
        <f t="shared" si="0"/>
        <v/>
      </c>
      <c r="F113" s="91"/>
      <c r="G113" s="68"/>
      <c r="H113" s="64" t="str">
        <f>IF(LEFT(G113,2)="48","R",IF(D113="","N/A",VLOOKUP(D113,'UCM 7-21-23'!$A$2:$B$1709,2,FALSE)))</f>
        <v>N/A</v>
      </c>
      <c r="I113" s="147"/>
    </row>
    <row r="114" spans="1:9" ht="23.15" hidden="1" customHeight="1" x14ac:dyDescent="0.3">
      <c r="A114" s="87">
        <v>102</v>
      </c>
      <c r="B114" s="96"/>
      <c r="C114" s="94"/>
      <c r="D114" s="97"/>
      <c r="E114" s="95" t="str">
        <f t="shared" si="0"/>
        <v/>
      </c>
      <c r="F114" s="91"/>
      <c r="G114" s="68"/>
      <c r="H114" s="64" t="str">
        <f>IF(LEFT(G114,2)="48","R",IF(D114="","N/A",VLOOKUP(D114,'UCM 7-21-23'!$A$2:$B$1709,2,FALSE)))</f>
        <v>N/A</v>
      </c>
      <c r="I114" s="147"/>
    </row>
    <row r="115" spans="1:9" ht="23.15" hidden="1" customHeight="1" x14ac:dyDescent="0.3">
      <c r="A115" s="88">
        <v>103</v>
      </c>
      <c r="B115" s="96"/>
      <c r="C115" s="94"/>
      <c r="D115" s="97"/>
      <c r="E115" s="95" t="str">
        <f t="shared" si="0"/>
        <v/>
      </c>
      <c r="F115" s="91"/>
      <c r="G115" s="68"/>
      <c r="H115" s="64" t="str">
        <f>IF(LEFT(G115,2)="48","R",IF(D115="","N/A",VLOOKUP(D115,'UCM 7-21-23'!$A$2:$B$1709,2,FALSE)))</f>
        <v>N/A</v>
      </c>
      <c r="I115" s="147"/>
    </row>
    <row r="116" spans="1:9" ht="23.15" hidden="1" customHeight="1" x14ac:dyDescent="0.3">
      <c r="A116" s="87">
        <v>104</v>
      </c>
      <c r="B116" s="96"/>
      <c r="C116" s="94"/>
      <c r="D116" s="97"/>
      <c r="E116" s="95" t="str">
        <f t="shared" si="0"/>
        <v/>
      </c>
      <c r="F116" s="91"/>
      <c r="G116" s="68"/>
      <c r="H116" s="64" t="str">
        <f>IF(LEFT(G116,2)="48","R",IF(D116="","N/A",VLOOKUP(D116,'UCM 7-21-23'!$A$2:$B$1709,2,FALSE)))</f>
        <v>N/A</v>
      </c>
      <c r="I116" s="147"/>
    </row>
    <row r="117" spans="1:9" ht="23.15" hidden="1" customHeight="1" x14ac:dyDescent="0.3">
      <c r="A117" s="87">
        <v>105</v>
      </c>
      <c r="B117" s="96"/>
      <c r="C117" s="94"/>
      <c r="D117" s="97"/>
      <c r="E117" s="95" t="str">
        <f t="shared" si="0"/>
        <v/>
      </c>
      <c r="F117" s="91"/>
      <c r="G117" s="68"/>
      <c r="H117" s="64" t="str">
        <f>IF(LEFT(G117,2)="48","R",IF(D117="","N/A",VLOOKUP(D117,'UCM 7-21-23'!$A$2:$B$1709,2,FALSE)))</f>
        <v>N/A</v>
      </c>
      <c r="I117" s="147"/>
    </row>
    <row r="118" spans="1:9" ht="23.15" hidden="1" customHeight="1" x14ac:dyDescent="0.3">
      <c r="A118" s="88">
        <v>106</v>
      </c>
      <c r="B118" s="96"/>
      <c r="C118" s="94"/>
      <c r="D118" s="97"/>
      <c r="E118" s="95" t="str">
        <f t="shared" si="0"/>
        <v/>
      </c>
      <c r="F118" s="91"/>
      <c r="G118" s="68"/>
      <c r="H118" s="64" t="str">
        <f>IF(LEFT(G118,2)="48","R",IF(D118="","N/A",VLOOKUP(D118,'UCM 7-21-23'!$A$2:$B$1709,2,FALSE)))</f>
        <v>N/A</v>
      </c>
      <c r="I118" s="147"/>
    </row>
    <row r="119" spans="1:9" ht="23.15" hidden="1" customHeight="1" x14ac:dyDescent="0.3">
      <c r="A119" s="87">
        <v>107</v>
      </c>
      <c r="B119" s="96"/>
      <c r="C119" s="94"/>
      <c r="D119" s="97"/>
      <c r="E119" s="95" t="str">
        <f t="shared" si="0"/>
        <v/>
      </c>
      <c r="F119" s="91"/>
      <c r="G119" s="68"/>
      <c r="H119" s="64" t="str">
        <f>IF(LEFT(G119,2)="48","R",IF(D119="","N/A",VLOOKUP(D119,'UCM 7-21-23'!$A$2:$B$1709,2,FALSE)))</f>
        <v>N/A</v>
      </c>
      <c r="I119" s="147"/>
    </row>
    <row r="120" spans="1:9" ht="23.15" hidden="1" customHeight="1" x14ac:dyDescent="0.3">
      <c r="A120" s="87">
        <v>108</v>
      </c>
      <c r="B120" s="96"/>
      <c r="C120" s="94"/>
      <c r="D120" s="97"/>
      <c r="E120" s="95" t="str">
        <f t="shared" si="0"/>
        <v/>
      </c>
      <c r="F120" s="91"/>
      <c r="G120" s="68"/>
      <c r="H120" s="64" t="str">
        <f>IF(LEFT(G120,2)="48","R",IF(D120="","N/A",VLOOKUP(D120,'UCM 7-21-23'!$A$2:$B$1709,2,FALSE)))</f>
        <v>N/A</v>
      </c>
      <c r="I120" s="147"/>
    </row>
    <row r="121" spans="1:9" ht="23.15" hidden="1" customHeight="1" x14ac:dyDescent="0.3">
      <c r="A121" s="88">
        <v>109</v>
      </c>
      <c r="B121" s="96"/>
      <c r="C121" s="94"/>
      <c r="D121" s="97"/>
      <c r="E121" s="95" t="str">
        <f t="shared" si="0"/>
        <v/>
      </c>
      <c r="F121" s="91"/>
      <c r="G121" s="68"/>
      <c r="H121" s="64" t="str">
        <f>IF(LEFT(G121,2)="48","R",IF(D121="","N/A",VLOOKUP(D121,'UCM 7-21-23'!$A$2:$B$1709,2,FALSE)))</f>
        <v>N/A</v>
      </c>
      <c r="I121" s="147"/>
    </row>
    <row r="122" spans="1:9" ht="23.15" hidden="1" customHeight="1" x14ac:dyDescent="0.3">
      <c r="A122" s="87">
        <v>110</v>
      </c>
      <c r="B122" s="96"/>
      <c r="C122" s="94"/>
      <c r="D122" s="97"/>
      <c r="E122" s="95" t="str">
        <f t="shared" si="0"/>
        <v/>
      </c>
      <c r="F122" s="91"/>
      <c r="G122" s="68"/>
      <c r="H122" s="64" t="str">
        <f>IF(LEFT(G122,2)="48","R",IF(D122="","N/A",VLOOKUP(D122,'UCM 7-21-23'!$A$2:$B$1709,2,FALSE)))</f>
        <v>N/A</v>
      </c>
      <c r="I122" s="147"/>
    </row>
    <row r="123" spans="1:9" ht="23.15" hidden="1" customHeight="1" x14ac:dyDescent="0.3">
      <c r="A123" s="87">
        <v>111</v>
      </c>
      <c r="B123" s="96"/>
      <c r="C123" s="94"/>
      <c r="D123" s="97"/>
      <c r="E123" s="95" t="str">
        <f t="shared" si="0"/>
        <v/>
      </c>
      <c r="F123" s="91"/>
      <c r="G123" s="68"/>
      <c r="H123" s="64" t="str">
        <f>IF(LEFT(G123,2)="48","R",IF(D123="","N/A",VLOOKUP(D123,'UCM 7-21-23'!$A$2:$B$1709,2,FALSE)))</f>
        <v>N/A</v>
      </c>
      <c r="I123" s="147"/>
    </row>
    <row r="124" spans="1:9" ht="23.15" hidden="1" customHeight="1" x14ac:dyDescent="0.3">
      <c r="A124" s="88">
        <v>112</v>
      </c>
      <c r="B124" s="96"/>
      <c r="C124" s="94"/>
      <c r="D124" s="97"/>
      <c r="E124" s="95" t="str">
        <f t="shared" si="0"/>
        <v/>
      </c>
      <c r="F124" s="91"/>
      <c r="G124" s="68"/>
      <c r="H124" s="64" t="str">
        <f>IF(LEFT(G124,2)="48","R",IF(D124="","N/A",VLOOKUP(D124,'UCM 7-21-23'!$A$2:$B$1709,2,FALSE)))</f>
        <v>N/A</v>
      </c>
      <c r="I124" s="147"/>
    </row>
    <row r="125" spans="1:9" ht="23.15" hidden="1" customHeight="1" x14ac:dyDescent="0.3">
      <c r="A125" s="87">
        <v>113</v>
      </c>
      <c r="B125" s="96"/>
      <c r="C125" s="94"/>
      <c r="D125" s="97"/>
      <c r="E125" s="95" t="str">
        <f t="shared" si="0"/>
        <v/>
      </c>
      <c r="F125" s="91"/>
      <c r="G125" s="68"/>
      <c r="H125" s="64" t="str">
        <f>IF(LEFT(G125,2)="48","R",IF(D125="","N/A",VLOOKUP(D125,'UCM 7-21-23'!$A$2:$B$1709,2,FALSE)))</f>
        <v>N/A</v>
      </c>
      <c r="I125" s="147"/>
    </row>
    <row r="126" spans="1:9" ht="23.15" hidden="1" customHeight="1" x14ac:dyDescent="0.3">
      <c r="A126" s="87">
        <v>114</v>
      </c>
      <c r="B126" s="96"/>
      <c r="C126" s="94"/>
      <c r="D126" s="97"/>
      <c r="E126" s="95" t="str">
        <f t="shared" si="0"/>
        <v/>
      </c>
      <c r="F126" s="91"/>
      <c r="G126" s="68"/>
      <c r="H126" s="64" t="str">
        <f>IF(LEFT(G126,2)="48","R",IF(D126="","N/A",VLOOKUP(D126,'UCM 7-21-23'!$A$2:$B$1709,2,FALSE)))</f>
        <v>N/A</v>
      </c>
      <c r="I126" s="147"/>
    </row>
    <row r="127" spans="1:9" ht="23.15" hidden="1" customHeight="1" x14ac:dyDescent="0.3">
      <c r="A127" s="88">
        <v>115</v>
      </c>
      <c r="B127" s="96"/>
      <c r="C127" s="94"/>
      <c r="D127" s="97"/>
      <c r="E127" s="95" t="str">
        <f t="shared" si="0"/>
        <v/>
      </c>
      <c r="F127" s="91"/>
      <c r="G127" s="68"/>
      <c r="H127" s="64" t="str">
        <f>IF(LEFT(G127,2)="48","R",IF(D127="","N/A",VLOOKUP(D127,'UCM 7-21-23'!$A$2:$B$1709,2,FALSE)))</f>
        <v>N/A</v>
      </c>
      <c r="I127" s="147"/>
    </row>
    <row r="128" spans="1:9" ht="23.15" hidden="1" customHeight="1" x14ac:dyDescent="0.3">
      <c r="A128" s="87">
        <v>116</v>
      </c>
      <c r="B128" s="96"/>
      <c r="C128" s="94"/>
      <c r="D128" s="97"/>
      <c r="E128" s="95" t="str">
        <f t="shared" ref="E128:E355" si="2">IF(B128="","",(CONCATENATE(TEXT(B128,"###0000_);[Red](#,##0)")," ", TEXT(C128,"###000_);[Red](#,##0)")," ", TEXT(D128,"###0000_);[Red](#,##0)"))))</f>
        <v/>
      </c>
      <c r="F128" s="91"/>
      <c r="G128" s="68"/>
      <c r="H128" s="64" t="str">
        <f>IF(LEFT(G128,2)="48","R",IF(D128="","N/A",VLOOKUP(D128,'UCM 7-21-23'!$A$2:$B$1709,2,FALSE)))</f>
        <v>N/A</v>
      </c>
      <c r="I128" s="147"/>
    </row>
    <row r="129" spans="1:9" ht="23.15" hidden="1" customHeight="1" x14ac:dyDescent="0.3">
      <c r="A129" s="87">
        <v>117</v>
      </c>
      <c r="B129" s="96"/>
      <c r="C129" s="94"/>
      <c r="D129" s="97"/>
      <c r="E129" s="95" t="str">
        <f t="shared" si="2"/>
        <v/>
      </c>
      <c r="F129" s="91"/>
      <c r="G129" s="68"/>
      <c r="H129" s="64" t="str">
        <f>IF(LEFT(G129,2)="48","R",IF(D129="","N/A",VLOOKUP(D129,'UCM 7-21-23'!$A$2:$B$1709,2,FALSE)))</f>
        <v>N/A</v>
      </c>
      <c r="I129" s="147"/>
    </row>
    <row r="130" spans="1:9" ht="23.15" hidden="1" customHeight="1" x14ac:dyDescent="0.3">
      <c r="A130" s="88">
        <v>118</v>
      </c>
      <c r="B130" s="96"/>
      <c r="C130" s="94"/>
      <c r="D130" s="97"/>
      <c r="E130" s="95" t="str">
        <f t="shared" si="2"/>
        <v/>
      </c>
      <c r="F130" s="91"/>
      <c r="G130" s="68"/>
      <c r="H130" s="64" t="str">
        <f>IF(LEFT(G130,2)="48","R",IF(D130="","N/A",VLOOKUP(D130,'UCM 7-21-23'!$A$2:$B$1709,2,FALSE)))</f>
        <v>N/A</v>
      </c>
      <c r="I130" s="147"/>
    </row>
    <row r="131" spans="1:9" ht="23.15" hidden="1" customHeight="1" x14ac:dyDescent="0.3">
      <c r="A131" s="87">
        <v>119</v>
      </c>
      <c r="B131" s="96"/>
      <c r="C131" s="94"/>
      <c r="D131" s="97"/>
      <c r="E131" s="95" t="str">
        <f t="shared" si="2"/>
        <v/>
      </c>
      <c r="F131" s="91"/>
      <c r="G131" s="68"/>
      <c r="H131" s="64" t="str">
        <f>IF(LEFT(G131,2)="48","R",IF(D131="","N/A",VLOOKUP(D131,'UCM 7-21-23'!$A$2:$B$1709,2,FALSE)))</f>
        <v>N/A</v>
      </c>
      <c r="I131" s="147"/>
    </row>
    <row r="132" spans="1:9" ht="23.15" hidden="1" customHeight="1" x14ac:dyDescent="0.3">
      <c r="A132" s="87">
        <v>120</v>
      </c>
      <c r="B132" s="96"/>
      <c r="C132" s="94"/>
      <c r="D132" s="97"/>
      <c r="E132" s="95" t="str">
        <f t="shared" si="2"/>
        <v/>
      </c>
      <c r="F132" s="91"/>
      <c r="G132" s="68"/>
      <c r="H132" s="64" t="str">
        <f>IF(LEFT(G132,2)="48","R",IF(D132="","N/A",VLOOKUP(D132,'UCM 7-21-23'!$A$2:$B$1709,2,FALSE)))</f>
        <v>N/A</v>
      </c>
      <c r="I132" s="147"/>
    </row>
    <row r="133" spans="1:9" ht="23.15" hidden="1" customHeight="1" x14ac:dyDescent="0.3">
      <c r="A133" s="88">
        <v>121</v>
      </c>
      <c r="B133" s="96"/>
      <c r="C133" s="94"/>
      <c r="D133" s="97"/>
      <c r="E133" s="95" t="str">
        <f t="shared" si="2"/>
        <v/>
      </c>
      <c r="F133" s="91"/>
      <c r="G133" s="68"/>
      <c r="H133" s="64" t="str">
        <f>IF(LEFT(G133,2)="48","R",IF(D133="","N/A",VLOOKUP(D133,'UCM 7-21-23'!$A$2:$B$1709,2,FALSE)))</f>
        <v>N/A</v>
      </c>
      <c r="I133" s="147"/>
    </row>
    <row r="134" spans="1:9" ht="23.15" hidden="1" customHeight="1" x14ac:dyDescent="0.3">
      <c r="A134" s="87">
        <v>122</v>
      </c>
      <c r="B134" s="96"/>
      <c r="C134" s="94"/>
      <c r="D134" s="97"/>
      <c r="E134" s="95" t="str">
        <f t="shared" si="2"/>
        <v/>
      </c>
      <c r="F134" s="91"/>
      <c r="G134" s="68"/>
      <c r="H134" s="64" t="str">
        <f>IF(LEFT(G134,2)="48","R",IF(D134="","N/A",VLOOKUP(D134,'UCM 7-21-23'!$A$2:$B$1709,2,FALSE)))</f>
        <v>N/A</v>
      </c>
      <c r="I134" s="147"/>
    </row>
    <row r="135" spans="1:9" ht="23.15" hidden="1" customHeight="1" x14ac:dyDescent="0.3">
      <c r="A135" s="87">
        <v>123</v>
      </c>
      <c r="B135" s="96"/>
      <c r="C135" s="94"/>
      <c r="D135" s="97"/>
      <c r="E135" s="95" t="str">
        <f t="shared" si="2"/>
        <v/>
      </c>
      <c r="F135" s="91"/>
      <c r="G135" s="68"/>
      <c r="H135" s="64" t="str">
        <f>IF(LEFT(G135,2)="48","R",IF(D135="","N/A",VLOOKUP(D135,'UCM 7-21-23'!$A$2:$B$1709,2,FALSE)))</f>
        <v>N/A</v>
      </c>
      <c r="I135" s="147"/>
    </row>
    <row r="136" spans="1:9" ht="23.15" hidden="1" customHeight="1" x14ac:dyDescent="0.3">
      <c r="A136" s="88">
        <v>124</v>
      </c>
      <c r="B136" s="96"/>
      <c r="C136" s="94"/>
      <c r="D136" s="97"/>
      <c r="E136" s="95" t="str">
        <f t="shared" si="2"/>
        <v/>
      </c>
      <c r="F136" s="91"/>
      <c r="G136" s="68"/>
      <c r="H136" s="64" t="str">
        <f>IF(LEFT(G136,2)="48","R",IF(D136="","N/A",VLOOKUP(D136,'UCM 7-21-23'!$A$2:$B$1709,2,FALSE)))</f>
        <v>N/A</v>
      </c>
      <c r="I136" s="147"/>
    </row>
    <row r="137" spans="1:9" ht="23.15" hidden="1" customHeight="1" x14ac:dyDescent="0.3">
      <c r="A137" s="87">
        <v>125</v>
      </c>
      <c r="B137" s="96"/>
      <c r="C137" s="94"/>
      <c r="D137" s="97"/>
      <c r="E137" s="95" t="str">
        <f t="shared" si="2"/>
        <v/>
      </c>
      <c r="F137" s="91"/>
      <c r="G137" s="68"/>
      <c r="H137" s="64" t="str">
        <f>IF(LEFT(G137,2)="48","R",IF(D137="","N/A",VLOOKUP(D137,'UCM 7-21-23'!$A$2:$B$1709,2,FALSE)))</f>
        <v>N/A</v>
      </c>
      <c r="I137" s="147"/>
    </row>
    <row r="138" spans="1:9" ht="23.15" hidden="1" customHeight="1" x14ac:dyDescent="0.3">
      <c r="A138" s="87">
        <v>126</v>
      </c>
      <c r="B138" s="96"/>
      <c r="C138" s="94"/>
      <c r="D138" s="97"/>
      <c r="E138" s="95" t="str">
        <f t="shared" si="2"/>
        <v/>
      </c>
      <c r="F138" s="91"/>
      <c r="G138" s="68"/>
      <c r="H138" s="64" t="str">
        <f>IF(LEFT(G138,2)="48","R",IF(D138="","N/A",VLOOKUP(D138,'UCM 7-21-23'!$A$2:$B$1709,2,FALSE)))</f>
        <v>N/A</v>
      </c>
      <c r="I138" s="147"/>
    </row>
    <row r="139" spans="1:9" ht="23.15" hidden="1" customHeight="1" x14ac:dyDescent="0.3">
      <c r="A139" s="88">
        <v>127</v>
      </c>
      <c r="B139" s="96"/>
      <c r="C139" s="94"/>
      <c r="D139" s="97"/>
      <c r="E139" s="95" t="str">
        <f t="shared" si="2"/>
        <v/>
      </c>
      <c r="F139" s="91"/>
      <c r="G139" s="68"/>
      <c r="H139" s="64" t="str">
        <f>IF(LEFT(G139,2)="48","R",IF(D139="","N/A",VLOOKUP(D139,'UCM 7-21-23'!$A$2:$B$1709,2,FALSE)))</f>
        <v>N/A</v>
      </c>
      <c r="I139" s="147"/>
    </row>
    <row r="140" spans="1:9" ht="23.15" hidden="1" customHeight="1" x14ac:dyDescent="0.3">
      <c r="A140" s="87">
        <v>128</v>
      </c>
      <c r="B140" s="96"/>
      <c r="C140" s="94"/>
      <c r="D140" s="97"/>
      <c r="E140" s="95" t="str">
        <f t="shared" si="2"/>
        <v/>
      </c>
      <c r="F140" s="91"/>
      <c r="G140" s="68"/>
      <c r="H140" s="64" t="str">
        <f>IF(LEFT(G140,2)="48","R",IF(D140="","N/A",VLOOKUP(D140,'UCM 7-21-23'!$A$2:$B$1709,2,FALSE)))</f>
        <v>N/A</v>
      </c>
      <c r="I140" s="147"/>
    </row>
    <row r="141" spans="1:9" ht="23.15" hidden="1" customHeight="1" x14ac:dyDescent="0.3">
      <c r="A141" s="87">
        <v>129</v>
      </c>
      <c r="B141" s="96"/>
      <c r="C141" s="94"/>
      <c r="D141" s="97"/>
      <c r="E141" s="95" t="str">
        <f t="shared" si="2"/>
        <v/>
      </c>
      <c r="F141" s="91"/>
      <c r="G141" s="68"/>
      <c r="H141" s="64" t="str">
        <f>IF(LEFT(G141,2)="48","R",IF(D141="","N/A",VLOOKUP(D141,'UCM 7-21-23'!$A$2:$B$1709,2,FALSE)))</f>
        <v>N/A</v>
      </c>
      <c r="I141" s="147"/>
    </row>
    <row r="142" spans="1:9" ht="23.15" hidden="1" customHeight="1" x14ac:dyDescent="0.3">
      <c r="A142" s="88">
        <v>130</v>
      </c>
      <c r="B142" s="96"/>
      <c r="C142" s="94"/>
      <c r="D142" s="97"/>
      <c r="E142" s="95" t="str">
        <f t="shared" si="2"/>
        <v/>
      </c>
      <c r="F142" s="91"/>
      <c r="G142" s="68"/>
      <c r="H142" s="64" t="str">
        <f>IF(LEFT(G142,2)="48","R",IF(D142="","N/A",VLOOKUP(D142,'UCM 7-21-23'!$A$2:$B$1709,2,FALSE)))</f>
        <v>N/A</v>
      </c>
      <c r="I142" s="147"/>
    </row>
    <row r="143" spans="1:9" ht="23.15" hidden="1" customHeight="1" x14ac:dyDescent="0.3">
      <c r="A143" s="87">
        <v>131</v>
      </c>
      <c r="B143" s="96"/>
      <c r="C143" s="94"/>
      <c r="D143" s="97"/>
      <c r="E143" s="95" t="str">
        <f t="shared" si="2"/>
        <v/>
      </c>
      <c r="F143" s="91"/>
      <c r="G143" s="68"/>
      <c r="H143" s="64" t="str">
        <f>IF(LEFT(G143,2)="48","R",IF(D143="","N/A",VLOOKUP(D143,'UCM 7-21-23'!$A$2:$B$1709,2,FALSE)))</f>
        <v>N/A</v>
      </c>
      <c r="I143" s="147"/>
    </row>
    <row r="144" spans="1:9" ht="23.15" hidden="1" customHeight="1" x14ac:dyDescent="0.3">
      <c r="A144" s="87">
        <v>132</v>
      </c>
      <c r="B144" s="96"/>
      <c r="C144" s="94"/>
      <c r="D144" s="97"/>
      <c r="E144" s="95" t="str">
        <f t="shared" si="2"/>
        <v/>
      </c>
      <c r="F144" s="91"/>
      <c r="G144" s="68"/>
      <c r="H144" s="64" t="str">
        <f>IF(LEFT(G144,2)="48","R",IF(D144="","N/A",VLOOKUP(D144,'UCM 7-21-23'!$A$2:$B$1709,2,FALSE)))</f>
        <v>N/A</v>
      </c>
      <c r="I144" s="147"/>
    </row>
    <row r="145" spans="1:9" ht="23.15" hidden="1" customHeight="1" x14ac:dyDescent="0.3">
      <c r="A145" s="88">
        <v>133</v>
      </c>
      <c r="B145" s="96"/>
      <c r="C145" s="94"/>
      <c r="D145" s="97"/>
      <c r="E145" s="95" t="str">
        <f t="shared" si="2"/>
        <v/>
      </c>
      <c r="F145" s="91"/>
      <c r="G145" s="68"/>
      <c r="H145" s="64" t="str">
        <f>IF(LEFT(G145,2)="48","R",IF(D145="","N/A",VLOOKUP(D145,'UCM 7-21-23'!$A$2:$B$1709,2,FALSE)))</f>
        <v>N/A</v>
      </c>
      <c r="I145" s="147"/>
    </row>
    <row r="146" spans="1:9" ht="23.15" hidden="1" customHeight="1" x14ac:dyDescent="0.3">
      <c r="A146" s="87">
        <v>134</v>
      </c>
      <c r="B146" s="96"/>
      <c r="C146" s="94"/>
      <c r="D146" s="97"/>
      <c r="E146" s="95" t="str">
        <f t="shared" si="2"/>
        <v/>
      </c>
      <c r="F146" s="91"/>
      <c r="G146" s="68"/>
      <c r="H146" s="64" t="str">
        <f>IF(LEFT(G146,2)="48","R",IF(D146="","N/A",VLOOKUP(D146,'UCM 7-21-23'!$A$2:$B$1709,2,FALSE)))</f>
        <v>N/A</v>
      </c>
      <c r="I146" s="147"/>
    </row>
    <row r="147" spans="1:9" ht="23.15" hidden="1" customHeight="1" x14ac:dyDescent="0.3">
      <c r="A147" s="87">
        <v>135</v>
      </c>
      <c r="B147" s="96"/>
      <c r="C147" s="94"/>
      <c r="D147" s="97"/>
      <c r="E147" s="95" t="str">
        <f t="shared" si="2"/>
        <v/>
      </c>
      <c r="F147" s="91"/>
      <c r="G147" s="68"/>
      <c r="H147" s="64" t="str">
        <f>IF(LEFT(G147,2)="48","R",IF(D147="","N/A",VLOOKUP(D147,'UCM 7-21-23'!$A$2:$B$1709,2,FALSE)))</f>
        <v>N/A</v>
      </c>
      <c r="I147" s="147"/>
    </row>
    <row r="148" spans="1:9" ht="23.15" hidden="1" customHeight="1" x14ac:dyDescent="0.3">
      <c r="A148" s="88">
        <v>136</v>
      </c>
      <c r="B148" s="96"/>
      <c r="C148" s="94"/>
      <c r="D148" s="97"/>
      <c r="E148" s="95" t="str">
        <f t="shared" si="2"/>
        <v/>
      </c>
      <c r="F148" s="91"/>
      <c r="G148" s="68"/>
      <c r="H148" s="64" t="str">
        <f>IF(LEFT(G148,2)="48","R",IF(D148="","N/A",VLOOKUP(D148,'UCM 7-21-23'!$A$2:$B$1709,2,FALSE)))</f>
        <v>N/A</v>
      </c>
      <c r="I148" s="147"/>
    </row>
    <row r="149" spans="1:9" ht="23.15" hidden="1" customHeight="1" x14ac:dyDescent="0.3">
      <c r="A149" s="87">
        <v>137</v>
      </c>
      <c r="B149" s="96"/>
      <c r="C149" s="94"/>
      <c r="D149" s="97"/>
      <c r="E149" s="95" t="str">
        <f t="shared" si="2"/>
        <v/>
      </c>
      <c r="F149" s="91"/>
      <c r="G149" s="68"/>
      <c r="H149" s="64" t="str">
        <f>IF(LEFT(G149,2)="48","R",IF(D149="","N/A",VLOOKUP(D149,'UCM 7-21-23'!$A$2:$B$1709,2,FALSE)))</f>
        <v>N/A</v>
      </c>
      <c r="I149" s="147"/>
    </row>
    <row r="150" spans="1:9" ht="23.15" hidden="1" customHeight="1" x14ac:dyDescent="0.3">
      <c r="A150" s="87">
        <v>138</v>
      </c>
      <c r="B150" s="96"/>
      <c r="C150" s="94"/>
      <c r="D150" s="97"/>
      <c r="E150" s="95" t="str">
        <f t="shared" si="2"/>
        <v/>
      </c>
      <c r="F150" s="91"/>
      <c r="G150" s="68"/>
      <c r="H150" s="64" t="str">
        <f>IF(LEFT(G150,2)="48","R",IF(D150="","N/A",VLOOKUP(D150,'UCM 7-21-23'!$A$2:$B$1709,2,FALSE)))</f>
        <v>N/A</v>
      </c>
      <c r="I150" s="147"/>
    </row>
    <row r="151" spans="1:9" ht="23.15" hidden="1" customHeight="1" x14ac:dyDescent="0.3">
      <c r="A151" s="88">
        <v>139</v>
      </c>
      <c r="B151" s="96"/>
      <c r="C151" s="94"/>
      <c r="D151" s="97"/>
      <c r="E151" s="95" t="str">
        <f t="shared" si="2"/>
        <v/>
      </c>
      <c r="F151" s="91"/>
      <c r="G151" s="68"/>
      <c r="H151" s="64" t="str">
        <f>IF(LEFT(G151,2)="48","R",IF(D151="","N/A",VLOOKUP(D151,'UCM 7-21-23'!$A$2:$B$1709,2,FALSE)))</f>
        <v>N/A</v>
      </c>
      <c r="I151" s="147"/>
    </row>
    <row r="152" spans="1:9" ht="23.15" hidden="1" customHeight="1" x14ac:dyDescent="0.3">
      <c r="A152" s="87">
        <v>140</v>
      </c>
      <c r="B152" s="96"/>
      <c r="C152" s="94"/>
      <c r="D152" s="97"/>
      <c r="E152" s="95" t="str">
        <f t="shared" si="2"/>
        <v/>
      </c>
      <c r="F152" s="91"/>
      <c r="G152" s="68"/>
      <c r="H152" s="64" t="str">
        <f>IF(LEFT(G152,2)="48","R",IF(D152="","N/A",VLOOKUP(D152,'UCM 7-21-23'!$A$2:$B$1709,2,FALSE)))</f>
        <v>N/A</v>
      </c>
      <c r="I152" s="147"/>
    </row>
    <row r="153" spans="1:9" ht="23.15" hidden="1" customHeight="1" x14ac:dyDescent="0.3">
      <c r="A153" s="87">
        <v>141</v>
      </c>
      <c r="B153" s="96"/>
      <c r="C153" s="94"/>
      <c r="D153" s="97"/>
      <c r="E153" s="95" t="str">
        <f t="shared" si="2"/>
        <v/>
      </c>
      <c r="F153" s="91"/>
      <c r="G153" s="68"/>
      <c r="H153" s="64" t="str">
        <f>IF(LEFT(G153,2)="48","R",IF(D153="","N/A",VLOOKUP(D153,'UCM 7-21-23'!$A$2:$B$1709,2,FALSE)))</f>
        <v>N/A</v>
      </c>
      <c r="I153" s="147"/>
    </row>
    <row r="154" spans="1:9" ht="23.15" hidden="1" customHeight="1" x14ac:dyDescent="0.3">
      <c r="A154" s="88">
        <v>142</v>
      </c>
      <c r="B154" s="96"/>
      <c r="C154" s="94"/>
      <c r="D154" s="97"/>
      <c r="E154" s="95" t="str">
        <f t="shared" si="2"/>
        <v/>
      </c>
      <c r="F154" s="91"/>
      <c r="G154" s="68"/>
      <c r="H154" s="64" t="str">
        <f>IF(LEFT(G154,2)="48","R",IF(D154="","N/A",VLOOKUP(D154,'UCM 7-21-23'!$A$2:$B$1709,2,FALSE)))</f>
        <v>N/A</v>
      </c>
      <c r="I154" s="147"/>
    </row>
    <row r="155" spans="1:9" ht="23.15" hidden="1" customHeight="1" x14ac:dyDescent="0.3">
      <c r="A155" s="87">
        <v>143</v>
      </c>
      <c r="B155" s="96"/>
      <c r="C155" s="94"/>
      <c r="D155" s="97"/>
      <c r="E155" s="95" t="str">
        <f t="shared" si="2"/>
        <v/>
      </c>
      <c r="F155" s="91"/>
      <c r="G155" s="68"/>
      <c r="H155" s="64" t="str">
        <f>IF(LEFT(G155,2)="48","R",IF(D155="","N/A",VLOOKUP(D155,'UCM 7-21-23'!$A$2:$B$1709,2,FALSE)))</f>
        <v>N/A</v>
      </c>
      <c r="I155" s="147"/>
    </row>
    <row r="156" spans="1:9" ht="23.15" hidden="1" customHeight="1" x14ac:dyDescent="0.3">
      <c r="A156" s="87">
        <v>144</v>
      </c>
      <c r="B156" s="96"/>
      <c r="C156" s="94"/>
      <c r="D156" s="97"/>
      <c r="E156" s="95" t="str">
        <f t="shared" si="2"/>
        <v/>
      </c>
      <c r="F156" s="91"/>
      <c r="G156" s="68"/>
      <c r="H156" s="64" t="str">
        <f>IF(LEFT(G156,2)="48","R",IF(D156="","N/A",VLOOKUP(D156,'UCM 7-21-23'!$A$2:$B$1709,2,FALSE)))</f>
        <v>N/A</v>
      </c>
      <c r="I156" s="147"/>
    </row>
    <row r="157" spans="1:9" ht="23.15" hidden="1" customHeight="1" x14ac:dyDescent="0.3">
      <c r="A157" s="88">
        <v>145</v>
      </c>
      <c r="B157" s="96"/>
      <c r="C157" s="94"/>
      <c r="D157" s="97"/>
      <c r="E157" s="95" t="str">
        <f t="shared" si="2"/>
        <v/>
      </c>
      <c r="F157" s="91"/>
      <c r="G157" s="68"/>
      <c r="H157" s="64" t="str">
        <f>IF(LEFT(G157,2)="48","R",IF(D157="","N/A",VLOOKUP(D157,'UCM 7-21-23'!$A$2:$B$1709,2,FALSE)))</f>
        <v>N/A</v>
      </c>
      <c r="I157" s="147"/>
    </row>
    <row r="158" spans="1:9" ht="23.15" hidden="1" customHeight="1" x14ac:dyDescent="0.3">
      <c r="A158" s="87">
        <v>146</v>
      </c>
      <c r="B158" s="96"/>
      <c r="C158" s="94"/>
      <c r="D158" s="97"/>
      <c r="E158" s="95" t="str">
        <f t="shared" si="2"/>
        <v/>
      </c>
      <c r="F158" s="91"/>
      <c r="G158" s="68"/>
      <c r="H158" s="64" t="str">
        <f>IF(LEFT(G158,2)="48","R",IF(D158="","N/A",VLOOKUP(D158,'UCM 7-21-23'!$A$2:$B$1709,2,FALSE)))</f>
        <v>N/A</v>
      </c>
      <c r="I158" s="147"/>
    </row>
    <row r="159" spans="1:9" ht="23.15" hidden="1" customHeight="1" x14ac:dyDescent="0.3">
      <c r="A159" s="87">
        <v>147</v>
      </c>
      <c r="B159" s="96"/>
      <c r="C159" s="94"/>
      <c r="D159" s="97"/>
      <c r="E159" s="95" t="str">
        <f t="shared" si="2"/>
        <v/>
      </c>
      <c r="F159" s="91"/>
      <c r="G159" s="68"/>
      <c r="H159" s="64" t="str">
        <f>IF(LEFT(G159,2)="48","R",IF(D159="","N/A",VLOOKUP(D159,'UCM 7-21-23'!$A$2:$B$1709,2,FALSE)))</f>
        <v>N/A</v>
      </c>
      <c r="I159" s="147"/>
    </row>
    <row r="160" spans="1:9" ht="23.15" hidden="1" customHeight="1" x14ac:dyDescent="0.3">
      <c r="A160" s="88">
        <v>148</v>
      </c>
      <c r="B160" s="96"/>
      <c r="C160" s="94"/>
      <c r="D160" s="97"/>
      <c r="E160" s="95" t="str">
        <f t="shared" si="2"/>
        <v/>
      </c>
      <c r="F160" s="91"/>
      <c r="G160" s="68"/>
      <c r="H160" s="64" t="str">
        <f>IF(LEFT(G160,2)="48","R",IF(D160="","N/A",VLOOKUP(D160,'UCM 7-21-23'!$A$2:$B$1709,2,FALSE)))</f>
        <v>N/A</v>
      </c>
      <c r="I160" s="147"/>
    </row>
    <row r="161" spans="1:9" ht="23.15" hidden="1" customHeight="1" x14ac:dyDescent="0.3">
      <c r="A161" s="87">
        <v>149</v>
      </c>
      <c r="B161" s="96"/>
      <c r="C161" s="94"/>
      <c r="D161" s="97"/>
      <c r="E161" s="95" t="str">
        <f t="shared" ref="E161:E254" si="3">IF(B161="","",(CONCATENATE(TEXT(B161,"###0000_);[Red](#,##0)")," ", TEXT(C161,"###000_);[Red](#,##0)")," ", TEXT(D161,"###0000_);[Red](#,##0)"))))</f>
        <v/>
      </c>
      <c r="F161" s="91"/>
      <c r="G161" s="68"/>
      <c r="H161" s="64" t="str">
        <f>IF(LEFT(G161,2)="48","R",IF(D161="","N/A",VLOOKUP(D161,'UCM 7-21-23'!$A$2:$B$1709,2,FALSE)))</f>
        <v>N/A</v>
      </c>
      <c r="I161" s="147"/>
    </row>
    <row r="162" spans="1:9" ht="23.15" hidden="1" customHeight="1" x14ac:dyDescent="0.3">
      <c r="A162" s="87">
        <v>150</v>
      </c>
      <c r="B162" s="96"/>
      <c r="C162" s="94"/>
      <c r="D162" s="97"/>
      <c r="E162" s="95" t="str">
        <f t="shared" si="3"/>
        <v/>
      </c>
      <c r="F162" s="91"/>
      <c r="G162" s="68"/>
      <c r="H162" s="64" t="str">
        <f>IF(LEFT(G162,2)="48","R",IF(D162="","N/A",VLOOKUP(D162,'UCM 7-21-23'!$A$2:$B$1709,2,FALSE)))</f>
        <v>N/A</v>
      </c>
      <c r="I162" s="147"/>
    </row>
    <row r="163" spans="1:9" ht="23.15" hidden="1" customHeight="1" x14ac:dyDescent="0.3">
      <c r="A163" s="88">
        <v>151</v>
      </c>
      <c r="B163" s="96"/>
      <c r="C163" s="94"/>
      <c r="D163" s="97"/>
      <c r="E163" s="95" t="str">
        <f t="shared" si="3"/>
        <v/>
      </c>
      <c r="F163" s="91"/>
      <c r="G163" s="68"/>
      <c r="H163" s="64" t="str">
        <f>IF(LEFT(G163,2)="48","R",IF(D163="","N/A",VLOOKUP(D163,'UCM 7-21-23'!$A$2:$B$1709,2,FALSE)))</f>
        <v>N/A</v>
      </c>
      <c r="I163" s="147"/>
    </row>
    <row r="164" spans="1:9" ht="23.15" hidden="1" customHeight="1" x14ac:dyDescent="0.3">
      <c r="A164" s="87">
        <v>152</v>
      </c>
      <c r="B164" s="96"/>
      <c r="C164" s="94"/>
      <c r="D164" s="97"/>
      <c r="E164" s="95" t="str">
        <f t="shared" si="3"/>
        <v/>
      </c>
      <c r="F164" s="91"/>
      <c r="G164" s="68"/>
      <c r="H164" s="64" t="str">
        <f>IF(LEFT(G164,2)="48","R",IF(D164="","N/A",VLOOKUP(D164,'UCM 7-21-23'!$A$2:$B$1709,2,FALSE)))</f>
        <v>N/A</v>
      </c>
      <c r="I164" s="147"/>
    </row>
    <row r="165" spans="1:9" ht="23.15" hidden="1" customHeight="1" x14ac:dyDescent="0.3">
      <c r="A165" s="87">
        <v>153</v>
      </c>
      <c r="B165" s="96"/>
      <c r="C165" s="94"/>
      <c r="D165" s="97"/>
      <c r="E165" s="95" t="str">
        <f t="shared" si="3"/>
        <v/>
      </c>
      <c r="F165" s="91"/>
      <c r="G165" s="68"/>
      <c r="H165" s="64" t="str">
        <f>IF(LEFT(G165,2)="48","R",IF(D165="","N/A",VLOOKUP(D165,'UCM 7-21-23'!$A$2:$B$1709,2,FALSE)))</f>
        <v>N/A</v>
      </c>
      <c r="I165" s="147"/>
    </row>
    <row r="166" spans="1:9" ht="23.15" hidden="1" customHeight="1" x14ac:dyDescent="0.3">
      <c r="A166" s="88">
        <v>154</v>
      </c>
      <c r="B166" s="96"/>
      <c r="C166" s="94"/>
      <c r="D166" s="97"/>
      <c r="E166" s="95" t="str">
        <f t="shared" si="3"/>
        <v/>
      </c>
      <c r="F166" s="91"/>
      <c r="G166" s="68"/>
      <c r="H166" s="64" t="str">
        <f>IF(LEFT(G166,2)="48","R",IF(D166="","N/A",VLOOKUP(D166,'UCM 7-21-23'!$A$2:$B$1709,2,FALSE)))</f>
        <v>N/A</v>
      </c>
      <c r="I166" s="147"/>
    </row>
    <row r="167" spans="1:9" ht="23.15" hidden="1" customHeight="1" x14ac:dyDescent="0.3">
      <c r="A167" s="87">
        <v>155</v>
      </c>
      <c r="B167" s="96"/>
      <c r="C167" s="94"/>
      <c r="D167" s="97"/>
      <c r="E167" s="95" t="str">
        <f t="shared" si="3"/>
        <v/>
      </c>
      <c r="F167" s="91"/>
      <c r="G167" s="68"/>
      <c r="H167" s="64" t="str">
        <f>IF(LEFT(G167,2)="48","R",IF(D167="","N/A",VLOOKUP(D167,'UCM 7-21-23'!$A$2:$B$1709,2,FALSE)))</f>
        <v>N/A</v>
      </c>
      <c r="I167" s="147"/>
    </row>
    <row r="168" spans="1:9" ht="23.15" hidden="1" customHeight="1" x14ac:dyDescent="0.3">
      <c r="A168" s="87">
        <v>156</v>
      </c>
      <c r="B168" s="96"/>
      <c r="C168" s="94"/>
      <c r="D168" s="97"/>
      <c r="E168" s="95" t="str">
        <f t="shared" si="3"/>
        <v/>
      </c>
      <c r="F168" s="91"/>
      <c r="G168" s="68"/>
      <c r="H168" s="64" t="str">
        <f>IF(LEFT(G168,2)="48","R",IF(D168="","N/A",VLOOKUP(D168,'UCM 7-21-23'!$A$2:$B$1709,2,FALSE)))</f>
        <v>N/A</v>
      </c>
      <c r="I168" s="147"/>
    </row>
    <row r="169" spans="1:9" ht="23.15" hidden="1" customHeight="1" x14ac:dyDescent="0.3">
      <c r="A169" s="88">
        <v>157</v>
      </c>
      <c r="B169" s="96"/>
      <c r="C169" s="94"/>
      <c r="D169" s="97"/>
      <c r="E169" s="95" t="str">
        <f t="shared" si="3"/>
        <v/>
      </c>
      <c r="F169" s="91"/>
      <c r="G169" s="68"/>
      <c r="H169" s="64" t="str">
        <f>IF(LEFT(G169,2)="48","R",IF(D169="","N/A",VLOOKUP(D169,'UCM 7-21-23'!$A$2:$B$1709,2,FALSE)))</f>
        <v>N/A</v>
      </c>
      <c r="I169" s="147"/>
    </row>
    <row r="170" spans="1:9" ht="23.15" hidden="1" customHeight="1" x14ac:dyDescent="0.3">
      <c r="A170" s="87">
        <v>158</v>
      </c>
      <c r="B170" s="96"/>
      <c r="C170" s="94"/>
      <c r="D170" s="97"/>
      <c r="E170" s="95" t="str">
        <f t="shared" si="3"/>
        <v/>
      </c>
      <c r="F170" s="91"/>
      <c r="G170" s="68"/>
      <c r="H170" s="64" t="str">
        <f>IF(LEFT(G170,2)="48","R",IF(D170="","N/A",VLOOKUP(D170,'UCM 7-21-23'!$A$2:$B$1709,2,FALSE)))</f>
        <v>N/A</v>
      </c>
      <c r="I170" s="147"/>
    </row>
    <row r="171" spans="1:9" ht="23.15" hidden="1" customHeight="1" x14ac:dyDescent="0.3">
      <c r="A171" s="87">
        <v>159</v>
      </c>
      <c r="B171" s="96"/>
      <c r="C171" s="94"/>
      <c r="D171" s="97"/>
      <c r="E171" s="95" t="str">
        <f t="shared" si="3"/>
        <v/>
      </c>
      <c r="F171" s="91"/>
      <c r="G171" s="68"/>
      <c r="H171" s="64" t="str">
        <f>IF(LEFT(G171,2)="48","R",IF(D171="","N/A",VLOOKUP(D171,'UCM 7-21-23'!$A$2:$B$1709,2,FALSE)))</f>
        <v>N/A</v>
      </c>
      <c r="I171" s="147"/>
    </row>
    <row r="172" spans="1:9" ht="23.15" hidden="1" customHeight="1" x14ac:dyDescent="0.3">
      <c r="A172" s="88">
        <v>160</v>
      </c>
      <c r="B172" s="96"/>
      <c r="C172" s="94"/>
      <c r="D172" s="97"/>
      <c r="E172" s="95" t="str">
        <f t="shared" si="3"/>
        <v/>
      </c>
      <c r="F172" s="91"/>
      <c r="G172" s="68"/>
      <c r="H172" s="64" t="str">
        <f>IF(LEFT(G172,2)="48","R",IF(D172="","N/A",VLOOKUP(D172,'UCM 7-21-23'!$A$2:$B$1709,2,FALSE)))</f>
        <v>N/A</v>
      </c>
      <c r="I172" s="147"/>
    </row>
    <row r="173" spans="1:9" ht="23.15" hidden="1" customHeight="1" x14ac:dyDescent="0.3">
      <c r="A173" s="87">
        <v>161</v>
      </c>
      <c r="B173" s="96"/>
      <c r="C173" s="94"/>
      <c r="D173" s="97"/>
      <c r="E173" s="95" t="str">
        <f t="shared" si="3"/>
        <v/>
      </c>
      <c r="F173" s="91"/>
      <c r="G173" s="68"/>
      <c r="H173" s="64" t="str">
        <f>IF(LEFT(G173,2)="48","R",IF(D173="","N/A",VLOOKUP(D173,'UCM 7-21-23'!$A$2:$B$1709,2,FALSE)))</f>
        <v>N/A</v>
      </c>
      <c r="I173" s="147"/>
    </row>
    <row r="174" spans="1:9" ht="23.15" hidden="1" customHeight="1" x14ac:dyDescent="0.3">
      <c r="A174" s="87">
        <v>162</v>
      </c>
      <c r="B174" s="96"/>
      <c r="C174" s="94"/>
      <c r="D174" s="97"/>
      <c r="E174" s="95" t="str">
        <f t="shared" si="3"/>
        <v/>
      </c>
      <c r="F174" s="91"/>
      <c r="G174" s="68"/>
      <c r="H174" s="64" t="str">
        <f>IF(LEFT(G174,2)="48","R",IF(D174="","N/A",VLOOKUP(D174,'UCM 7-21-23'!$A$2:$B$1709,2,FALSE)))</f>
        <v>N/A</v>
      </c>
      <c r="I174" s="147"/>
    </row>
    <row r="175" spans="1:9" ht="23.15" hidden="1" customHeight="1" x14ac:dyDescent="0.3">
      <c r="A175" s="88">
        <v>163</v>
      </c>
      <c r="B175" s="96"/>
      <c r="C175" s="94"/>
      <c r="D175" s="97"/>
      <c r="E175" s="95" t="str">
        <f t="shared" si="3"/>
        <v/>
      </c>
      <c r="F175" s="91"/>
      <c r="G175" s="68"/>
      <c r="H175" s="64" t="str">
        <f>IF(LEFT(G175,2)="48","R",IF(D175="","N/A",VLOOKUP(D175,'UCM 7-21-23'!$A$2:$B$1709,2,FALSE)))</f>
        <v>N/A</v>
      </c>
      <c r="I175" s="147"/>
    </row>
    <row r="176" spans="1:9" ht="23.15" hidden="1" customHeight="1" x14ac:dyDescent="0.3">
      <c r="A176" s="87">
        <v>164</v>
      </c>
      <c r="B176" s="96"/>
      <c r="C176" s="94"/>
      <c r="D176" s="97"/>
      <c r="E176" s="95" t="str">
        <f t="shared" si="3"/>
        <v/>
      </c>
      <c r="F176" s="91"/>
      <c r="G176" s="68"/>
      <c r="H176" s="64" t="str">
        <f>IF(LEFT(G176,2)="48","R",IF(D176="","N/A",VLOOKUP(D176,'UCM 7-21-23'!$A$2:$B$1709,2,FALSE)))</f>
        <v>N/A</v>
      </c>
      <c r="I176" s="147"/>
    </row>
    <row r="177" spans="1:9" ht="23.15" hidden="1" customHeight="1" x14ac:dyDescent="0.3">
      <c r="A177" s="87">
        <v>165</v>
      </c>
      <c r="B177" s="96"/>
      <c r="C177" s="94"/>
      <c r="D177" s="97"/>
      <c r="E177" s="95" t="str">
        <f t="shared" si="3"/>
        <v/>
      </c>
      <c r="F177" s="91"/>
      <c r="G177" s="68"/>
      <c r="H177" s="64" t="str">
        <f>IF(LEFT(G177,2)="48","R",IF(D177="","N/A",VLOOKUP(D177,'UCM 7-21-23'!$A$2:$B$1709,2,FALSE)))</f>
        <v>N/A</v>
      </c>
      <c r="I177" s="147"/>
    </row>
    <row r="178" spans="1:9" ht="23.15" hidden="1" customHeight="1" x14ac:dyDescent="0.3">
      <c r="A178" s="88">
        <v>166</v>
      </c>
      <c r="B178" s="96"/>
      <c r="C178" s="94"/>
      <c r="D178" s="97"/>
      <c r="E178" s="95" t="str">
        <f t="shared" si="3"/>
        <v/>
      </c>
      <c r="F178" s="91"/>
      <c r="G178" s="68"/>
      <c r="H178" s="64" t="str">
        <f>IF(LEFT(G178,2)="48","R",IF(D178="","N/A",VLOOKUP(D178,'UCM 7-21-23'!$A$2:$B$1709,2,FALSE)))</f>
        <v>N/A</v>
      </c>
      <c r="I178" s="147"/>
    </row>
    <row r="179" spans="1:9" ht="23.15" hidden="1" customHeight="1" x14ac:dyDescent="0.3">
      <c r="A179" s="87">
        <v>167</v>
      </c>
      <c r="B179" s="96"/>
      <c r="C179" s="94"/>
      <c r="D179" s="97"/>
      <c r="E179" s="95" t="str">
        <f t="shared" si="3"/>
        <v/>
      </c>
      <c r="F179" s="91"/>
      <c r="G179" s="68"/>
      <c r="H179" s="64" t="str">
        <f>IF(LEFT(G179,2)="48","R",IF(D179="","N/A",VLOOKUP(D179,'UCM 7-21-23'!$A$2:$B$1709,2,FALSE)))</f>
        <v>N/A</v>
      </c>
      <c r="I179" s="147"/>
    </row>
    <row r="180" spans="1:9" ht="23.15" hidden="1" customHeight="1" x14ac:dyDescent="0.3">
      <c r="A180" s="87">
        <v>168</v>
      </c>
      <c r="B180" s="96"/>
      <c r="C180" s="94"/>
      <c r="D180" s="97"/>
      <c r="E180" s="95" t="str">
        <f t="shared" si="3"/>
        <v/>
      </c>
      <c r="F180" s="91"/>
      <c r="G180" s="68"/>
      <c r="H180" s="64" t="str">
        <f>IF(LEFT(G180,2)="48","R",IF(D180="","N/A",VLOOKUP(D180,'UCM 7-21-23'!$A$2:$B$1709,2,FALSE)))</f>
        <v>N/A</v>
      </c>
      <c r="I180" s="147"/>
    </row>
    <row r="181" spans="1:9" ht="23.15" hidden="1" customHeight="1" x14ac:dyDescent="0.3">
      <c r="A181" s="88">
        <v>169</v>
      </c>
      <c r="B181" s="96"/>
      <c r="C181" s="94"/>
      <c r="D181" s="97"/>
      <c r="E181" s="95" t="str">
        <f t="shared" si="3"/>
        <v/>
      </c>
      <c r="F181" s="91"/>
      <c r="G181" s="68"/>
      <c r="H181" s="64" t="str">
        <f>IF(LEFT(G181,2)="48","R",IF(D181="","N/A",VLOOKUP(D181,'UCM 7-21-23'!$A$2:$B$1709,2,FALSE)))</f>
        <v>N/A</v>
      </c>
      <c r="I181" s="147"/>
    </row>
    <row r="182" spans="1:9" ht="23.15" hidden="1" customHeight="1" x14ac:dyDescent="0.3">
      <c r="A182" s="87">
        <v>170</v>
      </c>
      <c r="B182" s="96"/>
      <c r="C182" s="94"/>
      <c r="D182" s="97"/>
      <c r="E182" s="95" t="str">
        <f t="shared" si="3"/>
        <v/>
      </c>
      <c r="F182" s="91"/>
      <c r="G182" s="68"/>
      <c r="H182" s="64" t="str">
        <f>IF(LEFT(G182,2)="48","R",IF(D182="","N/A",VLOOKUP(D182,'UCM 7-21-23'!$A$2:$B$1709,2,FALSE)))</f>
        <v>N/A</v>
      </c>
      <c r="I182" s="147"/>
    </row>
    <row r="183" spans="1:9" ht="23.15" hidden="1" customHeight="1" x14ac:dyDescent="0.3">
      <c r="A183" s="87">
        <v>171</v>
      </c>
      <c r="B183" s="96"/>
      <c r="C183" s="94"/>
      <c r="D183" s="97"/>
      <c r="E183" s="95" t="str">
        <f t="shared" si="3"/>
        <v/>
      </c>
      <c r="F183" s="91"/>
      <c r="G183" s="68"/>
      <c r="H183" s="64" t="str">
        <f>IF(LEFT(G183,2)="48","R",IF(D183="","N/A",VLOOKUP(D183,'UCM 7-21-23'!$A$2:$B$1709,2,FALSE)))</f>
        <v>N/A</v>
      </c>
      <c r="I183" s="147"/>
    </row>
    <row r="184" spans="1:9" ht="23.15" hidden="1" customHeight="1" x14ac:dyDescent="0.3">
      <c r="A184" s="88">
        <v>172</v>
      </c>
      <c r="B184" s="96"/>
      <c r="C184" s="94"/>
      <c r="D184" s="97"/>
      <c r="E184" s="95" t="str">
        <f t="shared" si="3"/>
        <v/>
      </c>
      <c r="F184" s="91"/>
      <c r="G184" s="68"/>
      <c r="H184" s="64" t="str">
        <f>IF(LEFT(G184,2)="48","R",IF(D184="","N/A",VLOOKUP(D184,'UCM 7-21-23'!$A$2:$B$1709,2,FALSE)))</f>
        <v>N/A</v>
      </c>
      <c r="I184" s="147"/>
    </row>
    <row r="185" spans="1:9" ht="23.15" hidden="1" customHeight="1" x14ac:dyDescent="0.3">
      <c r="A185" s="87">
        <v>173</v>
      </c>
      <c r="B185" s="96"/>
      <c r="C185" s="94"/>
      <c r="D185" s="97"/>
      <c r="E185" s="95" t="str">
        <f t="shared" si="3"/>
        <v/>
      </c>
      <c r="F185" s="91"/>
      <c r="G185" s="68"/>
      <c r="H185" s="64" t="str">
        <f>IF(LEFT(G185,2)="48","R",IF(D185="","N/A",VLOOKUP(D185,'UCM 7-21-23'!$A$2:$B$1709,2,FALSE)))</f>
        <v>N/A</v>
      </c>
      <c r="I185" s="147"/>
    </row>
    <row r="186" spans="1:9" ht="23.15" hidden="1" customHeight="1" x14ac:dyDescent="0.3">
      <c r="A186" s="87">
        <v>174</v>
      </c>
      <c r="B186" s="96"/>
      <c r="C186" s="94"/>
      <c r="D186" s="97"/>
      <c r="E186" s="95" t="str">
        <f t="shared" si="3"/>
        <v/>
      </c>
      <c r="F186" s="91"/>
      <c r="G186" s="68"/>
      <c r="H186" s="64" t="str">
        <f>IF(LEFT(G186,2)="48","R",IF(D186="","N/A",VLOOKUP(D186,'UCM 7-21-23'!$A$2:$B$1709,2,FALSE)))</f>
        <v>N/A</v>
      </c>
      <c r="I186" s="147"/>
    </row>
    <row r="187" spans="1:9" ht="23.15" hidden="1" customHeight="1" x14ac:dyDescent="0.3">
      <c r="A187" s="88">
        <v>175</v>
      </c>
      <c r="B187" s="96"/>
      <c r="C187" s="94"/>
      <c r="D187" s="97"/>
      <c r="E187" s="95" t="str">
        <f t="shared" si="3"/>
        <v/>
      </c>
      <c r="F187" s="91"/>
      <c r="G187" s="68"/>
      <c r="H187" s="64" t="str">
        <f>IF(LEFT(G187,2)="48","R",IF(D187="","N/A",VLOOKUP(D187,'UCM 7-21-23'!$A$2:$B$1709,2,FALSE)))</f>
        <v>N/A</v>
      </c>
      <c r="I187" s="147"/>
    </row>
    <row r="188" spans="1:9" ht="23.15" hidden="1" customHeight="1" x14ac:dyDescent="0.3">
      <c r="A188" s="87">
        <v>176</v>
      </c>
      <c r="B188" s="96"/>
      <c r="C188" s="94"/>
      <c r="D188" s="97"/>
      <c r="E188" s="95" t="str">
        <f t="shared" si="3"/>
        <v/>
      </c>
      <c r="F188" s="91"/>
      <c r="G188" s="68"/>
      <c r="H188" s="64" t="str">
        <f>IF(LEFT(G188,2)="48","R",IF(D188="","N/A",VLOOKUP(D188,'UCM 7-21-23'!$A$2:$B$1709,2,FALSE)))</f>
        <v>N/A</v>
      </c>
      <c r="I188" s="147"/>
    </row>
    <row r="189" spans="1:9" ht="23.15" hidden="1" customHeight="1" x14ac:dyDescent="0.3">
      <c r="A189" s="87">
        <v>177</v>
      </c>
      <c r="B189" s="96"/>
      <c r="C189" s="94"/>
      <c r="D189" s="97"/>
      <c r="E189" s="95" t="str">
        <f t="shared" si="3"/>
        <v/>
      </c>
      <c r="F189" s="91"/>
      <c r="G189" s="68"/>
      <c r="H189" s="64" t="str">
        <f>IF(LEFT(G189,2)="48","R",IF(D189="","N/A",VLOOKUP(D189,'UCM 7-21-23'!$A$2:$B$1709,2,FALSE)))</f>
        <v>N/A</v>
      </c>
      <c r="I189" s="147"/>
    </row>
    <row r="190" spans="1:9" ht="23.15" hidden="1" customHeight="1" x14ac:dyDescent="0.3">
      <c r="A190" s="88">
        <v>178</v>
      </c>
      <c r="B190" s="96"/>
      <c r="C190" s="94"/>
      <c r="D190" s="97"/>
      <c r="E190" s="95" t="str">
        <f t="shared" si="3"/>
        <v/>
      </c>
      <c r="F190" s="91"/>
      <c r="G190" s="68"/>
      <c r="H190" s="64" t="str">
        <f>IF(LEFT(G190,2)="48","R",IF(D190="","N/A",VLOOKUP(D190,'UCM 7-21-23'!$A$2:$B$1709,2,FALSE)))</f>
        <v>N/A</v>
      </c>
      <c r="I190" s="147"/>
    </row>
    <row r="191" spans="1:9" ht="23.15" hidden="1" customHeight="1" x14ac:dyDescent="0.3">
      <c r="A191" s="87">
        <v>179</v>
      </c>
      <c r="B191" s="96"/>
      <c r="C191" s="94"/>
      <c r="D191" s="97"/>
      <c r="E191" s="95" t="str">
        <f t="shared" si="3"/>
        <v/>
      </c>
      <c r="F191" s="91"/>
      <c r="G191" s="68"/>
      <c r="H191" s="64" t="str">
        <f>IF(LEFT(G191,2)="48","R",IF(D191="","N/A",VLOOKUP(D191,'UCM 7-21-23'!$A$2:$B$1709,2,FALSE)))</f>
        <v>N/A</v>
      </c>
      <c r="I191" s="147"/>
    </row>
    <row r="192" spans="1:9" ht="23.15" hidden="1" customHeight="1" x14ac:dyDescent="0.3">
      <c r="A192" s="87">
        <v>180</v>
      </c>
      <c r="B192" s="96"/>
      <c r="C192" s="94"/>
      <c r="D192" s="97"/>
      <c r="E192" s="95" t="str">
        <f t="shared" si="3"/>
        <v/>
      </c>
      <c r="F192" s="91"/>
      <c r="G192" s="68"/>
      <c r="H192" s="64" t="str">
        <f>IF(LEFT(G192,2)="48","R",IF(D192="","N/A",VLOOKUP(D192,'UCM 7-21-23'!$A$2:$B$1709,2,FALSE)))</f>
        <v>N/A</v>
      </c>
      <c r="I192" s="147"/>
    </row>
    <row r="193" spans="1:9" ht="23.15" hidden="1" customHeight="1" x14ac:dyDescent="0.3">
      <c r="A193" s="88">
        <v>181</v>
      </c>
      <c r="B193" s="96"/>
      <c r="C193" s="94"/>
      <c r="D193" s="97"/>
      <c r="E193" s="95" t="str">
        <f t="shared" si="3"/>
        <v/>
      </c>
      <c r="F193" s="91"/>
      <c r="G193" s="68"/>
      <c r="H193" s="64" t="str">
        <f>IF(LEFT(G193,2)="48","R",IF(D193="","N/A",VLOOKUP(D193,'UCM 7-21-23'!$A$2:$B$1709,2,FALSE)))</f>
        <v>N/A</v>
      </c>
      <c r="I193" s="147"/>
    </row>
    <row r="194" spans="1:9" ht="23.15" hidden="1" customHeight="1" x14ac:dyDescent="0.3">
      <c r="A194" s="87">
        <v>182</v>
      </c>
      <c r="B194" s="96"/>
      <c r="C194" s="94"/>
      <c r="D194" s="97"/>
      <c r="E194" s="95" t="str">
        <f t="shared" si="3"/>
        <v/>
      </c>
      <c r="F194" s="91"/>
      <c r="G194" s="68"/>
      <c r="H194" s="64" t="str">
        <f>IF(LEFT(G194,2)="48","R",IF(D194="","N/A",VLOOKUP(D194,'UCM 7-21-23'!$A$2:$B$1709,2,FALSE)))</f>
        <v>N/A</v>
      </c>
      <c r="I194" s="147"/>
    </row>
    <row r="195" spans="1:9" ht="23.15" hidden="1" customHeight="1" x14ac:dyDescent="0.3">
      <c r="A195" s="87">
        <v>183</v>
      </c>
      <c r="B195" s="96"/>
      <c r="C195" s="94"/>
      <c r="D195" s="97"/>
      <c r="E195" s="95" t="str">
        <f t="shared" si="3"/>
        <v/>
      </c>
      <c r="F195" s="91"/>
      <c r="G195" s="68"/>
      <c r="H195" s="64" t="str">
        <f>IF(LEFT(G195,2)="48","R",IF(D195="","N/A",VLOOKUP(D195,'UCM 7-21-23'!$A$2:$B$1709,2,FALSE)))</f>
        <v>N/A</v>
      </c>
      <c r="I195" s="147"/>
    </row>
    <row r="196" spans="1:9" ht="23.15" hidden="1" customHeight="1" x14ac:dyDescent="0.3">
      <c r="A196" s="88">
        <v>184</v>
      </c>
      <c r="B196" s="96"/>
      <c r="C196" s="94"/>
      <c r="D196" s="97"/>
      <c r="E196" s="95" t="str">
        <f t="shared" si="3"/>
        <v/>
      </c>
      <c r="F196" s="91"/>
      <c r="G196" s="68"/>
      <c r="H196" s="64" t="str">
        <f>IF(LEFT(G196,2)="48","R",IF(D196="","N/A",VLOOKUP(D196,'UCM 7-21-23'!$A$2:$B$1709,2,FALSE)))</f>
        <v>N/A</v>
      </c>
      <c r="I196" s="147"/>
    </row>
    <row r="197" spans="1:9" ht="23.15" hidden="1" customHeight="1" x14ac:dyDescent="0.3">
      <c r="A197" s="87">
        <v>185</v>
      </c>
      <c r="B197" s="96"/>
      <c r="C197" s="94"/>
      <c r="D197" s="97"/>
      <c r="E197" s="95" t="str">
        <f t="shared" si="3"/>
        <v/>
      </c>
      <c r="F197" s="91"/>
      <c r="G197" s="68"/>
      <c r="H197" s="64" t="str">
        <f>IF(LEFT(G197,2)="48","R",IF(D197="","N/A",VLOOKUP(D197,'UCM 7-21-23'!$A$2:$B$1709,2,FALSE)))</f>
        <v>N/A</v>
      </c>
      <c r="I197" s="147"/>
    </row>
    <row r="198" spans="1:9" ht="23.15" hidden="1" customHeight="1" x14ac:dyDescent="0.3">
      <c r="A198" s="87">
        <v>186</v>
      </c>
      <c r="B198" s="96"/>
      <c r="C198" s="94"/>
      <c r="D198" s="97"/>
      <c r="E198" s="95" t="str">
        <f t="shared" si="3"/>
        <v/>
      </c>
      <c r="F198" s="91"/>
      <c r="G198" s="68"/>
      <c r="H198" s="64" t="str">
        <f>IF(LEFT(G198,2)="48","R",IF(D198="","N/A",VLOOKUP(D198,'UCM 7-21-23'!$A$2:$B$1709,2,FALSE)))</f>
        <v>N/A</v>
      </c>
      <c r="I198" s="147"/>
    </row>
    <row r="199" spans="1:9" ht="23.15" hidden="1" customHeight="1" x14ac:dyDescent="0.3">
      <c r="A199" s="88">
        <v>187</v>
      </c>
      <c r="B199" s="96"/>
      <c r="C199" s="94"/>
      <c r="D199" s="97"/>
      <c r="E199" s="95" t="str">
        <f t="shared" si="3"/>
        <v/>
      </c>
      <c r="F199" s="91"/>
      <c r="G199" s="68"/>
      <c r="H199" s="64" t="str">
        <f>IF(LEFT(G199,2)="48","R",IF(D199="","N/A",VLOOKUP(D199,'UCM 7-21-23'!$A$2:$B$1709,2,FALSE)))</f>
        <v>N/A</v>
      </c>
      <c r="I199" s="147"/>
    </row>
    <row r="200" spans="1:9" ht="23.15" hidden="1" customHeight="1" x14ac:dyDescent="0.3">
      <c r="A200" s="87">
        <v>188</v>
      </c>
      <c r="B200" s="96"/>
      <c r="C200" s="94"/>
      <c r="D200" s="97"/>
      <c r="E200" s="95" t="str">
        <f t="shared" si="3"/>
        <v/>
      </c>
      <c r="F200" s="91"/>
      <c r="G200" s="68"/>
      <c r="H200" s="64" t="str">
        <f>IF(LEFT(G200,2)="48","R",IF(D200="","N/A",VLOOKUP(D200,'UCM 7-21-23'!$A$2:$B$1709,2,FALSE)))</f>
        <v>N/A</v>
      </c>
      <c r="I200" s="147"/>
    </row>
    <row r="201" spans="1:9" ht="23.15" hidden="1" customHeight="1" x14ac:dyDescent="0.3">
      <c r="A201" s="87">
        <v>189</v>
      </c>
      <c r="B201" s="96"/>
      <c r="C201" s="94"/>
      <c r="D201" s="97"/>
      <c r="E201" s="95" t="str">
        <f t="shared" si="3"/>
        <v/>
      </c>
      <c r="F201" s="91"/>
      <c r="G201" s="68"/>
      <c r="H201" s="64" t="str">
        <f>IF(LEFT(G201,2)="48","R",IF(D201="","N/A",VLOOKUP(D201,'UCM 7-21-23'!$A$2:$B$1709,2,FALSE)))</f>
        <v>N/A</v>
      </c>
      <c r="I201" s="147"/>
    </row>
    <row r="202" spans="1:9" ht="23.15" hidden="1" customHeight="1" x14ac:dyDescent="0.3">
      <c r="A202" s="88">
        <v>190</v>
      </c>
      <c r="B202" s="96"/>
      <c r="C202" s="94"/>
      <c r="D202" s="97"/>
      <c r="E202" s="95" t="str">
        <f t="shared" si="3"/>
        <v/>
      </c>
      <c r="F202" s="91"/>
      <c r="G202" s="68"/>
      <c r="H202" s="64" t="str">
        <f>IF(LEFT(G202,2)="48","R",IF(D202="","N/A",VLOOKUP(D202,'UCM 7-21-23'!$A$2:$B$1709,2,FALSE)))</f>
        <v>N/A</v>
      </c>
      <c r="I202" s="147"/>
    </row>
    <row r="203" spans="1:9" ht="23.15" hidden="1" customHeight="1" x14ac:dyDescent="0.3">
      <c r="A203" s="87">
        <v>191</v>
      </c>
      <c r="B203" s="96"/>
      <c r="C203" s="94"/>
      <c r="D203" s="97"/>
      <c r="E203" s="95" t="str">
        <f t="shared" si="3"/>
        <v/>
      </c>
      <c r="F203" s="91"/>
      <c r="G203" s="68"/>
      <c r="H203" s="64" t="str">
        <f>IF(LEFT(G203,2)="48","R",IF(D203="","N/A",VLOOKUP(D203,'UCM 7-21-23'!$A$2:$B$1709,2,FALSE)))</f>
        <v>N/A</v>
      </c>
      <c r="I203" s="147"/>
    </row>
    <row r="204" spans="1:9" ht="23.15" hidden="1" customHeight="1" x14ac:dyDescent="0.3">
      <c r="A204" s="87">
        <v>192</v>
      </c>
      <c r="B204" s="96"/>
      <c r="C204" s="94"/>
      <c r="D204" s="97"/>
      <c r="E204" s="95" t="str">
        <f t="shared" si="3"/>
        <v/>
      </c>
      <c r="F204" s="91"/>
      <c r="G204" s="68"/>
      <c r="H204" s="64" t="str">
        <f>IF(LEFT(G204,2)="48","R",IF(D204="","N/A",VLOOKUP(D204,'UCM 7-21-23'!$A$2:$B$1709,2,FALSE)))</f>
        <v>N/A</v>
      </c>
      <c r="I204" s="147"/>
    </row>
    <row r="205" spans="1:9" ht="23.15" hidden="1" customHeight="1" x14ac:dyDescent="0.3">
      <c r="A205" s="88">
        <v>193</v>
      </c>
      <c r="B205" s="96"/>
      <c r="C205" s="94"/>
      <c r="D205" s="97"/>
      <c r="E205" s="95" t="str">
        <f t="shared" si="3"/>
        <v/>
      </c>
      <c r="F205" s="91"/>
      <c r="G205" s="68"/>
      <c r="H205" s="64" t="str">
        <f>IF(LEFT(G205,2)="48","R",IF(D205="","N/A",VLOOKUP(D205,'UCM 7-21-23'!$A$2:$B$1709,2,FALSE)))</f>
        <v>N/A</v>
      </c>
      <c r="I205" s="147"/>
    </row>
    <row r="206" spans="1:9" ht="23.15" hidden="1" customHeight="1" x14ac:dyDescent="0.3">
      <c r="A206" s="87">
        <v>194</v>
      </c>
      <c r="B206" s="96"/>
      <c r="C206" s="94"/>
      <c r="D206" s="97"/>
      <c r="E206" s="95" t="str">
        <f t="shared" si="3"/>
        <v/>
      </c>
      <c r="F206" s="91"/>
      <c r="G206" s="68"/>
      <c r="H206" s="64" t="str">
        <f>IF(LEFT(G206,2)="48","R",IF(D206="","N/A",VLOOKUP(D206,'UCM 7-21-23'!$A$2:$B$1709,2,FALSE)))</f>
        <v>N/A</v>
      </c>
      <c r="I206" s="147"/>
    </row>
    <row r="207" spans="1:9" ht="23.15" hidden="1" customHeight="1" x14ac:dyDescent="0.3">
      <c r="A207" s="87">
        <v>195</v>
      </c>
      <c r="B207" s="96"/>
      <c r="C207" s="94"/>
      <c r="D207" s="97"/>
      <c r="E207" s="95" t="str">
        <f t="shared" si="3"/>
        <v/>
      </c>
      <c r="F207" s="91"/>
      <c r="G207" s="68"/>
      <c r="H207" s="64" t="str">
        <f>IF(LEFT(G207,2)="48","R",IF(D207="","N/A",VLOOKUP(D207,'UCM 7-21-23'!$A$2:$B$1709,2,FALSE)))</f>
        <v>N/A</v>
      </c>
      <c r="I207" s="147"/>
    </row>
    <row r="208" spans="1:9" ht="23.15" hidden="1" customHeight="1" x14ac:dyDescent="0.3">
      <c r="A208" s="88">
        <v>196</v>
      </c>
      <c r="B208" s="96"/>
      <c r="C208" s="94"/>
      <c r="D208" s="97"/>
      <c r="E208" s="95" t="str">
        <f t="shared" si="3"/>
        <v/>
      </c>
      <c r="F208" s="91"/>
      <c r="G208" s="68"/>
      <c r="H208" s="64" t="str">
        <f>IF(LEFT(G208,2)="48","R",IF(D208="","N/A",VLOOKUP(D208,'UCM 7-21-23'!$A$2:$B$1709,2,FALSE)))</f>
        <v>N/A</v>
      </c>
      <c r="I208" s="147"/>
    </row>
    <row r="209" spans="1:9" ht="23.15" hidden="1" customHeight="1" x14ac:dyDescent="0.3">
      <c r="A209" s="87">
        <v>197</v>
      </c>
      <c r="B209" s="96"/>
      <c r="C209" s="94"/>
      <c r="D209" s="97"/>
      <c r="E209" s="95" t="str">
        <f t="shared" si="3"/>
        <v/>
      </c>
      <c r="F209" s="91"/>
      <c r="G209" s="68"/>
      <c r="H209" s="64" t="str">
        <f>IF(LEFT(G209,2)="48","R",IF(D209="","N/A",VLOOKUP(D209,'UCM 7-21-23'!$A$2:$B$1709,2,FALSE)))</f>
        <v>N/A</v>
      </c>
      <c r="I209" s="147"/>
    </row>
    <row r="210" spans="1:9" ht="23.15" hidden="1" customHeight="1" x14ac:dyDescent="0.3">
      <c r="A210" s="87">
        <v>198</v>
      </c>
      <c r="B210" s="96"/>
      <c r="C210" s="94"/>
      <c r="D210" s="97"/>
      <c r="E210" s="95" t="str">
        <f t="shared" si="3"/>
        <v/>
      </c>
      <c r="F210" s="91"/>
      <c r="G210" s="68"/>
      <c r="H210" s="64" t="str">
        <f>IF(LEFT(G210,2)="48","R",IF(D210="","N/A",VLOOKUP(D210,'UCM 7-21-23'!$A$2:$B$1709,2,FALSE)))</f>
        <v>N/A</v>
      </c>
      <c r="I210" s="147"/>
    </row>
    <row r="211" spans="1:9" ht="23.15" hidden="1" customHeight="1" x14ac:dyDescent="0.3">
      <c r="A211" s="88">
        <v>199</v>
      </c>
      <c r="B211" s="96"/>
      <c r="C211" s="94"/>
      <c r="D211" s="97"/>
      <c r="E211" s="95" t="str">
        <f t="shared" si="3"/>
        <v/>
      </c>
      <c r="F211" s="91"/>
      <c r="G211" s="68"/>
      <c r="H211" s="64" t="str">
        <f>IF(LEFT(G211,2)="48","R",IF(D211="","N/A",VLOOKUP(D211,'UCM 7-21-23'!$A$2:$B$1709,2,FALSE)))</f>
        <v>N/A</v>
      </c>
      <c r="I211" s="147"/>
    </row>
    <row r="212" spans="1:9" ht="23.15" hidden="1" customHeight="1" x14ac:dyDescent="0.3">
      <c r="A212" s="87">
        <v>200</v>
      </c>
      <c r="B212" s="96"/>
      <c r="C212" s="94"/>
      <c r="D212" s="97"/>
      <c r="E212" s="95" t="str">
        <f t="shared" si="3"/>
        <v/>
      </c>
      <c r="F212" s="91"/>
      <c r="G212" s="68"/>
      <c r="H212" s="64" t="str">
        <f>IF(LEFT(G212,2)="48","R",IF(D212="","N/A",VLOOKUP(D212,'UCM 7-21-23'!$A$2:$B$1709,2,FALSE)))</f>
        <v>N/A</v>
      </c>
      <c r="I212" s="147"/>
    </row>
    <row r="213" spans="1:9" ht="23.15" hidden="1" customHeight="1" x14ac:dyDescent="0.3">
      <c r="A213" s="87">
        <v>201</v>
      </c>
      <c r="B213" s="96"/>
      <c r="C213" s="94"/>
      <c r="D213" s="97"/>
      <c r="E213" s="95" t="str">
        <f t="shared" si="3"/>
        <v/>
      </c>
      <c r="F213" s="91"/>
      <c r="G213" s="68"/>
      <c r="H213" s="64" t="str">
        <f>IF(LEFT(G213,2)="48","R",IF(D213="","N/A",VLOOKUP(D213,'UCM 7-21-23'!$A$2:$B$1709,2,FALSE)))</f>
        <v>N/A</v>
      </c>
      <c r="I213" s="147"/>
    </row>
    <row r="214" spans="1:9" ht="23.15" hidden="1" customHeight="1" x14ac:dyDescent="0.3">
      <c r="A214" s="88">
        <v>202</v>
      </c>
      <c r="B214" s="96"/>
      <c r="C214" s="94"/>
      <c r="D214" s="97"/>
      <c r="E214" s="95" t="str">
        <f t="shared" si="3"/>
        <v/>
      </c>
      <c r="F214" s="91"/>
      <c r="G214" s="68"/>
      <c r="H214" s="64" t="str">
        <f>IF(LEFT(G214,2)="48","R",IF(D214="","N/A",VLOOKUP(D214,'UCM 7-21-23'!$A$2:$B$1709,2,FALSE)))</f>
        <v>N/A</v>
      </c>
      <c r="I214" s="147"/>
    </row>
    <row r="215" spans="1:9" ht="23.15" hidden="1" customHeight="1" x14ac:dyDescent="0.3">
      <c r="A215" s="87">
        <v>203</v>
      </c>
      <c r="B215" s="96"/>
      <c r="C215" s="94"/>
      <c r="D215" s="97"/>
      <c r="E215" s="95" t="str">
        <f t="shared" si="3"/>
        <v/>
      </c>
      <c r="F215" s="91"/>
      <c r="G215" s="68"/>
      <c r="H215" s="64" t="str">
        <f>IF(LEFT(G215,2)="48","R",IF(D215="","N/A",VLOOKUP(D215,'UCM 7-21-23'!$A$2:$B$1709,2,FALSE)))</f>
        <v>N/A</v>
      </c>
      <c r="I215" s="147"/>
    </row>
    <row r="216" spans="1:9" ht="23.15" hidden="1" customHeight="1" x14ac:dyDescent="0.3">
      <c r="A216" s="87">
        <v>204</v>
      </c>
      <c r="B216" s="96"/>
      <c r="C216" s="94"/>
      <c r="D216" s="97"/>
      <c r="E216" s="95" t="str">
        <f t="shared" si="3"/>
        <v/>
      </c>
      <c r="F216" s="91"/>
      <c r="G216" s="68"/>
      <c r="H216" s="64" t="str">
        <f>IF(LEFT(G216,2)="48","R",IF(D216="","N/A",VLOOKUP(D216,'UCM 7-21-23'!$A$2:$B$1709,2,FALSE)))</f>
        <v>N/A</v>
      </c>
      <c r="I216" s="147"/>
    </row>
    <row r="217" spans="1:9" ht="23.15" hidden="1" customHeight="1" x14ac:dyDescent="0.3">
      <c r="A217" s="88">
        <v>205</v>
      </c>
      <c r="B217" s="96"/>
      <c r="C217" s="94"/>
      <c r="D217" s="97"/>
      <c r="E217" s="95" t="str">
        <f t="shared" si="3"/>
        <v/>
      </c>
      <c r="F217" s="91"/>
      <c r="G217" s="68"/>
      <c r="H217" s="64" t="str">
        <f>IF(LEFT(G217,2)="48","R",IF(D217="","N/A",VLOOKUP(D217,'UCM 7-21-23'!$A$2:$B$1709,2,FALSE)))</f>
        <v>N/A</v>
      </c>
      <c r="I217" s="147"/>
    </row>
    <row r="218" spans="1:9" ht="23.15" hidden="1" customHeight="1" x14ac:dyDescent="0.3">
      <c r="A218" s="87">
        <v>206</v>
      </c>
      <c r="B218" s="96"/>
      <c r="C218" s="94"/>
      <c r="D218" s="97"/>
      <c r="E218" s="95" t="str">
        <f t="shared" si="3"/>
        <v/>
      </c>
      <c r="F218" s="91"/>
      <c r="G218" s="68"/>
      <c r="H218" s="64" t="str">
        <f>IF(LEFT(G218,2)="48","R",IF(D218="","N/A",VLOOKUP(D218,'UCM 7-21-23'!$A$2:$B$1709,2,FALSE)))</f>
        <v>N/A</v>
      </c>
      <c r="I218" s="147"/>
    </row>
    <row r="219" spans="1:9" ht="23.15" hidden="1" customHeight="1" x14ac:dyDescent="0.3">
      <c r="A219" s="87">
        <v>207</v>
      </c>
      <c r="B219" s="96"/>
      <c r="C219" s="94"/>
      <c r="D219" s="97"/>
      <c r="E219" s="95" t="str">
        <f t="shared" si="3"/>
        <v/>
      </c>
      <c r="F219" s="91"/>
      <c r="G219" s="68"/>
      <c r="H219" s="64" t="str">
        <f>IF(LEFT(G219,2)="48","R",IF(D219="","N/A",VLOOKUP(D219,'UCM 7-21-23'!$A$2:$B$1709,2,FALSE)))</f>
        <v>N/A</v>
      </c>
      <c r="I219" s="147"/>
    </row>
    <row r="220" spans="1:9" ht="23.15" hidden="1" customHeight="1" x14ac:dyDescent="0.3">
      <c r="A220" s="88">
        <v>208</v>
      </c>
      <c r="B220" s="96"/>
      <c r="C220" s="94"/>
      <c r="D220" s="97"/>
      <c r="E220" s="95" t="str">
        <f t="shared" si="3"/>
        <v/>
      </c>
      <c r="F220" s="91"/>
      <c r="G220" s="68"/>
      <c r="H220" s="64" t="str">
        <f>IF(LEFT(G220,2)="48","R",IF(D220="","N/A",VLOOKUP(D220,'UCM 7-21-23'!$A$2:$B$1709,2,FALSE)))</f>
        <v>N/A</v>
      </c>
      <c r="I220" s="147"/>
    </row>
    <row r="221" spans="1:9" ht="23.15" hidden="1" customHeight="1" x14ac:dyDescent="0.3">
      <c r="A221" s="87">
        <v>209</v>
      </c>
      <c r="B221" s="96"/>
      <c r="C221" s="94"/>
      <c r="D221" s="97"/>
      <c r="E221" s="95" t="str">
        <f t="shared" si="3"/>
        <v/>
      </c>
      <c r="F221" s="91"/>
      <c r="G221" s="68"/>
      <c r="H221" s="64" t="str">
        <f>IF(LEFT(G221,2)="48","R",IF(D221="","N/A",VLOOKUP(D221,'UCM 7-21-23'!$A$2:$B$1709,2,FALSE)))</f>
        <v>N/A</v>
      </c>
      <c r="I221" s="147"/>
    </row>
    <row r="222" spans="1:9" ht="23.15" hidden="1" customHeight="1" x14ac:dyDescent="0.3">
      <c r="A222" s="87">
        <v>210</v>
      </c>
      <c r="B222" s="96"/>
      <c r="C222" s="94"/>
      <c r="D222" s="97"/>
      <c r="E222" s="95" t="str">
        <f t="shared" si="3"/>
        <v/>
      </c>
      <c r="F222" s="91"/>
      <c r="G222" s="68"/>
      <c r="H222" s="64" t="str">
        <f>IF(LEFT(G222,2)="48","R",IF(D222="","N/A",VLOOKUP(D222,'UCM 7-21-23'!$A$2:$B$1709,2,FALSE)))</f>
        <v>N/A</v>
      </c>
      <c r="I222" s="147"/>
    </row>
    <row r="223" spans="1:9" ht="23.15" hidden="1" customHeight="1" x14ac:dyDescent="0.3">
      <c r="A223" s="88">
        <v>211</v>
      </c>
      <c r="B223" s="96"/>
      <c r="C223" s="94"/>
      <c r="D223" s="97"/>
      <c r="E223" s="95" t="str">
        <f t="shared" si="3"/>
        <v/>
      </c>
      <c r="F223" s="91"/>
      <c r="G223" s="68"/>
      <c r="H223" s="64" t="str">
        <f>IF(LEFT(G223,2)="48","R",IF(D223="","N/A",VLOOKUP(D223,'UCM 7-21-23'!$A$2:$B$1709,2,FALSE)))</f>
        <v>N/A</v>
      </c>
      <c r="I223" s="147"/>
    </row>
    <row r="224" spans="1:9" ht="23.15" hidden="1" customHeight="1" x14ac:dyDescent="0.3">
      <c r="A224" s="87">
        <v>212</v>
      </c>
      <c r="B224" s="96"/>
      <c r="C224" s="94"/>
      <c r="D224" s="97"/>
      <c r="E224" s="95" t="str">
        <f t="shared" si="3"/>
        <v/>
      </c>
      <c r="F224" s="91"/>
      <c r="G224" s="68"/>
      <c r="H224" s="64" t="str">
        <f>IF(LEFT(G224,2)="48","R",IF(D224="","N/A",VLOOKUP(D224,'UCM 7-21-23'!$A$2:$B$1709,2,FALSE)))</f>
        <v>N/A</v>
      </c>
      <c r="I224" s="147"/>
    </row>
    <row r="225" spans="1:9" ht="23.15" hidden="1" customHeight="1" x14ac:dyDescent="0.3">
      <c r="A225" s="87">
        <v>213</v>
      </c>
      <c r="B225" s="96"/>
      <c r="C225" s="94"/>
      <c r="D225" s="97"/>
      <c r="E225" s="95" t="str">
        <f t="shared" si="3"/>
        <v/>
      </c>
      <c r="F225" s="91"/>
      <c r="G225" s="68"/>
      <c r="H225" s="64" t="str">
        <f>IF(LEFT(G225,2)="48","R",IF(D225="","N/A",VLOOKUP(D225,'UCM 7-21-23'!$A$2:$B$1709,2,FALSE)))</f>
        <v>N/A</v>
      </c>
      <c r="I225" s="147"/>
    </row>
    <row r="226" spans="1:9" ht="23.15" hidden="1" customHeight="1" x14ac:dyDescent="0.3">
      <c r="A226" s="88">
        <v>214</v>
      </c>
      <c r="B226" s="96"/>
      <c r="C226" s="94"/>
      <c r="D226" s="97"/>
      <c r="E226" s="95" t="str">
        <f t="shared" si="3"/>
        <v/>
      </c>
      <c r="F226" s="91"/>
      <c r="G226" s="68"/>
      <c r="H226" s="64" t="str">
        <f>IF(LEFT(G226,2)="48","R",IF(D226="","N/A",VLOOKUP(D226,'UCM 7-21-23'!$A$2:$B$1709,2,FALSE)))</f>
        <v>N/A</v>
      </c>
      <c r="I226" s="147"/>
    </row>
    <row r="227" spans="1:9" ht="23.15" hidden="1" customHeight="1" x14ac:dyDescent="0.3">
      <c r="A227" s="87">
        <v>215</v>
      </c>
      <c r="B227" s="96"/>
      <c r="C227" s="94"/>
      <c r="D227" s="97"/>
      <c r="E227" s="95" t="str">
        <f t="shared" si="3"/>
        <v/>
      </c>
      <c r="F227" s="91"/>
      <c r="G227" s="68"/>
      <c r="H227" s="64" t="str">
        <f>IF(LEFT(G227,2)="48","R",IF(D227="","N/A",VLOOKUP(D227,'UCM 7-21-23'!$A$2:$B$1709,2,FALSE)))</f>
        <v>N/A</v>
      </c>
      <c r="I227" s="147"/>
    </row>
    <row r="228" spans="1:9" ht="23.15" hidden="1" customHeight="1" x14ac:dyDescent="0.3">
      <c r="A228" s="87">
        <v>216</v>
      </c>
      <c r="B228" s="96"/>
      <c r="C228" s="94"/>
      <c r="D228" s="97"/>
      <c r="E228" s="95" t="str">
        <f t="shared" si="3"/>
        <v/>
      </c>
      <c r="F228" s="91"/>
      <c r="G228" s="68"/>
      <c r="H228" s="64" t="str">
        <f>IF(LEFT(G228,2)="48","R",IF(D228="","N/A",VLOOKUP(D228,'UCM 7-21-23'!$A$2:$B$1709,2,FALSE)))</f>
        <v>N/A</v>
      </c>
      <c r="I228" s="147"/>
    </row>
    <row r="229" spans="1:9" ht="23.15" hidden="1" customHeight="1" x14ac:dyDescent="0.3">
      <c r="A229" s="88">
        <v>217</v>
      </c>
      <c r="B229" s="96"/>
      <c r="C229" s="94"/>
      <c r="D229" s="97"/>
      <c r="E229" s="95" t="str">
        <f t="shared" si="3"/>
        <v/>
      </c>
      <c r="F229" s="91"/>
      <c r="G229" s="68"/>
      <c r="H229" s="64" t="str">
        <f>IF(LEFT(G229,2)="48","R",IF(D229="","N/A",VLOOKUP(D229,'UCM 7-21-23'!$A$2:$B$1709,2,FALSE)))</f>
        <v>N/A</v>
      </c>
      <c r="I229" s="147"/>
    </row>
    <row r="230" spans="1:9" ht="23.15" hidden="1" customHeight="1" x14ac:dyDescent="0.3">
      <c r="A230" s="87">
        <v>218</v>
      </c>
      <c r="B230" s="96"/>
      <c r="C230" s="94"/>
      <c r="D230" s="97"/>
      <c r="E230" s="95" t="str">
        <f t="shared" si="3"/>
        <v/>
      </c>
      <c r="F230" s="91"/>
      <c r="G230" s="68"/>
      <c r="H230" s="64" t="str">
        <f>IF(LEFT(G230,2)="48","R",IF(D230="","N/A",VLOOKUP(D230,'UCM 7-21-23'!$A$2:$B$1709,2,FALSE)))</f>
        <v>N/A</v>
      </c>
      <c r="I230" s="147"/>
    </row>
    <row r="231" spans="1:9" ht="23.15" hidden="1" customHeight="1" x14ac:dyDescent="0.3">
      <c r="A231" s="87">
        <v>219</v>
      </c>
      <c r="B231" s="96"/>
      <c r="C231" s="94"/>
      <c r="D231" s="97"/>
      <c r="E231" s="95" t="str">
        <f t="shared" si="3"/>
        <v/>
      </c>
      <c r="F231" s="91"/>
      <c r="G231" s="68"/>
      <c r="H231" s="64" t="str">
        <f>IF(LEFT(G231,2)="48","R",IF(D231="","N/A",VLOOKUP(D231,'UCM 7-21-23'!$A$2:$B$1709,2,FALSE)))</f>
        <v>N/A</v>
      </c>
      <c r="I231" s="147"/>
    </row>
    <row r="232" spans="1:9" ht="23.15" hidden="1" customHeight="1" x14ac:dyDescent="0.3">
      <c r="A232" s="88">
        <v>220</v>
      </c>
      <c r="B232" s="96"/>
      <c r="C232" s="94"/>
      <c r="D232" s="97"/>
      <c r="E232" s="95" t="str">
        <f t="shared" si="3"/>
        <v/>
      </c>
      <c r="F232" s="91"/>
      <c r="G232" s="68"/>
      <c r="H232" s="64" t="str">
        <f>IF(LEFT(G232,2)="48","R",IF(D232="","N/A",VLOOKUP(D232,'UCM 7-21-23'!$A$2:$B$1709,2,FALSE)))</f>
        <v>N/A</v>
      </c>
      <c r="I232" s="147"/>
    </row>
    <row r="233" spans="1:9" ht="23.15" hidden="1" customHeight="1" x14ac:dyDescent="0.3">
      <c r="A233" s="87">
        <v>221</v>
      </c>
      <c r="B233" s="96"/>
      <c r="C233" s="94"/>
      <c r="D233" s="97"/>
      <c r="E233" s="95" t="str">
        <f t="shared" si="3"/>
        <v/>
      </c>
      <c r="F233" s="91"/>
      <c r="G233" s="68"/>
      <c r="H233" s="64" t="str">
        <f>IF(LEFT(G233,2)="48","R",IF(D233="","N/A",VLOOKUP(D233,'UCM 7-21-23'!$A$2:$B$1709,2,FALSE)))</f>
        <v>N/A</v>
      </c>
      <c r="I233" s="147"/>
    </row>
    <row r="234" spans="1:9" ht="23.15" hidden="1" customHeight="1" x14ac:dyDescent="0.3">
      <c r="A234" s="87">
        <v>222</v>
      </c>
      <c r="B234" s="96"/>
      <c r="C234" s="94"/>
      <c r="D234" s="97"/>
      <c r="E234" s="95" t="str">
        <f t="shared" si="3"/>
        <v/>
      </c>
      <c r="F234" s="91"/>
      <c r="G234" s="68"/>
      <c r="H234" s="64" t="str">
        <f>IF(LEFT(G234,2)="48","R",IF(D234="","N/A",VLOOKUP(D234,'UCM 7-21-23'!$A$2:$B$1709,2,FALSE)))</f>
        <v>N/A</v>
      </c>
      <c r="I234" s="147"/>
    </row>
    <row r="235" spans="1:9" ht="23.15" hidden="1" customHeight="1" x14ac:dyDescent="0.3">
      <c r="A235" s="88">
        <v>223</v>
      </c>
      <c r="B235" s="96"/>
      <c r="C235" s="94"/>
      <c r="D235" s="97"/>
      <c r="E235" s="95" t="str">
        <f t="shared" si="3"/>
        <v/>
      </c>
      <c r="F235" s="91"/>
      <c r="G235" s="68"/>
      <c r="H235" s="64" t="str">
        <f>IF(LEFT(G235,2)="48","R",IF(D235="","N/A",VLOOKUP(D235,'UCM 7-21-23'!$A$2:$B$1709,2,FALSE)))</f>
        <v>N/A</v>
      </c>
      <c r="I235" s="147"/>
    </row>
    <row r="236" spans="1:9" ht="23.15" hidden="1" customHeight="1" x14ac:dyDescent="0.3">
      <c r="A236" s="87">
        <v>224</v>
      </c>
      <c r="B236" s="96"/>
      <c r="C236" s="94"/>
      <c r="D236" s="97"/>
      <c r="E236" s="95" t="str">
        <f t="shared" si="3"/>
        <v/>
      </c>
      <c r="F236" s="91"/>
      <c r="G236" s="68"/>
      <c r="H236" s="64" t="str">
        <f>IF(LEFT(G236,2)="48","R",IF(D236="","N/A",VLOOKUP(D236,'UCM 7-21-23'!$A$2:$B$1709,2,FALSE)))</f>
        <v>N/A</v>
      </c>
      <c r="I236" s="147"/>
    </row>
    <row r="237" spans="1:9" ht="23.15" hidden="1" customHeight="1" x14ac:dyDescent="0.3">
      <c r="A237" s="87">
        <v>225</v>
      </c>
      <c r="B237" s="96"/>
      <c r="C237" s="94"/>
      <c r="D237" s="97"/>
      <c r="E237" s="95" t="str">
        <f t="shared" si="3"/>
        <v/>
      </c>
      <c r="F237" s="91"/>
      <c r="G237" s="68"/>
      <c r="H237" s="64" t="str">
        <f>IF(LEFT(G237,2)="48","R",IF(D237="","N/A",VLOOKUP(D237,'UCM 7-21-23'!$A$2:$B$1709,2,FALSE)))</f>
        <v>N/A</v>
      </c>
      <c r="I237" s="147"/>
    </row>
    <row r="238" spans="1:9" ht="23.15" hidden="1" customHeight="1" x14ac:dyDescent="0.3">
      <c r="A238" s="88">
        <v>226</v>
      </c>
      <c r="B238" s="96"/>
      <c r="C238" s="94"/>
      <c r="D238" s="97"/>
      <c r="E238" s="95" t="str">
        <f t="shared" si="3"/>
        <v/>
      </c>
      <c r="F238" s="91"/>
      <c r="G238" s="68"/>
      <c r="H238" s="64" t="str">
        <f>IF(LEFT(G238,2)="48","R",IF(D238="","N/A",VLOOKUP(D238,'UCM 7-21-23'!$A$2:$B$1709,2,FALSE)))</f>
        <v>N/A</v>
      </c>
      <c r="I238" s="147"/>
    </row>
    <row r="239" spans="1:9" ht="23.15" hidden="1" customHeight="1" x14ac:dyDescent="0.3">
      <c r="A239" s="87">
        <v>227</v>
      </c>
      <c r="B239" s="96"/>
      <c r="C239" s="94"/>
      <c r="D239" s="97"/>
      <c r="E239" s="95" t="str">
        <f t="shared" si="3"/>
        <v/>
      </c>
      <c r="F239" s="91"/>
      <c r="G239" s="68"/>
      <c r="H239" s="64" t="str">
        <f>IF(LEFT(G239,2)="48","R",IF(D239="","N/A",VLOOKUP(D239,'UCM 7-21-23'!$A$2:$B$1709,2,FALSE)))</f>
        <v>N/A</v>
      </c>
      <c r="I239" s="147"/>
    </row>
    <row r="240" spans="1:9" ht="23.15" hidden="1" customHeight="1" x14ac:dyDescent="0.3">
      <c r="A240" s="87">
        <v>228</v>
      </c>
      <c r="B240" s="96"/>
      <c r="C240" s="94"/>
      <c r="D240" s="97"/>
      <c r="E240" s="95" t="str">
        <f t="shared" si="3"/>
        <v/>
      </c>
      <c r="F240" s="91"/>
      <c r="G240" s="68"/>
      <c r="H240" s="64" t="str">
        <f>IF(LEFT(G240,2)="48","R",IF(D240="","N/A",VLOOKUP(D240,'UCM 7-21-23'!$A$2:$B$1709,2,FALSE)))</f>
        <v>N/A</v>
      </c>
      <c r="I240" s="147"/>
    </row>
    <row r="241" spans="1:9" ht="23.15" hidden="1" customHeight="1" x14ac:dyDescent="0.3">
      <c r="A241" s="88">
        <v>229</v>
      </c>
      <c r="B241" s="96"/>
      <c r="C241" s="94"/>
      <c r="D241" s="97"/>
      <c r="E241" s="95" t="str">
        <f t="shared" si="3"/>
        <v/>
      </c>
      <c r="F241" s="91"/>
      <c r="G241" s="68"/>
      <c r="H241" s="64" t="str">
        <f>IF(LEFT(G241,2)="48","R",IF(D241="","N/A",VLOOKUP(D241,'UCM 7-21-23'!$A$2:$B$1709,2,FALSE)))</f>
        <v>N/A</v>
      </c>
      <c r="I241" s="147"/>
    </row>
    <row r="242" spans="1:9" ht="23.15" hidden="1" customHeight="1" x14ac:dyDescent="0.3">
      <c r="A242" s="87">
        <v>230</v>
      </c>
      <c r="B242" s="96"/>
      <c r="C242" s="94"/>
      <c r="D242" s="97"/>
      <c r="E242" s="95" t="str">
        <f t="shared" si="3"/>
        <v/>
      </c>
      <c r="F242" s="91"/>
      <c r="G242" s="68"/>
      <c r="H242" s="64" t="str">
        <f>IF(LEFT(G242,2)="48","R",IF(D242="","N/A",VLOOKUP(D242,'UCM 7-21-23'!$A$2:$B$1709,2,FALSE)))</f>
        <v>N/A</v>
      </c>
      <c r="I242" s="147"/>
    </row>
    <row r="243" spans="1:9" ht="23.15" hidden="1" customHeight="1" x14ac:dyDescent="0.3">
      <c r="A243" s="87">
        <v>231</v>
      </c>
      <c r="B243" s="96"/>
      <c r="C243" s="94"/>
      <c r="D243" s="97"/>
      <c r="E243" s="95" t="str">
        <f t="shared" si="3"/>
        <v/>
      </c>
      <c r="F243" s="91"/>
      <c r="G243" s="68"/>
      <c r="H243" s="64" t="str">
        <f>IF(LEFT(G243,2)="48","R",IF(D243="","N/A",VLOOKUP(D243,'UCM 7-21-23'!$A$2:$B$1709,2,FALSE)))</f>
        <v>N/A</v>
      </c>
      <c r="I243" s="147"/>
    </row>
    <row r="244" spans="1:9" ht="23.15" hidden="1" customHeight="1" x14ac:dyDescent="0.3">
      <c r="A244" s="88">
        <v>232</v>
      </c>
      <c r="B244" s="96"/>
      <c r="C244" s="94"/>
      <c r="D244" s="97"/>
      <c r="E244" s="95" t="str">
        <f t="shared" si="3"/>
        <v/>
      </c>
      <c r="F244" s="91"/>
      <c r="G244" s="68"/>
      <c r="H244" s="64" t="str">
        <f>IF(LEFT(G244,2)="48","R",IF(D244="","N/A",VLOOKUP(D244,'UCM 7-21-23'!$A$2:$B$1709,2,FALSE)))</f>
        <v>N/A</v>
      </c>
      <c r="I244" s="147"/>
    </row>
    <row r="245" spans="1:9" ht="23.15" hidden="1" customHeight="1" x14ac:dyDescent="0.3">
      <c r="A245" s="87">
        <v>233</v>
      </c>
      <c r="B245" s="96"/>
      <c r="C245" s="94"/>
      <c r="D245" s="97"/>
      <c r="E245" s="95" t="str">
        <f t="shared" si="3"/>
        <v/>
      </c>
      <c r="F245" s="91"/>
      <c r="G245" s="68"/>
      <c r="H245" s="64" t="str">
        <f>IF(LEFT(G245,2)="48","R",IF(D245="","N/A",VLOOKUP(D245,'UCM 7-21-23'!$A$2:$B$1709,2,FALSE)))</f>
        <v>N/A</v>
      </c>
      <c r="I245" s="147"/>
    </row>
    <row r="246" spans="1:9" ht="23.15" hidden="1" customHeight="1" x14ac:dyDescent="0.3">
      <c r="A246" s="87">
        <v>234</v>
      </c>
      <c r="B246" s="96"/>
      <c r="C246" s="94"/>
      <c r="D246" s="97"/>
      <c r="E246" s="95" t="str">
        <f t="shared" si="3"/>
        <v/>
      </c>
      <c r="F246" s="91"/>
      <c r="G246" s="68"/>
      <c r="H246" s="64" t="str">
        <f>IF(LEFT(G246,2)="48","R",IF(D246="","N/A",VLOOKUP(D246,'UCM 7-21-23'!$A$2:$B$1709,2,FALSE)))</f>
        <v>N/A</v>
      </c>
      <c r="I246" s="147"/>
    </row>
    <row r="247" spans="1:9" ht="23.15" hidden="1" customHeight="1" x14ac:dyDescent="0.3">
      <c r="A247" s="88">
        <v>235</v>
      </c>
      <c r="B247" s="96"/>
      <c r="C247" s="94"/>
      <c r="D247" s="97"/>
      <c r="E247" s="95" t="str">
        <f t="shared" si="3"/>
        <v/>
      </c>
      <c r="F247" s="91"/>
      <c r="G247" s="68"/>
      <c r="H247" s="64" t="str">
        <f>IF(LEFT(G247,2)="48","R",IF(D247="","N/A",VLOOKUP(D247,'UCM 7-21-23'!$A$2:$B$1709,2,FALSE)))</f>
        <v>N/A</v>
      </c>
      <c r="I247" s="147"/>
    </row>
    <row r="248" spans="1:9" ht="23.15" hidden="1" customHeight="1" x14ac:dyDescent="0.3">
      <c r="A248" s="87">
        <v>236</v>
      </c>
      <c r="B248" s="96"/>
      <c r="C248" s="94"/>
      <c r="D248" s="97"/>
      <c r="E248" s="95" t="str">
        <f t="shared" si="3"/>
        <v/>
      </c>
      <c r="F248" s="91"/>
      <c r="G248" s="68"/>
      <c r="H248" s="64" t="str">
        <f>IF(LEFT(G248,2)="48","R",IF(D248="","N/A",VLOOKUP(D248,'UCM 7-21-23'!$A$2:$B$1709,2,FALSE)))</f>
        <v>N/A</v>
      </c>
      <c r="I248" s="147"/>
    </row>
    <row r="249" spans="1:9" ht="23.15" hidden="1" customHeight="1" x14ac:dyDescent="0.3">
      <c r="A249" s="87">
        <v>237</v>
      </c>
      <c r="B249" s="96"/>
      <c r="C249" s="94"/>
      <c r="D249" s="97"/>
      <c r="E249" s="95" t="str">
        <f t="shared" si="3"/>
        <v/>
      </c>
      <c r="F249" s="91"/>
      <c r="G249" s="68"/>
      <c r="H249" s="64" t="str">
        <f>IF(LEFT(G249,2)="48","R",IF(D249="","N/A",VLOOKUP(D249,'UCM 7-21-23'!$A$2:$B$1709,2,FALSE)))</f>
        <v>N/A</v>
      </c>
      <c r="I249" s="147"/>
    </row>
    <row r="250" spans="1:9" ht="23.15" hidden="1" customHeight="1" x14ac:dyDescent="0.3">
      <c r="A250" s="88">
        <v>238</v>
      </c>
      <c r="B250" s="96"/>
      <c r="C250" s="94"/>
      <c r="D250" s="97"/>
      <c r="E250" s="95" t="str">
        <f t="shared" si="3"/>
        <v/>
      </c>
      <c r="F250" s="91"/>
      <c r="G250" s="68"/>
      <c r="H250" s="64" t="str">
        <f>IF(LEFT(G250,2)="48","R",IF(D250="","N/A",VLOOKUP(D250,'UCM 7-21-23'!$A$2:$B$1709,2,FALSE)))</f>
        <v>N/A</v>
      </c>
      <c r="I250" s="147"/>
    </row>
    <row r="251" spans="1:9" ht="23.15" hidden="1" customHeight="1" x14ac:dyDescent="0.3">
      <c r="A251" s="87">
        <v>239</v>
      </c>
      <c r="B251" s="96"/>
      <c r="C251" s="94"/>
      <c r="D251" s="97"/>
      <c r="E251" s="95" t="str">
        <f t="shared" si="3"/>
        <v/>
      </c>
      <c r="F251" s="91"/>
      <c r="G251" s="68"/>
      <c r="H251" s="64" t="str">
        <f>IF(LEFT(G251,2)="48","R",IF(D251="","N/A",VLOOKUP(D251,'UCM 7-21-23'!$A$2:$B$1709,2,FALSE)))</f>
        <v>N/A</v>
      </c>
      <c r="I251" s="147"/>
    </row>
    <row r="252" spans="1:9" ht="23.15" hidden="1" customHeight="1" x14ac:dyDescent="0.3">
      <c r="A252" s="87">
        <v>240</v>
      </c>
      <c r="B252" s="96"/>
      <c r="C252" s="94"/>
      <c r="D252" s="97"/>
      <c r="E252" s="95" t="str">
        <f t="shared" si="3"/>
        <v/>
      </c>
      <c r="F252" s="91"/>
      <c r="G252" s="68"/>
      <c r="H252" s="64" t="str">
        <f>IF(LEFT(G252,2)="48","R",IF(D252="","N/A",VLOOKUP(D252,'UCM 7-21-23'!$A$2:$B$1709,2,FALSE)))</f>
        <v>N/A</v>
      </c>
      <c r="I252" s="147"/>
    </row>
    <row r="253" spans="1:9" ht="22.5" hidden="1" customHeight="1" x14ac:dyDescent="0.3">
      <c r="A253" s="88">
        <v>241</v>
      </c>
      <c r="B253" s="96"/>
      <c r="C253" s="94"/>
      <c r="D253" s="97"/>
      <c r="E253" s="95" t="str">
        <f t="shared" si="3"/>
        <v/>
      </c>
      <c r="F253" s="91"/>
      <c r="G253" s="68"/>
      <c r="H253" s="64" t="str">
        <f>IF(LEFT(G253,2)="48","R",IF(D253="","N/A",VLOOKUP(D253,'UCM 7-21-23'!$A$2:$B$1709,2,FALSE)))</f>
        <v>N/A</v>
      </c>
      <c r="I253" s="147"/>
    </row>
    <row r="254" spans="1:9" ht="23.15" hidden="1" customHeight="1" x14ac:dyDescent="0.3">
      <c r="A254" s="87">
        <v>242</v>
      </c>
      <c r="B254" s="96"/>
      <c r="C254" s="94"/>
      <c r="D254" s="97"/>
      <c r="E254" s="95" t="str">
        <f t="shared" si="3"/>
        <v/>
      </c>
      <c r="F254" s="91"/>
      <c r="G254" s="68"/>
      <c r="H254" s="64" t="str">
        <f>IF(LEFT(G254,2)="48","R",IF(D254="","N/A",VLOOKUP(D254,'UCM 7-21-23'!$A$2:$B$1709,2,FALSE)))</f>
        <v>N/A</v>
      </c>
      <c r="I254" s="147"/>
    </row>
    <row r="255" spans="1:9" ht="23.15" hidden="1" customHeight="1" x14ac:dyDescent="0.3">
      <c r="A255" s="87">
        <v>243</v>
      </c>
      <c r="B255" s="96"/>
      <c r="C255" s="94"/>
      <c r="D255" s="97"/>
      <c r="E255" s="95" t="str">
        <f>IF(B255="","",(CONCATENATE(TEXT(B255,"###0000_);[Red](#,##0)")," ", TEXT(C255,"###000_);[Red](#,##0)")," ", TEXT(D255,"###0000_);[Red](#,##0)"))))</f>
        <v/>
      </c>
      <c r="F255" s="91"/>
      <c r="G255" s="68"/>
      <c r="H255" s="64" t="str">
        <f>IF(LEFT(G255,2)="48","R",IF(D255="","N/A",VLOOKUP(D255,'UCM 7-21-23'!$A$2:$B$1709,2,FALSE)))</f>
        <v>N/A</v>
      </c>
      <c r="I255" s="147"/>
    </row>
    <row r="256" spans="1:9" ht="23.15" hidden="1" customHeight="1" x14ac:dyDescent="0.3">
      <c r="A256" s="88">
        <v>244</v>
      </c>
      <c r="B256" s="96"/>
      <c r="C256" s="94"/>
      <c r="D256" s="97"/>
      <c r="E256" s="95" t="str">
        <f t="shared" ref="E256:E261" si="4">IF(B256="","",(CONCATENATE(TEXT(B256,"###0000_);[Red](#,##0)")," ", TEXT(C256,"###000_);[Red](#,##0)")," ", TEXT(D256,"###0000_);[Red](#,##0)"))))</f>
        <v/>
      </c>
      <c r="F256" s="91"/>
      <c r="G256" s="68"/>
      <c r="H256" s="64" t="str">
        <f>IF(LEFT(G256,2)="48","R",IF(D256="","N/A",VLOOKUP(D256,'UCM 7-21-23'!$A$2:$B$1709,2,FALSE)))</f>
        <v>N/A</v>
      </c>
      <c r="I256" s="147"/>
    </row>
    <row r="257" spans="1:9" ht="23.15" hidden="1" customHeight="1" x14ac:dyDescent="0.3">
      <c r="A257" s="87">
        <v>245</v>
      </c>
      <c r="B257" s="96"/>
      <c r="C257" s="94"/>
      <c r="D257" s="97"/>
      <c r="E257" s="95" t="str">
        <f t="shared" si="4"/>
        <v/>
      </c>
      <c r="F257" s="91"/>
      <c r="G257" s="68"/>
      <c r="H257" s="64" t="str">
        <f>IF(LEFT(G257,2)="48","R",IF(D257="","N/A",VLOOKUP(D257,'UCM 7-21-23'!$A$2:$B$1709,2,FALSE)))</f>
        <v>N/A</v>
      </c>
      <c r="I257" s="147"/>
    </row>
    <row r="258" spans="1:9" ht="23.15" hidden="1" customHeight="1" x14ac:dyDescent="0.3">
      <c r="A258" s="87">
        <v>246</v>
      </c>
      <c r="B258" s="96"/>
      <c r="C258" s="94"/>
      <c r="D258" s="97"/>
      <c r="E258" s="95" t="str">
        <f t="shared" si="4"/>
        <v/>
      </c>
      <c r="F258" s="91"/>
      <c r="G258" s="68"/>
      <c r="H258" s="64" t="str">
        <f>IF(LEFT(G258,2)="48","R",IF(D258="","N/A",VLOOKUP(D258,'UCM 7-21-23'!$A$2:$B$1709,2,FALSE)))</f>
        <v>N/A</v>
      </c>
      <c r="I258" s="147"/>
    </row>
    <row r="259" spans="1:9" ht="23.15" hidden="1" customHeight="1" x14ac:dyDescent="0.3">
      <c r="A259" s="88">
        <v>247</v>
      </c>
      <c r="B259" s="96"/>
      <c r="C259" s="94"/>
      <c r="D259" s="97"/>
      <c r="E259" s="95" t="str">
        <f t="shared" si="4"/>
        <v/>
      </c>
      <c r="F259" s="91"/>
      <c r="G259" s="68"/>
      <c r="H259" s="64" t="str">
        <f>IF(LEFT(G259,2)="48","R",IF(D259="","N/A",VLOOKUP(D259,'UCM 7-21-23'!$A$2:$B$1709,2,FALSE)))</f>
        <v>N/A</v>
      </c>
      <c r="I259" s="147"/>
    </row>
    <row r="260" spans="1:9" ht="23.15" hidden="1" customHeight="1" x14ac:dyDescent="0.3">
      <c r="A260" s="87">
        <v>248</v>
      </c>
      <c r="B260" s="96"/>
      <c r="C260" s="94"/>
      <c r="D260" s="97"/>
      <c r="E260" s="95" t="str">
        <f t="shared" si="4"/>
        <v/>
      </c>
      <c r="F260" s="91"/>
      <c r="G260" s="68"/>
      <c r="H260" s="64" t="str">
        <f>IF(LEFT(G260,2)="48","R",IF(D260="","N/A",VLOOKUP(D260,'UCM 7-21-23'!$A$2:$B$1709,2,FALSE)))</f>
        <v>N/A</v>
      </c>
      <c r="I260" s="147"/>
    </row>
    <row r="261" spans="1:9" ht="23.15" hidden="1" customHeight="1" x14ac:dyDescent="0.3">
      <c r="A261" s="87">
        <v>249</v>
      </c>
      <c r="B261" s="96"/>
      <c r="C261" s="94"/>
      <c r="D261" s="97"/>
      <c r="E261" s="95" t="str">
        <f t="shared" si="4"/>
        <v/>
      </c>
      <c r="F261" s="91"/>
      <c r="G261" s="68"/>
      <c r="H261" s="64" t="str">
        <f>IF(LEFT(G261,2)="48","R",IF(D261="","N/A",VLOOKUP(D261,'UCM 7-21-23'!$A$2:$B$1709,2,FALSE)))</f>
        <v>N/A</v>
      </c>
      <c r="I261" s="147"/>
    </row>
    <row r="262" spans="1:9" ht="23.15" hidden="1" customHeight="1" x14ac:dyDescent="0.3">
      <c r="A262" s="88">
        <v>250</v>
      </c>
      <c r="B262" s="96"/>
      <c r="C262" s="94"/>
      <c r="D262" s="97"/>
      <c r="E262" s="95" t="str">
        <f t="shared" si="2"/>
        <v/>
      </c>
      <c r="F262" s="91"/>
      <c r="G262" s="68"/>
      <c r="H262" s="64" t="str">
        <f>IF(LEFT(G262,2)="48","R",IF(D262="","N/A",VLOOKUP(D262,'UCM 7-21-23'!$A$2:$B$1709,2,FALSE)))</f>
        <v>N/A</v>
      </c>
      <c r="I262" s="147"/>
    </row>
    <row r="263" spans="1:9" ht="23.15" hidden="1" customHeight="1" x14ac:dyDescent="0.3">
      <c r="A263" s="87">
        <v>251</v>
      </c>
      <c r="B263" s="96"/>
      <c r="C263" s="94"/>
      <c r="D263" s="97"/>
      <c r="E263" s="95" t="str">
        <f t="shared" si="2"/>
        <v/>
      </c>
      <c r="F263" s="91"/>
      <c r="G263" s="68"/>
      <c r="H263" s="64" t="str">
        <f>IF(LEFT(G263,2)="48","R",IF(D263="","N/A",VLOOKUP(D263,'UCM 7-21-23'!$A$2:$B$1709,2,FALSE)))</f>
        <v>N/A</v>
      </c>
      <c r="I263" s="147"/>
    </row>
    <row r="264" spans="1:9" ht="23.15" hidden="1" customHeight="1" x14ac:dyDescent="0.3">
      <c r="A264" s="87">
        <v>252</v>
      </c>
      <c r="B264" s="96"/>
      <c r="C264" s="94"/>
      <c r="D264" s="97"/>
      <c r="E264" s="95" t="str">
        <f t="shared" si="2"/>
        <v/>
      </c>
      <c r="F264" s="91"/>
      <c r="G264" s="68"/>
      <c r="H264" s="64" t="str">
        <f>IF(LEFT(G264,2)="48","R",IF(D264="","N/A",VLOOKUP(D264,'UCM 7-21-23'!$A$2:$B$1709,2,FALSE)))</f>
        <v>N/A</v>
      </c>
      <c r="I264" s="147"/>
    </row>
    <row r="265" spans="1:9" ht="23.15" hidden="1" customHeight="1" x14ac:dyDescent="0.3">
      <c r="A265" s="88">
        <v>253</v>
      </c>
      <c r="B265" s="96"/>
      <c r="C265" s="94"/>
      <c r="D265" s="97"/>
      <c r="E265" s="95" t="str">
        <f t="shared" si="2"/>
        <v/>
      </c>
      <c r="F265" s="91"/>
      <c r="G265" s="68"/>
      <c r="H265" s="64" t="str">
        <f>IF(LEFT(G265,2)="48","R",IF(D265="","N/A",VLOOKUP(D265,'UCM 7-21-23'!$A$2:$B$1709,2,FALSE)))</f>
        <v>N/A</v>
      </c>
      <c r="I265" s="147"/>
    </row>
    <row r="266" spans="1:9" ht="23.15" hidden="1" customHeight="1" x14ac:dyDescent="0.3">
      <c r="A266" s="87">
        <v>254</v>
      </c>
      <c r="B266" s="96"/>
      <c r="C266" s="94"/>
      <c r="D266" s="97"/>
      <c r="E266" s="95" t="str">
        <f t="shared" si="2"/>
        <v/>
      </c>
      <c r="F266" s="91"/>
      <c r="G266" s="68"/>
      <c r="H266" s="64" t="str">
        <f>IF(LEFT(G266,2)="48","R",IF(D266="","N/A",VLOOKUP(D266,'UCM 7-21-23'!$A$2:$B$1709,2,FALSE)))</f>
        <v>N/A</v>
      </c>
      <c r="I266" s="147"/>
    </row>
    <row r="267" spans="1:9" ht="23.15" hidden="1" customHeight="1" x14ac:dyDescent="0.3">
      <c r="A267" s="87">
        <v>255</v>
      </c>
      <c r="B267" s="96"/>
      <c r="C267" s="94"/>
      <c r="D267" s="97"/>
      <c r="E267" s="95" t="str">
        <f t="shared" si="2"/>
        <v/>
      </c>
      <c r="F267" s="91"/>
      <c r="G267" s="68"/>
      <c r="H267" s="64" t="str">
        <f>IF(LEFT(G267,2)="48","R",IF(D267="","N/A",VLOOKUP(D267,'UCM 7-21-23'!$A$2:$B$1709,2,FALSE)))</f>
        <v>N/A</v>
      </c>
      <c r="I267" s="147"/>
    </row>
    <row r="268" spans="1:9" ht="23.15" hidden="1" customHeight="1" x14ac:dyDescent="0.3">
      <c r="A268" s="88">
        <v>256</v>
      </c>
      <c r="B268" s="96"/>
      <c r="C268" s="94"/>
      <c r="D268" s="97"/>
      <c r="E268" s="95" t="str">
        <f t="shared" si="2"/>
        <v/>
      </c>
      <c r="F268" s="91"/>
      <c r="G268" s="68"/>
      <c r="H268" s="64" t="str">
        <f>IF(LEFT(G268,2)="48","R",IF(D268="","N/A",VLOOKUP(D268,'UCM 7-21-23'!$A$2:$B$1709,2,FALSE)))</f>
        <v>N/A</v>
      </c>
      <c r="I268" s="147"/>
    </row>
    <row r="269" spans="1:9" ht="23.15" hidden="1" customHeight="1" x14ac:dyDescent="0.3">
      <c r="A269" s="87">
        <v>257</v>
      </c>
      <c r="B269" s="96"/>
      <c r="C269" s="94"/>
      <c r="D269" s="97"/>
      <c r="E269" s="95" t="str">
        <f t="shared" si="2"/>
        <v/>
      </c>
      <c r="F269" s="91"/>
      <c r="G269" s="68"/>
      <c r="H269" s="64" t="str">
        <f>IF(LEFT(G269,2)="48","R",IF(D269="","N/A",VLOOKUP(D269,'UCM 7-21-23'!$A$2:$B$1709,2,FALSE)))</f>
        <v>N/A</v>
      </c>
      <c r="I269" s="147"/>
    </row>
    <row r="270" spans="1:9" ht="23.15" hidden="1" customHeight="1" x14ac:dyDescent="0.3">
      <c r="A270" s="87">
        <v>258</v>
      </c>
      <c r="B270" s="96"/>
      <c r="C270" s="94"/>
      <c r="D270" s="97"/>
      <c r="E270" s="95" t="str">
        <f t="shared" si="2"/>
        <v/>
      </c>
      <c r="F270" s="91"/>
      <c r="G270" s="68"/>
      <c r="H270" s="64" t="str">
        <f>IF(LEFT(G270,2)="48","R",IF(D270="","N/A",VLOOKUP(D270,'UCM 7-21-23'!$A$2:$B$1709,2,FALSE)))</f>
        <v>N/A</v>
      </c>
      <c r="I270" s="147"/>
    </row>
    <row r="271" spans="1:9" ht="23.15" hidden="1" customHeight="1" x14ac:dyDescent="0.3">
      <c r="A271" s="88">
        <v>259</v>
      </c>
      <c r="B271" s="96"/>
      <c r="C271" s="94"/>
      <c r="D271" s="97"/>
      <c r="E271" s="95" t="str">
        <f t="shared" si="2"/>
        <v/>
      </c>
      <c r="F271" s="91"/>
      <c r="G271" s="68"/>
      <c r="H271" s="64" t="str">
        <f>IF(LEFT(G271,2)="48","R",IF(D271="","N/A",VLOOKUP(D271,'UCM 7-21-23'!$A$2:$B$1709,2,FALSE)))</f>
        <v>N/A</v>
      </c>
      <c r="I271" s="147"/>
    </row>
    <row r="272" spans="1:9" ht="23.15" hidden="1" customHeight="1" x14ac:dyDescent="0.3">
      <c r="A272" s="87">
        <v>260</v>
      </c>
      <c r="B272" s="96"/>
      <c r="C272" s="94"/>
      <c r="D272" s="97"/>
      <c r="E272" s="95" t="str">
        <f t="shared" si="2"/>
        <v/>
      </c>
      <c r="F272" s="91"/>
      <c r="G272" s="68"/>
      <c r="H272" s="64" t="str">
        <f>IF(LEFT(G272,2)="48","R",IF(D272="","N/A",VLOOKUP(D272,'UCM 7-21-23'!$A$2:$B$1709,2,FALSE)))</f>
        <v>N/A</v>
      </c>
      <c r="I272" s="147"/>
    </row>
    <row r="273" spans="1:9" ht="23.15" hidden="1" customHeight="1" x14ac:dyDescent="0.3">
      <c r="A273" s="87">
        <v>261</v>
      </c>
      <c r="B273" s="96"/>
      <c r="C273" s="94"/>
      <c r="D273" s="97"/>
      <c r="E273" s="95" t="str">
        <f t="shared" si="2"/>
        <v/>
      </c>
      <c r="F273" s="91"/>
      <c r="G273" s="68"/>
      <c r="H273" s="64" t="str">
        <f>IF(LEFT(G273,2)="48","R",IF(D273="","N/A",VLOOKUP(D273,'UCM 7-21-23'!$A$2:$B$1709,2,FALSE)))</f>
        <v>N/A</v>
      </c>
      <c r="I273" s="147"/>
    </row>
    <row r="274" spans="1:9" ht="23.15" hidden="1" customHeight="1" x14ac:dyDescent="0.3">
      <c r="A274" s="88">
        <v>262</v>
      </c>
      <c r="B274" s="96"/>
      <c r="C274" s="94"/>
      <c r="D274" s="97"/>
      <c r="E274" s="95" t="str">
        <f t="shared" si="2"/>
        <v/>
      </c>
      <c r="F274" s="91"/>
      <c r="G274" s="68"/>
      <c r="H274" s="64" t="str">
        <f>IF(LEFT(G274,2)="48","R",IF(D274="","N/A",VLOOKUP(D274,'UCM 7-21-23'!$A$2:$B$1709,2,FALSE)))</f>
        <v>N/A</v>
      </c>
      <c r="I274" s="147"/>
    </row>
    <row r="275" spans="1:9" ht="23.15" hidden="1" customHeight="1" x14ac:dyDescent="0.3">
      <c r="A275" s="87">
        <v>263</v>
      </c>
      <c r="B275" s="96"/>
      <c r="C275" s="94"/>
      <c r="D275" s="97"/>
      <c r="E275" s="95" t="str">
        <f t="shared" si="2"/>
        <v/>
      </c>
      <c r="F275" s="91"/>
      <c r="G275" s="68"/>
      <c r="H275" s="64" t="str">
        <f>IF(LEFT(G275,2)="48","R",IF(D275="","N/A",VLOOKUP(D275,'UCM 7-21-23'!$A$2:$B$1709,2,FALSE)))</f>
        <v>N/A</v>
      </c>
      <c r="I275" s="147"/>
    </row>
    <row r="276" spans="1:9" ht="23.15" hidden="1" customHeight="1" x14ac:dyDescent="0.3">
      <c r="A276" s="87">
        <v>264</v>
      </c>
      <c r="B276" s="96"/>
      <c r="C276" s="94"/>
      <c r="D276" s="97"/>
      <c r="E276" s="95" t="str">
        <f t="shared" si="2"/>
        <v/>
      </c>
      <c r="F276" s="91"/>
      <c r="G276" s="68"/>
      <c r="H276" s="64" t="str">
        <f>IF(LEFT(G276,2)="48","R",IF(D276="","N/A",VLOOKUP(D276,'UCM 7-21-23'!$A$2:$B$1709,2,FALSE)))</f>
        <v>N/A</v>
      </c>
      <c r="I276" s="147"/>
    </row>
    <row r="277" spans="1:9" ht="23.15" hidden="1" customHeight="1" x14ac:dyDescent="0.3">
      <c r="A277" s="88">
        <v>265</v>
      </c>
      <c r="B277" s="96"/>
      <c r="C277" s="94"/>
      <c r="D277" s="97"/>
      <c r="E277" s="95" t="str">
        <f t="shared" si="2"/>
        <v/>
      </c>
      <c r="F277" s="91"/>
      <c r="G277" s="68"/>
      <c r="H277" s="64" t="str">
        <f>IF(LEFT(G277,2)="48","R",IF(D277="","N/A",VLOOKUP(D277,'UCM 7-21-23'!$A$2:$B$1709,2,FALSE)))</f>
        <v>N/A</v>
      </c>
      <c r="I277" s="147"/>
    </row>
    <row r="278" spans="1:9" ht="23.15" hidden="1" customHeight="1" x14ac:dyDescent="0.3">
      <c r="A278" s="87">
        <v>266</v>
      </c>
      <c r="B278" s="96"/>
      <c r="C278" s="94"/>
      <c r="D278" s="97"/>
      <c r="E278" s="95" t="str">
        <f t="shared" si="2"/>
        <v/>
      </c>
      <c r="F278" s="91"/>
      <c r="G278" s="68"/>
      <c r="H278" s="64" t="str">
        <f>IF(LEFT(G278,2)="48","R",IF(D278="","N/A",VLOOKUP(D278,'UCM 7-21-23'!$A$2:$B$1709,2,FALSE)))</f>
        <v>N/A</v>
      </c>
      <c r="I278" s="147"/>
    </row>
    <row r="279" spans="1:9" ht="23.15" hidden="1" customHeight="1" x14ac:dyDescent="0.3">
      <c r="A279" s="87">
        <v>267</v>
      </c>
      <c r="B279" s="96"/>
      <c r="C279" s="94"/>
      <c r="D279" s="97"/>
      <c r="E279" s="95" t="str">
        <f t="shared" si="2"/>
        <v/>
      </c>
      <c r="F279" s="91"/>
      <c r="G279" s="68"/>
      <c r="H279" s="64" t="str">
        <f>IF(LEFT(G279,2)="48","R",IF(D279="","N/A",VLOOKUP(D279,'UCM 7-21-23'!$A$2:$B$1709,2,FALSE)))</f>
        <v>N/A</v>
      </c>
      <c r="I279" s="147"/>
    </row>
    <row r="280" spans="1:9" ht="23.15" hidden="1" customHeight="1" x14ac:dyDescent="0.3">
      <c r="A280" s="88">
        <v>268</v>
      </c>
      <c r="B280" s="96"/>
      <c r="C280" s="94"/>
      <c r="D280" s="97"/>
      <c r="E280" s="95" t="str">
        <f t="shared" si="2"/>
        <v/>
      </c>
      <c r="F280" s="91"/>
      <c r="G280" s="68"/>
      <c r="H280" s="64" t="str">
        <f>IF(LEFT(G280,2)="48","R",IF(D280="","N/A",VLOOKUP(D280,'UCM 7-21-23'!$A$2:$B$1709,2,FALSE)))</f>
        <v>N/A</v>
      </c>
      <c r="I280" s="147"/>
    </row>
    <row r="281" spans="1:9" ht="23.15" hidden="1" customHeight="1" x14ac:dyDescent="0.3">
      <c r="A281" s="87">
        <v>269</v>
      </c>
      <c r="B281" s="96"/>
      <c r="C281" s="94"/>
      <c r="D281" s="97"/>
      <c r="E281" s="95" t="str">
        <f t="shared" si="2"/>
        <v/>
      </c>
      <c r="F281" s="91"/>
      <c r="G281" s="68"/>
      <c r="H281" s="64" t="str">
        <f>IF(LEFT(G281,2)="48","R",IF(D281="","N/A",VLOOKUP(D281,'UCM 7-21-23'!$A$2:$B$1709,2,FALSE)))</f>
        <v>N/A</v>
      </c>
      <c r="I281" s="147"/>
    </row>
    <row r="282" spans="1:9" ht="23.15" hidden="1" customHeight="1" x14ac:dyDescent="0.3">
      <c r="A282" s="87">
        <v>270</v>
      </c>
      <c r="B282" s="96"/>
      <c r="C282" s="94"/>
      <c r="D282" s="97"/>
      <c r="E282" s="95" t="str">
        <f t="shared" si="2"/>
        <v/>
      </c>
      <c r="F282" s="91"/>
      <c r="G282" s="68"/>
      <c r="H282" s="64" t="str">
        <f>IF(LEFT(G282,2)="48","R",IF(D282="","N/A",VLOOKUP(D282,'UCM 7-21-23'!$A$2:$B$1709,2,FALSE)))</f>
        <v>N/A</v>
      </c>
      <c r="I282" s="147"/>
    </row>
    <row r="283" spans="1:9" ht="23.15" hidden="1" customHeight="1" x14ac:dyDescent="0.3">
      <c r="A283" s="88">
        <v>271</v>
      </c>
      <c r="B283" s="96"/>
      <c r="C283" s="94"/>
      <c r="D283" s="97"/>
      <c r="E283" s="95" t="str">
        <f t="shared" si="2"/>
        <v/>
      </c>
      <c r="F283" s="91"/>
      <c r="G283" s="68"/>
      <c r="H283" s="64" t="str">
        <f>IF(LEFT(G283,2)="48","R",IF(D283="","N/A",VLOOKUP(D283,'UCM 7-21-23'!$A$2:$B$1709,2,FALSE)))</f>
        <v>N/A</v>
      </c>
      <c r="I283" s="147"/>
    </row>
    <row r="284" spans="1:9" ht="23.15" hidden="1" customHeight="1" x14ac:dyDescent="0.3">
      <c r="A284" s="87">
        <v>272</v>
      </c>
      <c r="B284" s="96"/>
      <c r="C284" s="94"/>
      <c r="D284" s="97"/>
      <c r="E284" s="95" t="str">
        <f t="shared" si="2"/>
        <v/>
      </c>
      <c r="F284" s="91"/>
      <c r="G284" s="68"/>
      <c r="H284" s="64" t="str">
        <f>IF(LEFT(G284,2)="48","R",IF(D284="","N/A",VLOOKUP(D284,'UCM 7-21-23'!$A$2:$B$1709,2,FALSE)))</f>
        <v>N/A</v>
      </c>
      <c r="I284" s="147"/>
    </row>
    <row r="285" spans="1:9" ht="23.15" hidden="1" customHeight="1" x14ac:dyDescent="0.3">
      <c r="A285" s="87">
        <v>273</v>
      </c>
      <c r="B285" s="96"/>
      <c r="C285" s="94"/>
      <c r="D285" s="97"/>
      <c r="E285" s="95" t="str">
        <f t="shared" si="2"/>
        <v/>
      </c>
      <c r="F285" s="91"/>
      <c r="G285" s="68"/>
      <c r="H285" s="64" t="str">
        <f>IF(LEFT(G285,2)="48","R",IF(D285="","N/A",VLOOKUP(D285,'UCM 7-21-23'!$A$2:$B$1709,2,FALSE)))</f>
        <v>N/A</v>
      </c>
      <c r="I285" s="147"/>
    </row>
    <row r="286" spans="1:9" ht="23.15" hidden="1" customHeight="1" x14ac:dyDescent="0.3">
      <c r="A286" s="88">
        <v>274</v>
      </c>
      <c r="B286" s="96"/>
      <c r="C286" s="94"/>
      <c r="D286" s="97"/>
      <c r="E286" s="95" t="str">
        <f t="shared" si="2"/>
        <v/>
      </c>
      <c r="F286" s="91"/>
      <c r="G286" s="68"/>
      <c r="H286" s="64" t="str">
        <f>IF(LEFT(G286,2)="48","R",IF(D286="","N/A",VLOOKUP(D286,'UCM 7-21-23'!$A$2:$B$1709,2,FALSE)))</f>
        <v>N/A</v>
      </c>
      <c r="I286" s="147"/>
    </row>
    <row r="287" spans="1:9" ht="23.15" hidden="1" customHeight="1" x14ac:dyDescent="0.3">
      <c r="A287" s="87">
        <v>275</v>
      </c>
      <c r="B287" s="96"/>
      <c r="C287" s="94"/>
      <c r="D287" s="97"/>
      <c r="E287" s="95" t="str">
        <f t="shared" si="2"/>
        <v/>
      </c>
      <c r="F287" s="91"/>
      <c r="G287" s="68"/>
      <c r="H287" s="64" t="str">
        <f>IF(LEFT(G287,2)="48","R",IF(D287="","N/A",VLOOKUP(D287,'UCM 7-21-23'!$A$2:$B$1709,2,FALSE)))</f>
        <v>N/A</v>
      </c>
      <c r="I287" s="147"/>
    </row>
    <row r="288" spans="1:9" ht="23.15" hidden="1" customHeight="1" x14ac:dyDescent="0.3">
      <c r="A288" s="87">
        <v>276</v>
      </c>
      <c r="B288" s="96"/>
      <c r="C288" s="94"/>
      <c r="D288" s="97"/>
      <c r="E288" s="95" t="str">
        <f t="shared" si="2"/>
        <v/>
      </c>
      <c r="F288" s="91"/>
      <c r="G288" s="68"/>
      <c r="H288" s="64" t="str">
        <f>IF(LEFT(G288,2)="48","R",IF(D288="","N/A",VLOOKUP(D288,'UCM 7-21-23'!$A$2:$B$1709,2,FALSE)))</f>
        <v>N/A</v>
      </c>
      <c r="I288" s="147"/>
    </row>
    <row r="289" spans="1:9" ht="23.15" hidden="1" customHeight="1" x14ac:dyDescent="0.3">
      <c r="A289" s="88">
        <v>277</v>
      </c>
      <c r="B289" s="96"/>
      <c r="C289" s="94"/>
      <c r="D289" s="97"/>
      <c r="E289" s="95" t="str">
        <f t="shared" si="2"/>
        <v/>
      </c>
      <c r="F289" s="91"/>
      <c r="G289" s="68"/>
      <c r="H289" s="64" t="str">
        <f>IF(LEFT(G289,2)="48","R",IF(D289="","N/A",VLOOKUP(D289,'UCM 7-21-23'!$A$2:$B$1709,2,FALSE)))</f>
        <v>N/A</v>
      </c>
      <c r="I289" s="147"/>
    </row>
    <row r="290" spans="1:9" ht="23.15" hidden="1" customHeight="1" x14ac:dyDescent="0.3">
      <c r="A290" s="87">
        <v>278</v>
      </c>
      <c r="B290" s="96"/>
      <c r="C290" s="94"/>
      <c r="D290" s="97"/>
      <c r="E290" s="95" t="str">
        <f t="shared" si="2"/>
        <v/>
      </c>
      <c r="F290" s="91"/>
      <c r="G290" s="68"/>
      <c r="H290" s="64" t="str">
        <f>IF(LEFT(G290,2)="48","R",IF(D290="","N/A",VLOOKUP(D290,'UCM 7-21-23'!$A$2:$B$1709,2,FALSE)))</f>
        <v>N/A</v>
      </c>
      <c r="I290" s="147"/>
    </row>
    <row r="291" spans="1:9" ht="23.15" hidden="1" customHeight="1" x14ac:dyDescent="0.3">
      <c r="A291" s="87">
        <v>279</v>
      </c>
      <c r="B291" s="96"/>
      <c r="C291" s="94"/>
      <c r="D291" s="97"/>
      <c r="E291" s="95" t="str">
        <f t="shared" si="2"/>
        <v/>
      </c>
      <c r="F291" s="91"/>
      <c r="G291" s="68"/>
      <c r="H291" s="64" t="str">
        <f>IF(LEFT(G291,2)="48","R",IF(D291="","N/A",VLOOKUP(D291,'UCM 7-21-23'!$A$2:$B$1709,2,FALSE)))</f>
        <v>N/A</v>
      </c>
      <c r="I291" s="147"/>
    </row>
    <row r="292" spans="1:9" ht="23.15" hidden="1" customHeight="1" x14ac:dyDescent="0.3">
      <c r="A292" s="88">
        <v>280</v>
      </c>
      <c r="B292" s="96"/>
      <c r="C292" s="94"/>
      <c r="D292" s="97"/>
      <c r="E292" s="95" t="str">
        <f t="shared" si="2"/>
        <v/>
      </c>
      <c r="F292" s="91"/>
      <c r="G292" s="68"/>
      <c r="H292" s="64" t="str">
        <f>IF(LEFT(G292,2)="48","R",IF(D292="","N/A",VLOOKUP(D292,'UCM 7-21-23'!$A$2:$B$1709,2,FALSE)))</f>
        <v>N/A</v>
      </c>
      <c r="I292" s="147"/>
    </row>
    <row r="293" spans="1:9" ht="23.15" hidden="1" customHeight="1" x14ac:dyDescent="0.3">
      <c r="A293" s="87">
        <v>281</v>
      </c>
      <c r="B293" s="96"/>
      <c r="C293" s="94"/>
      <c r="D293" s="97"/>
      <c r="E293" s="95" t="str">
        <f t="shared" si="2"/>
        <v/>
      </c>
      <c r="F293" s="91"/>
      <c r="G293" s="68"/>
      <c r="H293" s="64" t="str">
        <f>IF(LEFT(G293,2)="48","R",IF(D293="","N/A",VLOOKUP(D293,'UCM 7-21-23'!$A$2:$B$1709,2,FALSE)))</f>
        <v>N/A</v>
      </c>
      <c r="I293" s="147"/>
    </row>
    <row r="294" spans="1:9" ht="23.15" hidden="1" customHeight="1" x14ac:dyDescent="0.3">
      <c r="A294" s="87">
        <v>282</v>
      </c>
      <c r="B294" s="96"/>
      <c r="C294" s="94"/>
      <c r="D294" s="97"/>
      <c r="E294" s="95" t="str">
        <f t="shared" si="2"/>
        <v/>
      </c>
      <c r="F294" s="91"/>
      <c r="G294" s="68"/>
      <c r="H294" s="64" t="str">
        <f>IF(LEFT(G294,2)="48","R",IF(D294="","N/A",VLOOKUP(D294,'UCM 7-21-23'!$A$2:$B$1709,2,FALSE)))</f>
        <v>N/A</v>
      </c>
      <c r="I294" s="147"/>
    </row>
    <row r="295" spans="1:9" ht="23.15" hidden="1" customHeight="1" x14ac:dyDescent="0.3">
      <c r="A295" s="88">
        <v>283</v>
      </c>
      <c r="B295" s="96"/>
      <c r="C295" s="94"/>
      <c r="D295" s="97"/>
      <c r="E295" s="95" t="str">
        <f t="shared" si="2"/>
        <v/>
      </c>
      <c r="F295" s="91"/>
      <c r="G295" s="68"/>
      <c r="H295" s="64" t="str">
        <f>IF(LEFT(G295,2)="48","R",IF(D295="","N/A",VLOOKUP(D295,'UCM 7-21-23'!$A$2:$B$1709,2,FALSE)))</f>
        <v>N/A</v>
      </c>
      <c r="I295" s="147"/>
    </row>
    <row r="296" spans="1:9" ht="23.15" hidden="1" customHeight="1" x14ac:dyDescent="0.3">
      <c r="A296" s="87">
        <v>284</v>
      </c>
      <c r="B296" s="96"/>
      <c r="C296" s="94"/>
      <c r="D296" s="97"/>
      <c r="E296" s="95" t="str">
        <f t="shared" si="2"/>
        <v/>
      </c>
      <c r="F296" s="91"/>
      <c r="G296" s="68"/>
      <c r="H296" s="64" t="str">
        <f>IF(LEFT(G296,2)="48","R",IF(D296="","N/A",VLOOKUP(D296,'UCM 7-21-23'!$A$2:$B$1709,2,FALSE)))</f>
        <v>N/A</v>
      </c>
      <c r="I296" s="147"/>
    </row>
    <row r="297" spans="1:9" ht="23.15" hidden="1" customHeight="1" x14ac:dyDescent="0.3">
      <c r="A297" s="87">
        <v>285</v>
      </c>
      <c r="B297" s="96"/>
      <c r="C297" s="94"/>
      <c r="D297" s="97"/>
      <c r="E297" s="95" t="str">
        <f t="shared" si="2"/>
        <v/>
      </c>
      <c r="F297" s="91"/>
      <c r="G297" s="68"/>
      <c r="H297" s="64" t="str">
        <f>IF(LEFT(G297,2)="48","R",IF(D297="","N/A",VLOOKUP(D297,'UCM 7-21-23'!$A$2:$B$1709,2,FALSE)))</f>
        <v>N/A</v>
      </c>
      <c r="I297" s="147"/>
    </row>
    <row r="298" spans="1:9" ht="23.15" hidden="1" customHeight="1" x14ac:dyDescent="0.3">
      <c r="A298" s="88">
        <v>286</v>
      </c>
      <c r="B298" s="96"/>
      <c r="C298" s="94"/>
      <c r="D298" s="97"/>
      <c r="E298" s="95" t="str">
        <f t="shared" si="2"/>
        <v/>
      </c>
      <c r="F298" s="91"/>
      <c r="G298" s="68"/>
      <c r="H298" s="64" t="str">
        <f>IF(LEFT(G298,2)="48","R",IF(D298="","N/A",VLOOKUP(D298,'UCM 7-21-23'!$A$2:$B$1709,2,FALSE)))</f>
        <v>N/A</v>
      </c>
      <c r="I298" s="147"/>
    </row>
    <row r="299" spans="1:9" ht="23.15" hidden="1" customHeight="1" x14ac:dyDescent="0.3">
      <c r="A299" s="87">
        <v>287</v>
      </c>
      <c r="B299" s="96"/>
      <c r="C299" s="94"/>
      <c r="D299" s="97"/>
      <c r="E299" s="95" t="str">
        <f t="shared" si="2"/>
        <v/>
      </c>
      <c r="F299" s="91"/>
      <c r="G299" s="68"/>
      <c r="H299" s="64" t="str">
        <f>IF(LEFT(G299,2)="48","R",IF(D299="","N/A",VLOOKUP(D299,'UCM 7-21-23'!$A$2:$B$1709,2,FALSE)))</f>
        <v>N/A</v>
      </c>
      <c r="I299" s="147"/>
    </row>
    <row r="300" spans="1:9" ht="23.15" hidden="1" customHeight="1" x14ac:dyDescent="0.3">
      <c r="A300" s="87">
        <v>288</v>
      </c>
      <c r="B300" s="96"/>
      <c r="C300" s="94"/>
      <c r="D300" s="97"/>
      <c r="E300" s="95" t="str">
        <f t="shared" si="2"/>
        <v/>
      </c>
      <c r="F300" s="91"/>
      <c r="G300" s="68"/>
      <c r="H300" s="64" t="str">
        <f>IF(LEFT(G300,2)="48","R",IF(D300="","N/A",VLOOKUP(D300,'UCM 7-21-23'!$A$2:$B$1709,2,FALSE)))</f>
        <v>N/A</v>
      </c>
      <c r="I300" s="147"/>
    </row>
    <row r="301" spans="1:9" ht="23.15" hidden="1" customHeight="1" x14ac:dyDescent="0.3">
      <c r="A301" s="88">
        <v>289</v>
      </c>
      <c r="B301" s="96"/>
      <c r="C301" s="94"/>
      <c r="D301" s="97"/>
      <c r="E301" s="95" t="str">
        <f t="shared" si="2"/>
        <v/>
      </c>
      <c r="F301" s="91"/>
      <c r="G301" s="68"/>
      <c r="H301" s="64" t="str">
        <f>IF(LEFT(G301,2)="48","R",IF(D301="","N/A",VLOOKUP(D301,'UCM 7-21-23'!$A$2:$B$1709,2,FALSE)))</f>
        <v>N/A</v>
      </c>
      <c r="I301" s="147"/>
    </row>
    <row r="302" spans="1:9" ht="23.15" hidden="1" customHeight="1" x14ac:dyDescent="0.3">
      <c r="A302" s="87">
        <v>290</v>
      </c>
      <c r="B302" s="96"/>
      <c r="C302" s="94"/>
      <c r="D302" s="97"/>
      <c r="E302" s="95" t="str">
        <f t="shared" si="2"/>
        <v/>
      </c>
      <c r="F302" s="91"/>
      <c r="G302" s="68"/>
      <c r="H302" s="64" t="str">
        <f>IF(LEFT(G302,2)="48","R",IF(D302="","N/A",VLOOKUP(D302,'UCM 7-21-23'!$A$2:$B$1709,2,FALSE)))</f>
        <v>N/A</v>
      </c>
      <c r="I302" s="147"/>
    </row>
    <row r="303" spans="1:9" ht="23.15" hidden="1" customHeight="1" x14ac:dyDescent="0.3">
      <c r="A303" s="87">
        <v>291</v>
      </c>
      <c r="B303" s="96"/>
      <c r="C303" s="94"/>
      <c r="D303" s="97"/>
      <c r="E303" s="95" t="str">
        <f t="shared" si="2"/>
        <v/>
      </c>
      <c r="F303" s="91"/>
      <c r="G303" s="68"/>
      <c r="H303" s="64" t="str">
        <f>IF(LEFT(G303,2)="48","R",IF(D303="","N/A",VLOOKUP(D303,'UCM 7-21-23'!$A$2:$B$1709,2,FALSE)))</f>
        <v>N/A</v>
      </c>
      <c r="I303" s="147"/>
    </row>
    <row r="304" spans="1:9" ht="23.15" hidden="1" customHeight="1" x14ac:dyDescent="0.3">
      <c r="A304" s="88">
        <v>292</v>
      </c>
      <c r="B304" s="96"/>
      <c r="C304" s="94"/>
      <c r="D304" s="97"/>
      <c r="E304" s="95" t="str">
        <f t="shared" si="2"/>
        <v/>
      </c>
      <c r="F304" s="91"/>
      <c r="G304" s="68"/>
      <c r="H304" s="64" t="str">
        <f>IF(LEFT(G304,2)="48","R",IF(D304="","N/A",VLOOKUP(D304,'UCM 7-21-23'!$A$2:$B$1709,2,FALSE)))</f>
        <v>N/A</v>
      </c>
      <c r="I304" s="147"/>
    </row>
    <row r="305" spans="1:9" ht="23.15" hidden="1" customHeight="1" x14ac:dyDescent="0.3">
      <c r="A305" s="87">
        <v>293</v>
      </c>
      <c r="B305" s="96"/>
      <c r="C305" s="94"/>
      <c r="D305" s="97"/>
      <c r="E305" s="95" t="str">
        <f t="shared" si="2"/>
        <v/>
      </c>
      <c r="F305" s="91"/>
      <c r="G305" s="68"/>
      <c r="H305" s="64" t="str">
        <f>IF(LEFT(G305,2)="48","R",IF(D305="","N/A",VLOOKUP(D305,'UCM 7-21-23'!$A$2:$B$1709,2,FALSE)))</f>
        <v>N/A</v>
      </c>
      <c r="I305" s="147"/>
    </row>
    <row r="306" spans="1:9" ht="23.15" hidden="1" customHeight="1" x14ac:dyDescent="0.3">
      <c r="A306" s="87">
        <v>294</v>
      </c>
      <c r="B306" s="96"/>
      <c r="C306" s="94"/>
      <c r="D306" s="97"/>
      <c r="E306" s="95" t="str">
        <f t="shared" si="2"/>
        <v/>
      </c>
      <c r="F306" s="91"/>
      <c r="G306" s="68"/>
      <c r="H306" s="64" t="str">
        <f>IF(LEFT(G306,2)="48","R",IF(D306="","N/A",VLOOKUP(D306,'UCM 7-21-23'!$A$2:$B$1709,2,FALSE)))</f>
        <v>N/A</v>
      </c>
      <c r="I306" s="147"/>
    </row>
    <row r="307" spans="1:9" ht="23.15" hidden="1" customHeight="1" x14ac:dyDescent="0.3">
      <c r="A307" s="88">
        <v>295</v>
      </c>
      <c r="B307" s="96"/>
      <c r="C307" s="94"/>
      <c r="D307" s="97"/>
      <c r="E307" s="95" t="str">
        <f t="shared" si="2"/>
        <v/>
      </c>
      <c r="F307" s="91"/>
      <c r="G307" s="68"/>
      <c r="H307" s="64" t="str">
        <f>IF(LEFT(G307,2)="48","R",IF(D307="","N/A",VLOOKUP(D307,'UCM 7-21-23'!$A$2:$B$1709,2,FALSE)))</f>
        <v>N/A</v>
      </c>
      <c r="I307" s="147"/>
    </row>
    <row r="308" spans="1:9" ht="23.15" hidden="1" customHeight="1" x14ac:dyDescent="0.3">
      <c r="A308" s="87">
        <v>296</v>
      </c>
      <c r="B308" s="96"/>
      <c r="C308" s="94"/>
      <c r="D308" s="97"/>
      <c r="E308" s="95" t="str">
        <f t="shared" si="2"/>
        <v/>
      </c>
      <c r="F308" s="91"/>
      <c r="G308" s="68"/>
      <c r="H308" s="64" t="str">
        <f>IF(LEFT(G308,2)="48","R",IF(D308="","N/A",VLOOKUP(D308,'UCM 7-21-23'!$A$2:$B$1709,2,FALSE)))</f>
        <v>N/A</v>
      </c>
      <c r="I308" s="147"/>
    </row>
    <row r="309" spans="1:9" ht="23.15" hidden="1" customHeight="1" x14ac:dyDescent="0.3">
      <c r="A309" s="87">
        <v>297</v>
      </c>
      <c r="B309" s="96"/>
      <c r="C309" s="94"/>
      <c r="D309" s="97"/>
      <c r="E309" s="95" t="str">
        <f t="shared" si="2"/>
        <v/>
      </c>
      <c r="F309" s="91"/>
      <c r="G309" s="68"/>
      <c r="H309" s="64" t="str">
        <f>IF(LEFT(G309,2)="48","R",IF(D309="","N/A",VLOOKUP(D309,'UCM 7-21-23'!$A$2:$B$1709,2,FALSE)))</f>
        <v>N/A</v>
      </c>
      <c r="I309" s="147"/>
    </row>
    <row r="310" spans="1:9" ht="23.15" hidden="1" customHeight="1" x14ac:dyDescent="0.3">
      <c r="A310" s="88">
        <v>298</v>
      </c>
      <c r="B310" s="96"/>
      <c r="C310" s="94"/>
      <c r="D310" s="97"/>
      <c r="E310" s="95" t="str">
        <f t="shared" si="2"/>
        <v/>
      </c>
      <c r="F310" s="91"/>
      <c r="G310" s="68"/>
      <c r="H310" s="64" t="str">
        <f>IF(LEFT(G310,2)="48","R",IF(D310="","N/A",VLOOKUP(D310,'UCM 7-21-23'!$A$2:$B$1709,2,FALSE)))</f>
        <v>N/A</v>
      </c>
      <c r="I310" s="147"/>
    </row>
    <row r="311" spans="1:9" ht="23.15" hidden="1" customHeight="1" x14ac:dyDescent="0.3">
      <c r="A311" s="87">
        <v>299</v>
      </c>
      <c r="B311" s="96"/>
      <c r="C311" s="94"/>
      <c r="D311" s="97"/>
      <c r="E311" s="95" t="str">
        <f t="shared" si="2"/>
        <v/>
      </c>
      <c r="F311" s="91"/>
      <c r="G311" s="68"/>
      <c r="H311" s="64" t="str">
        <f>IF(LEFT(G311,2)="48","R",IF(D311="","N/A",VLOOKUP(D311,'UCM 7-21-23'!$A$2:$B$1709,2,FALSE)))</f>
        <v>N/A</v>
      </c>
      <c r="I311" s="147"/>
    </row>
    <row r="312" spans="1:9" ht="23.15" hidden="1" customHeight="1" x14ac:dyDescent="0.3">
      <c r="A312" s="87">
        <v>300</v>
      </c>
      <c r="B312" s="96"/>
      <c r="C312" s="94"/>
      <c r="D312" s="97"/>
      <c r="E312" s="95" t="str">
        <f t="shared" si="2"/>
        <v/>
      </c>
      <c r="F312" s="91"/>
      <c r="G312" s="68"/>
      <c r="H312" s="64" t="str">
        <f>IF(LEFT(G312,2)="48","R",IF(D312="","N/A",VLOOKUP(D312,'UCM 7-21-23'!$A$2:$B$1709,2,FALSE)))</f>
        <v>N/A</v>
      </c>
      <c r="I312" s="147"/>
    </row>
    <row r="313" spans="1:9" ht="23.15" hidden="1" customHeight="1" x14ac:dyDescent="0.3">
      <c r="A313" s="88">
        <v>301</v>
      </c>
      <c r="B313" s="96"/>
      <c r="C313" s="94"/>
      <c r="D313" s="97"/>
      <c r="E313" s="95" t="str">
        <f t="shared" si="2"/>
        <v/>
      </c>
      <c r="F313" s="91"/>
      <c r="G313" s="68"/>
      <c r="H313" s="64" t="str">
        <f>IF(LEFT(G313,2)="48","R",IF(D313="","N/A",VLOOKUP(D313,'UCM 7-21-23'!$A$2:$B$1709,2,FALSE)))</f>
        <v>N/A</v>
      </c>
      <c r="I313" s="147"/>
    </row>
    <row r="314" spans="1:9" ht="23.15" hidden="1" customHeight="1" x14ac:dyDescent="0.3">
      <c r="A314" s="87">
        <v>302</v>
      </c>
      <c r="B314" s="96"/>
      <c r="C314" s="94"/>
      <c r="D314" s="97"/>
      <c r="E314" s="95" t="str">
        <f t="shared" si="2"/>
        <v/>
      </c>
      <c r="F314" s="91"/>
      <c r="G314" s="68"/>
      <c r="H314" s="64" t="str">
        <f>IF(LEFT(G314,2)="48","R",IF(D314="","N/A",VLOOKUP(D314,'UCM 7-21-23'!$A$2:$B$1709,2,FALSE)))</f>
        <v>N/A</v>
      </c>
      <c r="I314" s="147"/>
    </row>
    <row r="315" spans="1:9" ht="23.15" hidden="1" customHeight="1" x14ac:dyDescent="0.3">
      <c r="A315" s="87">
        <v>303</v>
      </c>
      <c r="B315" s="96"/>
      <c r="C315" s="94"/>
      <c r="D315" s="97"/>
      <c r="E315" s="95" t="str">
        <f t="shared" si="2"/>
        <v/>
      </c>
      <c r="F315" s="91"/>
      <c r="G315" s="68"/>
      <c r="H315" s="64" t="str">
        <f>IF(LEFT(G315,2)="48","R",IF(D315="","N/A",VLOOKUP(D315,'UCM 7-21-23'!$A$2:$B$1709,2,FALSE)))</f>
        <v>N/A</v>
      </c>
      <c r="I315" s="147"/>
    </row>
    <row r="316" spans="1:9" ht="23.15" hidden="1" customHeight="1" x14ac:dyDescent="0.3">
      <c r="A316" s="88">
        <v>304</v>
      </c>
      <c r="B316" s="96"/>
      <c r="C316" s="94"/>
      <c r="D316" s="97"/>
      <c r="E316" s="95" t="str">
        <f t="shared" si="2"/>
        <v/>
      </c>
      <c r="F316" s="91"/>
      <c r="G316" s="68"/>
      <c r="H316" s="64" t="str">
        <f>IF(LEFT(G316,2)="48","R",IF(D316="","N/A",VLOOKUP(D316,'UCM 7-21-23'!$A$2:$B$1709,2,FALSE)))</f>
        <v>N/A</v>
      </c>
      <c r="I316" s="147"/>
    </row>
    <row r="317" spans="1:9" ht="23.15" hidden="1" customHeight="1" x14ac:dyDescent="0.3">
      <c r="A317" s="87">
        <v>305</v>
      </c>
      <c r="B317" s="96"/>
      <c r="C317" s="94"/>
      <c r="D317" s="97"/>
      <c r="E317" s="95" t="str">
        <f t="shared" si="2"/>
        <v/>
      </c>
      <c r="F317" s="91"/>
      <c r="G317" s="68"/>
      <c r="H317" s="64" t="str">
        <f>IF(LEFT(G317,2)="48","R",IF(D317="","N/A",VLOOKUP(D317,'UCM 7-21-23'!$A$2:$B$1709,2,FALSE)))</f>
        <v>N/A</v>
      </c>
      <c r="I317" s="147"/>
    </row>
    <row r="318" spans="1:9" ht="23.15" hidden="1" customHeight="1" x14ac:dyDescent="0.3">
      <c r="A318" s="87">
        <v>306</v>
      </c>
      <c r="B318" s="96"/>
      <c r="C318" s="94"/>
      <c r="D318" s="97"/>
      <c r="E318" s="95" t="str">
        <f t="shared" si="2"/>
        <v/>
      </c>
      <c r="F318" s="91"/>
      <c r="G318" s="68"/>
      <c r="H318" s="64" t="str">
        <f>IF(LEFT(G318,2)="48","R",IF(D318="","N/A",VLOOKUP(D318,'UCM 7-21-23'!$A$2:$B$1709,2,FALSE)))</f>
        <v>N/A</v>
      </c>
      <c r="I318" s="147"/>
    </row>
    <row r="319" spans="1:9" ht="23.15" hidden="1" customHeight="1" x14ac:dyDescent="0.3">
      <c r="A319" s="88">
        <v>307</v>
      </c>
      <c r="B319" s="96"/>
      <c r="C319" s="94"/>
      <c r="D319" s="97"/>
      <c r="E319" s="95" t="str">
        <f t="shared" si="2"/>
        <v/>
      </c>
      <c r="F319" s="91"/>
      <c r="G319" s="68"/>
      <c r="H319" s="64" t="str">
        <f>IF(LEFT(G319,2)="48","R",IF(D319="","N/A",VLOOKUP(D319,'UCM 7-21-23'!$A$2:$B$1709,2,FALSE)))</f>
        <v>N/A</v>
      </c>
      <c r="I319" s="147"/>
    </row>
    <row r="320" spans="1:9" ht="23.15" hidden="1" customHeight="1" x14ac:dyDescent="0.3">
      <c r="A320" s="87">
        <v>308</v>
      </c>
      <c r="B320" s="96"/>
      <c r="C320" s="94"/>
      <c r="D320" s="97"/>
      <c r="E320" s="95" t="str">
        <f t="shared" si="2"/>
        <v/>
      </c>
      <c r="F320" s="91"/>
      <c r="G320" s="68"/>
      <c r="H320" s="64" t="str">
        <f>IF(LEFT(G320,2)="48","R",IF(D320="","N/A",VLOOKUP(D320,'UCM 7-21-23'!$A$2:$B$1709,2,FALSE)))</f>
        <v>N/A</v>
      </c>
      <c r="I320" s="147"/>
    </row>
    <row r="321" spans="1:9" ht="23.15" hidden="1" customHeight="1" x14ac:dyDescent="0.3">
      <c r="A321" s="87">
        <v>309</v>
      </c>
      <c r="B321" s="96"/>
      <c r="C321" s="94"/>
      <c r="D321" s="97"/>
      <c r="E321" s="95" t="str">
        <f t="shared" si="2"/>
        <v/>
      </c>
      <c r="F321" s="91"/>
      <c r="G321" s="68"/>
      <c r="H321" s="64" t="str">
        <f>IF(LEFT(G321,2)="48","R",IF(D321="","N/A",VLOOKUP(D321,'UCM 7-21-23'!$A$2:$B$1709,2,FALSE)))</f>
        <v>N/A</v>
      </c>
      <c r="I321" s="147"/>
    </row>
    <row r="322" spans="1:9" ht="23.15" hidden="1" customHeight="1" x14ac:dyDescent="0.3">
      <c r="A322" s="88">
        <v>310</v>
      </c>
      <c r="B322" s="96"/>
      <c r="C322" s="94"/>
      <c r="D322" s="97"/>
      <c r="E322" s="95" t="str">
        <f t="shared" si="2"/>
        <v/>
      </c>
      <c r="F322" s="91"/>
      <c r="G322" s="68"/>
      <c r="H322" s="64" t="str">
        <f>IF(LEFT(G322,2)="48","R",IF(D322="","N/A",VLOOKUP(D322,'UCM 7-21-23'!$A$2:$B$1709,2,FALSE)))</f>
        <v>N/A</v>
      </c>
      <c r="I322" s="147"/>
    </row>
    <row r="323" spans="1:9" ht="23.15" hidden="1" customHeight="1" x14ac:dyDescent="0.3">
      <c r="A323" s="87">
        <v>311</v>
      </c>
      <c r="B323" s="96"/>
      <c r="C323" s="94"/>
      <c r="D323" s="97"/>
      <c r="E323" s="95" t="str">
        <f t="shared" si="2"/>
        <v/>
      </c>
      <c r="F323" s="91"/>
      <c r="G323" s="68"/>
      <c r="H323" s="64" t="str">
        <f>IF(LEFT(G323,2)="48","R",IF(D323="","N/A",VLOOKUP(D323,'UCM 7-21-23'!$A$2:$B$1709,2,FALSE)))</f>
        <v>N/A</v>
      </c>
      <c r="I323" s="147"/>
    </row>
    <row r="324" spans="1:9" ht="23.15" hidden="1" customHeight="1" x14ac:dyDescent="0.3">
      <c r="A324" s="87">
        <v>312</v>
      </c>
      <c r="B324" s="96"/>
      <c r="C324" s="94"/>
      <c r="D324" s="97"/>
      <c r="E324" s="95" t="str">
        <f t="shared" si="2"/>
        <v/>
      </c>
      <c r="F324" s="91"/>
      <c r="G324" s="68"/>
      <c r="H324" s="64" t="str">
        <f>IF(LEFT(G324,2)="48","R",IF(D324="","N/A",VLOOKUP(D324,'UCM 7-21-23'!$A$2:$B$1709,2,FALSE)))</f>
        <v>N/A</v>
      </c>
      <c r="I324" s="147"/>
    </row>
    <row r="325" spans="1:9" ht="23.15" hidden="1" customHeight="1" x14ac:dyDescent="0.3">
      <c r="A325" s="88">
        <v>313</v>
      </c>
      <c r="B325" s="96"/>
      <c r="C325" s="94"/>
      <c r="D325" s="97"/>
      <c r="E325" s="95" t="str">
        <f t="shared" si="2"/>
        <v/>
      </c>
      <c r="F325" s="91"/>
      <c r="G325" s="68"/>
      <c r="H325" s="64" t="str">
        <f>IF(LEFT(G325,2)="48","R",IF(D325="","N/A",VLOOKUP(D325,'UCM 7-21-23'!$A$2:$B$1709,2,FALSE)))</f>
        <v>N/A</v>
      </c>
      <c r="I325" s="147"/>
    </row>
    <row r="326" spans="1:9" ht="23.15" hidden="1" customHeight="1" x14ac:dyDescent="0.3">
      <c r="A326" s="87">
        <v>314</v>
      </c>
      <c r="B326" s="96"/>
      <c r="C326" s="94"/>
      <c r="D326" s="97"/>
      <c r="E326" s="95" t="str">
        <f t="shared" si="2"/>
        <v/>
      </c>
      <c r="F326" s="91"/>
      <c r="G326" s="68"/>
      <c r="H326" s="64" t="str">
        <f>IF(LEFT(G326,2)="48","R",IF(D326="","N/A",VLOOKUP(D326,'UCM 7-21-23'!$A$2:$B$1709,2,FALSE)))</f>
        <v>N/A</v>
      </c>
      <c r="I326" s="147"/>
    </row>
    <row r="327" spans="1:9" ht="23.15" hidden="1" customHeight="1" x14ac:dyDescent="0.3">
      <c r="A327" s="87">
        <v>315</v>
      </c>
      <c r="B327" s="96"/>
      <c r="C327" s="94"/>
      <c r="D327" s="97"/>
      <c r="E327" s="95" t="str">
        <f t="shared" si="2"/>
        <v/>
      </c>
      <c r="F327" s="91"/>
      <c r="G327" s="68"/>
      <c r="H327" s="64" t="str">
        <f>IF(LEFT(G327,2)="48","R",IF(D327="","N/A",VLOOKUP(D327,'UCM 7-21-23'!$A$2:$B$1709,2,FALSE)))</f>
        <v>N/A</v>
      </c>
      <c r="I327" s="147"/>
    </row>
    <row r="328" spans="1:9" ht="23.15" hidden="1" customHeight="1" x14ac:dyDescent="0.3">
      <c r="A328" s="88">
        <v>316</v>
      </c>
      <c r="B328" s="96"/>
      <c r="C328" s="94"/>
      <c r="D328" s="97"/>
      <c r="E328" s="95" t="str">
        <f t="shared" si="2"/>
        <v/>
      </c>
      <c r="F328" s="91"/>
      <c r="G328" s="68"/>
      <c r="H328" s="64" t="str">
        <f>IF(LEFT(G328,2)="48","R",IF(D328="","N/A",VLOOKUP(D328,'UCM 7-21-23'!$A$2:$B$1709,2,FALSE)))</f>
        <v>N/A</v>
      </c>
      <c r="I328" s="147"/>
    </row>
    <row r="329" spans="1:9" ht="23.15" hidden="1" customHeight="1" x14ac:dyDescent="0.3">
      <c r="A329" s="87">
        <v>317</v>
      </c>
      <c r="B329" s="96"/>
      <c r="C329" s="94"/>
      <c r="D329" s="97"/>
      <c r="E329" s="95" t="str">
        <f t="shared" si="2"/>
        <v/>
      </c>
      <c r="F329" s="91"/>
      <c r="G329" s="68"/>
      <c r="H329" s="64" t="str">
        <f>IF(LEFT(G329,2)="48","R",IF(D329="","N/A",VLOOKUP(D329,'UCM 7-21-23'!$A$2:$B$1709,2,FALSE)))</f>
        <v>N/A</v>
      </c>
      <c r="I329" s="147"/>
    </row>
    <row r="330" spans="1:9" ht="23.15" hidden="1" customHeight="1" x14ac:dyDescent="0.3">
      <c r="A330" s="87">
        <v>318</v>
      </c>
      <c r="B330" s="96"/>
      <c r="C330" s="94"/>
      <c r="D330" s="97"/>
      <c r="E330" s="95" t="str">
        <f t="shared" si="2"/>
        <v/>
      </c>
      <c r="F330" s="91"/>
      <c r="G330" s="68"/>
      <c r="H330" s="64" t="str">
        <f>IF(LEFT(G330,2)="48","R",IF(D330="","N/A",VLOOKUP(D330,'UCM 7-21-23'!$A$2:$B$1709,2,FALSE)))</f>
        <v>N/A</v>
      </c>
      <c r="I330" s="147"/>
    </row>
    <row r="331" spans="1:9" ht="23.15" hidden="1" customHeight="1" x14ac:dyDescent="0.3">
      <c r="A331" s="88">
        <v>319</v>
      </c>
      <c r="B331" s="96"/>
      <c r="C331" s="94"/>
      <c r="D331" s="97"/>
      <c r="E331" s="95" t="str">
        <f t="shared" si="2"/>
        <v/>
      </c>
      <c r="F331" s="91"/>
      <c r="G331" s="68"/>
      <c r="H331" s="64" t="str">
        <f>IF(LEFT(G331,2)="48","R",IF(D331="","N/A",VLOOKUP(D331,'UCM 7-21-23'!$A$2:$B$1709,2,FALSE)))</f>
        <v>N/A</v>
      </c>
      <c r="I331" s="147"/>
    </row>
    <row r="332" spans="1:9" ht="23.15" hidden="1" customHeight="1" x14ac:dyDescent="0.3">
      <c r="A332" s="87">
        <v>320</v>
      </c>
      <c r="B332" s="96"/>
      <c r="C332" s="94"/>
      <c r="D332" s="97"/>
      <c r="E332" s="95" t="str">
        <f t="shared" si="2"/>
        <v/>
      </c>
      <c r="F332" s="91"/>
      <c r="G332" s="68"/>
      <c r="H332" s="64" t="str">
        <f>IF(LEFT(G332,2)="48","R",IF(D332="","N/A",VLOOKUP(D332,'UCM 7-21-23'!$A$2:$B$1709,2,FALSE)))</f>
        <v>N/A</v>
      </c>
      <c r="I332" s="147"/>
    </row>
    <row r="333" spans="1:9" ht="23.15" hidden="1" customHeight="1" x14ac:dyDescent="0.3">
      <c r="A333" s="87">
        <v>321</v>
      </c>
      <c r="B333" s="96"/>
      <c r="C333" s="94"/>
      <c r="D333" s="97"/>
      <c r="E333" s="95" t="str">
        <f t="shared" si="2"/>
        <v/>
      </c>
      <c r="F333" s="91"/>
      <c r="G333" s="68"/>
      <c r="H333" s="64" t="str">
        <f>IF(LEFT(G333,2)="48","R",IF(D333="","N/A",VLOOKUP(D333,'UCM 7-21-23'!$A$2:$B$1709,2,FALSE)))</f>
        <v>N/A</v>
      </c>
      <c r="I333" s="147"/>
    </row>
    <row r="334" spans="1:9" ht="23.15" hidden="1" customHeight="1" x14ac:dyDescent="0.3">
      <c r="A334" s="88">
        <v>322</v>
      </c>
      <c r="B334" s="96"/>
      <c r="C334" s="94"/>
      <c r="D334" s="97"/>
      <c r="E334" s="95" t="str">
        <f t="shared" si="2"/>
        <v/>
      </c>
      <c r="F334" s="91"/>
      <c r="G334" s="68"/>
      <c r="H334" s="64" t="str">
        <f>IF(LEFT(G334,2)="48","R",IF(D334="","N/A",VLOOKUP(D334,'UCM 7-21-23'!$A$2:$B$1709,2,FALSE)))</f>
        <v>N/A</v>
      </c>
      <c r="I334" s="147"/>
    </row>
    <row r="335" spans="1:9" ht="23.15" hidden="1" customHeight="1" x14ac:dyDescent="0.3">
      <c r="A335" s="87">
        <v>323</v>
      </c>
      <c r="B335" s="96"/>
      <c r="C335" s="94"/>
      <c r="D335" s="97"/>
      <c r="E335" s="95" t="str">
        <f t="shared" si="2"/>
        <v/>
      </c>
      <c r="F335" s="91"/>
      <c r="G335" s="68"/>
      <c r="H335" s="64" t="str">
        <f>IF(LEFT(G335,2)="48","R",IF(D335="","N/A",VLOOKUP(D335,'UCM 7-21-23'!$A$2:$B$1709,2,FALSE)))</f>
        <v>N/A</v>
      </c>
      <c r="I335" s="147"/>
    </row>
    <row r="336" spans="1:9" ht="23.15" hidden="1" customHeight="1" x14ac:dyDescent="0.3">
      <c r="A336" s="87">
        <v>324</v>
      </c>
      <c r="B336" s="96"/>
      <c r="C336" s="94"/>
      <c r="D336" s="97"/>
      <c r="E336" s="95" t="str">
        <f t="shared" si="2"/>
        <v/>
      </c>
      <c r="F336" s="91"/>
      <c r="G336" s="68"/>
      <c r="H336" s="64" t="str">
        <f>IF(LEFT(G336,2)="48","R",IF(D336="","N/A",VLOOKUP(D336,'UCM 7-21-23'!$A$2:$B$1709,2,FALSE)))</f>
        <v>N/A</v>
      </c>
      <c r="I336" s="147"/>
    </row>
    <row r="337" spans="1:9" ht="23.15" hidden="1" customHeight="1" x14ac:dyDescent="0.3">
      <c r="A337" s="88">
        <v>325</v>
      </c>
      <c r="B337" s="96"/>
      <c r="C337" s="94"/>
      <c r="D337" s="97"/>
      <c r="E337" s="95" t="str">
        <f t="shared" si="2"/>
        <v/>
      </c>
      <c r="F337" s="91"/>
      <c r="G337" s="68"/>
      <c r="H337" s="64" t="str">
        <f>IF(LEFT(G337,2)="48","R",IF(D337="","N/A",VLOOKUP(D337,'UCM 7-21-23'!$A$2:$B$1709,2,FALSE)))</f>
        <v>N/A</v>
      </c>
      <c r="I337" s="147"/>
    </row>
    <row r="338" spans="1:9" ht="23.15" hidden="1" customHeight="1" x14ac:dyDescent="0.3">
      <c r="A338" s="87">
        <v>326</v>
      </c>
      <c r="B338" s="96"/>
      <c r="C338" s="94"/>
      <c r="D338" s="97"/>
      <c r="E338" s="95" t="str">
        <f t="shared" si="2"/>
        <v/>
      </c>
      <c r="F338" s="91"/>
      <c r="G338" s="68"/>
      <c r="H338" s="64" t="str">
        <f>IF(LEFT(G338,2)="48","R",IF(D338="","N/A",VLOOKUP(D338,'UCM 7-21-23'!$A$2:$B$1709,2,FALSE)))</f>
        <v>N/A</v>
      </c>
      <c r="I338" s="147"/>
    </row>
    <row r="339" spans="1:9" ht="23.15" hidden="1" customHeight="1" x14ac:dyDescent="0.3">
      <c r="A339" s="87">
        <v>327</v>
      </c>
      <c r="B339" s="96"/>
      <c r="C339" s="94"/>
      <c r="D339" s="97"/>
      <c r="E339" s="95" t="str">
        <f t="shared" si="2"/>
        <v/>
      </c>
      <c r="F339" s="91"/>
      <c r="G339" s="68"/>
      <c r="H339" s="64" t="str">
        <f>IF(LEFT(G339,2)="48","R",IF(D339="","N/A",VLOOKUP(D339,'UCM 7-21-23'!$A$2:$B$1709,2,FALSE)))</f>
        <v>N/A</v>
      </c>
      <c r="I339" s="147"/>
    </row>
    <row r="340" spans="1:9" ht="23.15" hidden="1" customHeight="1" x14ac:dyDescent="0.3">
      <c r="A340" s="88">
        <v>328</v>
      </c>
      <c r="B340" s="96"/>
      <c r="C340" s="94"/>
      <c r="D340" s="97"/>
      <c r="E340" s="95" t="str">
        <f t="shared" si="2"/>
        <v/>
      </c>
      <c r="F340" s="91"/>
      <c r="G340" s="68"/>
      <c r="H340" s="64" t="str">
        <f>IF(LEFT(G340,2)="48","R",IF(D340="","N/A",VLOOKUP(D340,'UCM 7-21-23'!$A$2:$B$1709,2,FALSE)))</f>
        <v>N/A</v>
      </c>
      <c r="I340" s="147"/>
    </row>
    <row r="341" spans="1:9" ht="23.15" hidden="1" customHeight="1" x14ac:dyDescent="0.3">
      <c r="A341" s="87">
        <v>329</v>
      </c>
      <c r="B341" s="96"/>
      <c r="C341" s="94"/>
      <c r="D341" s="97"/>
      <c r="E341" s="95" t="str">
        <f t="shared" si="2"/>
        <v/>
      </c>
      <c r="F341" s="91"/>
      <c r="G341" s="68"/>
      <c r="H341" s="64" t="str">
        <f>IF(LEFT(G341,2)="48","R",IF(D341="","N/A",VLOOKUP(D341,'UCM 7-21-23'!$A$2:$B$1709,2,FALSE)))</f>
        <v>N/A</v>
      </c>
      <c r="I341" s="147"/>
    </row>
    <row r="342" spans="1:9" ht="23.15" hidden="1" customHeight="1" x14ac:dyDescent="0.3">
      <c r="A342" s="87">
        <v>330</v>
      </c>
      <c r="B342" s="96"/>
      <c r="C342" s="94"/>
      <c r="D342" s="97"/>
      <c r="E342" s="95" t="str">
        <f t="shared" si="2"/>
        <v/>
      </c>
      <c r="F342" s="91"/>
      <c r="G342" s="68"/>
      <c r="H342" s="64" t="str">
        <f>IF(LEFT(G342,2)="48","R",IF(D342="","N/A",VLOOKUP(D342,'UCM 7-21-23'!$A$2:$B$1709,2,FALSE)))</f>
        <v>N/A</v>
      </c>
      <c r="I342" s="147"/>
    </row>
    <row r="343" spans="1:9" ht="23.15" hidden="1" customHeight="1" x14ac:dyDescent="0.3">
      <c r="A343" s="88">
        <v>331</v>
      </c>
      <c r="B343" s="96"/>
      <c r="C343" s="94"/>
      <c r="D343" s="97"/>
      <c r="E343" s="95" t="str">
        <f t="shared" si="2"/>
        <v/>
      </c>
      <c r="F343" s="91"/>
      <c r="G343" s="68"/>
      <c r="H343" s="64" t="str">
        <f>IF(LEFT(G343,2)="48","R",IF(D343="","N/A",VLOOKUP(D343,'UCM 7-21-23'!$A$2:$B$1709,2,FALSE)))</f>
        <v>N/A</v>
      </c>
      <c r="I343" s="147"/>
    </row>
    <row r="344" spans="1:9" ht="23.15" hidden="1" customHeight="1" x14ac:dyDescent="0.3">
      <c r="A344" s="87">
        <v>332</v>
      </c>
      <c r="B344" s="96"/>
      <c r="C344" s="94"/>
      <c r="D344" s="97"/>
      <c r="E344" s="95" t="str">
        <f t="shared" si="2"/>
        <v/>
      </c>
      <c r="F344" s="91"/>
      <c r="G344" s="68"/>
      <c r="H344" s="64" t="str">
        <f>IF(LEFT(G344,2)="48","R",IF(D344="","N/A",VLOOKUP(D344,'UCM 7-21-23'!$A$2:$B$1709,2,FALSE)))</f>
        <v>N/A</v>
      </c>
      <c r="I344" s="147"/>
    </row>
    <row r="345" spans="1:9" ht="23.15" hidden="1" customHeight="1" x14ac:dyDescent="0.3">
      <c r="A345" s="87">
        <v>333</v>
      </c>
      <c r="B345" s="96"/>
      <c r="C345" s="94"/>
      <c r="D345" s="97"/>
      <c r="E345" s="95" t="str">
        <f t="shared" si="2"/>
        <v/>
      </c>
      <c r="F345" s="91"/>
      <c r="G345" s="68"/>
      <c r="H345" s="64" t="str">
        <f>IF(LEFT(G345,2)="48","R",IF(D345="","N/A",VLOOKUP(D345,'UCM 7-21-23'!$A$2:$B$1709,2,FALSE)))</f>
        <v>N/A</v>
      </c>
      <c r="I345" s="147"/>
    </row>
    <row r="346" spans="1:9" ht="23.15" hidden="1" customHeight="1" x14ac:dyDescent="0.3">
      <c r="A346" s="88">
        <v>334</v>
      </c>
      <c r="B346" s="96"/>
      <c r="C346" s="94"/>
      <c r="D346" s="97"/>
      <c r="E346" s="95" t="str">
        <f t="shared" si="2"/>
        <v/>
      </c>
      <c r="F346" s="91"/>
      <c r="G346" s="68"/>
      <c r="H346" s="64" t="str">
        <f>IF(LEFT(G346,2)="48","R",IF(D346="","N/A",VLOOKUP(D346,'UCM 7-21-23'!$A$2:$B$1709,2,FALSE)))</f>
        <v>N/A</v>
      </c>
      <c r="I346" s="147"/>
    </row>
    <row r="347" spans="1:9" ht="23.15" hidden="1" customHeight="1" x14ac:dyDescent="0.3">
      <c r="A347" s="87">
        <v>335</v>
      </c>
      <c r="B347" s="96"/>
      <c r="C347" s="94"/>
      <c r="D347" s="97"/>
      <c r="E347" s="95" t="str">
        <f t="shared" si="2"/>
        <v/>
      </c>
      <c r="F347" s="91"/>
      <c r="G347" s="68"/>
      <c r="H347" s="64" t="str">
        <f>IF(LEFT(G347,2)="48","R",IF(D347="","N/A",VLOOKUP(D347,'UCM 7-21-23'!$A$2:$B$1709,2,FALSE)))</f>
        <v>N/A</v>
      </c>
      <c r="I347" s="147"/>
    </row>
    <row r="348" spans="1:9" ht="23.15" hidden="1" customHeight="1" x14ac:dyDescent="0.3">
      <c r="A348" s="87">
        <v>336</v>
      </c>
      <c r="B348" s="96"/>
      <c r="C348" s="94"/>
      <c r="D348" s="97"/>
      <c r="E348" s="95" t="str">
        <f t="shared" si="2"/>
        <v/>
      </c>
      <c r="F348" s="91"/>
      <c r="G348" s="68"/>
      <c r="H348" s="64" t="str">
        <f>IF(LEFT(G348,2)="48","R",IF(D348="","N/A",VLOOKUP(D348,'UCM 7-21-23'!$A$2:$B$1709,2,FALSE)))</f>
        <v>N/A</v>
      </c>
      <c r="I348" s="147"/>
    </row>
    <row r="349" spans="1:9" ht="23.15" hidden="1" customHeight="1" x14ac:dyDescent="0.3">
      <c r="A349" s="88">
        <v>337</v>
      </c>
      <c r="B349" s="96"/>
      <c r="C349" s="94"/>
      <c r="D349" s="97"/>
      <c r="E349" s="95" t="str">
        <f t="shared" si="2"/>
        <v/>
      </c>
      <c r="F349" s="91"/>
      <c r="G349" s="68"/>
      <c r="H349" s="64" t="str">
        <f>IF(LEFT(G349,2)="48","R",IF(D349="","N/A",VLOOKUP(D349,'UCM 7-21-23'!$A$2:$B$1709,2,FALSE)))</f>
        <v>N/A</v>
      </c>
      <c r="I349" s="147"/>
    </row>
    <row r="350" spans="1:9" ht="23.15" hidden="1" customHeight="1" x14ac:dyDescent="0.3">
      <c r="A350" s="87">
        <v>338</v>
      </c>
      <c r="B350" s="96"/>
      <c r="C350" s="94"/>
      <c r="D350" s="97"/>
      <c r="E350" s="95" t="str">
        <f t="shared" si="2"/>
        <v/>
      </c>
      <c r="F350" s="91"/>
      <c r="G350" s="68"/>
      <c r="H350" s="64" t="str">
        <f>IF(LEFT(G350,2)="48","R",IF(D350="","N/A",VLOOKUP(D350,'UCM 7-21-23'!$A$2:$B$1709,2,FALSE)))</f>
        <v>N/A</v>
      </c>
      <c r="I350" s="147"/>
    </row>
    <row r="351" spans="1:9" ht="23.15" hidden="1" customHeight="1" x14ac:dyDescent="0.3">
      <c r="A351" s="87">
        <v>339</v>
      </c>
      <c r="B351" s="96"/>
      <c r="C351" s="94"/>
      <c r="D351" s="97"/>
      <c r="E351" s="95" t="str">
        <f t="shared" si="2"/>
        <v/>
      </c>
      <c r="F351" s="91"/>
      <c r="G351" s="68"/>
      <c r="H351" s="64" t="str">
        <f>IF(LEFT(G351,2)="48","R",IF(D351="","N/A",VLOOKUP(D351,'UCM 7-21-23'!$A$2:$B$1709,2,FALSE)))</f>
        <v>N/A</v>
      </c>
      <c r="I351" s="147"/>
    </row>
    <row r="352" spans="1:9" ht="23.15" hidden="1" customHeight="1" x14ac:dyDescent="0.3">
      <c r="A352" s="88">
        <v>340</v>
      </c>
      <c r="B352" s="96"/>
      <c r="C352" s="94"/>
      <c r="D352" s="97"/>
      <c r="E352" s="95" t="str">
        <f t="shared" si="2"/>
        <v/>
      </c>
      <c r="F352" s="91"/>
      <c r="G352" s="68"/>
      <c r="H352" s="64" t="str">
        <f>IF(LEFT(G352,2)="48","R",IF(D352="","N/A",VLOOKUP(D352,'UCM 7-21-23'!$A$2:$B$1709,2,FALSE)))</f>
        <v>N/A</v>
      </c>
      <c r="I352" s="147"/>
    </row>
    <row r="353" spans="1:9" ht="23.15" hidden="1" customHeight="1" x14ac:dyDescent="0.3">
      <c r="A353" s="87">
        <v>341</v>
      </c>
      <c r="B353" s="96"/>
      <c r="C353" s="94"/>
      <c r="D353" s="97"/>
      <c r="E353" s="95" t="str">
        <f t="shared" si="2"/>
        <v/>
      </c>
      <c r="F353" s="91"/>
      <c r="G353" s="68"/>
      <c r="H353" s="64" t="str">
        <f>IF(LEFT(G353,2)="48","R",IF(D353="","N/A",VLOOKUP(D353,'UCM 7-21-23'!$A$2:$B$1709,2,FALSE)))</f>
        <v>N/A</v>
      </c>
      <c r="I353" s="147"/>
    </row>
    <row r="354" spans="1:9" ht="22.5" hidden="1" customHeight="1" x14ac:dyDescent="0.3">
      <c r="A354" s="87">
        <v>342</v>
      </c>
      <c r="B354" s="96"/>
      <c r="C354" s="94"/>
      <c r="D354" s="97"/>
      <c r="E354" s="95" t="str">
        <f t="shared" si="2"/>
        <v/>
      </c>
      <c r="F354" s="91"/>
      <c r="G354" s="68"/>
      <c r="H354" s="64" t="str">
        <f>IF(LEFT(G354,2)="48","R",IF(D354="","N/A",VLOOKUP(D354,'UCM 7-21-23'!$A$2:$B$1709,2,FALSE)))</f>
        <v>N/A</v>
      </c>
      <c r="I354" s="147"/>
    </row>
    <row r="355" spans="1:9" ht="23.15" hidden="1" customHeight="1" x14ac:dyDescent="0.3">
      <c r="A355" s="88">
        <v>343</v>
      </c>
      <c r="B355" s="96"/>
      <c r="C355" s="94"/>
      <c r="D355" s="97"/>
      <c r="E355" s="95" t="str">
        <f t="shared" si="2"/>
        <v/>
      </c>
      <c r="F355" s="91"/>
      <c r="G355" s="68"/>
      <c r="H355" s="64" t="str">
        <f>IF(LEFT(G355,2)="48","R",IF(D355="","N/A",VLOOKUP(D355,'UCM 7-21-23'!$A$2:$B$1709,2,FALSE)))</f>
        <v>N/A</v>
      </c>
      <c r="I355" s="147"/>
    </row>
    <row r="356" spans="1:9" ht="23.15" hidden="1" customHeight="1" x14ac:dyDescent="0.3">
      <c r="A356" s="87">
        <v>344</v>
      </c>
      <c r="B356" s="96"/>
      <c r="C356" s="94"/>
      <c r="D356" s="97"/>
      <c r="E356" s="95" t="str">
        <f>IF(B356="","",(CONCATENATE(TEXT(B356,"###0000_);[Red](#,##0)")," ", TEXT(C356,"###000_);[Red](#,##0)")," ", TEXT(D356,"###0000_);[Red](#,##0)"))))</f>
        <v/>
      </c>
      <c r="F356" s="91"/>
      <c r="G356" s="68"/>
      <c r="H356" s="64" t="str">
        <f>IF(LEFT(G356,2)="48","R",IF(D356="","N/A",VLOOKUP(D356,'UCM 7-21-23'!$A$2:$B$1709,2,FALSE)))</f>
        <v>N/A</v>
      </c>
      <c r="I356" s="147"/>
    </row>
    <row r="357" spans="1:9" ht="23.15" hidden="1" customHeight="1" x14ac:dyDescent="0.3">
      <c r="A357" s="87">
        <v>345</v>
      </c>
      <c r="B357" s="96"/>
      <c r="C357" s="94"/>
      <c r="D357" s="97"/>
      <c r="E357" s="95" t="str">
        <f t="shared" ref="E357:E362" si="5">IF(B357="","",(CONCATENATE(TEXT(B357,"###0000_);[Red](#,##0)")," ", TEXT(C357,"###000_);[Red](#,##0)")," ", TEXT(D357,"###0000_);[Red](#,##0)"))))</f>
        <v/>
      </c>
      <c r="F357" s="91"/>
      <c r="G357" s="68"/>
      <c r="H357" s="64" t="str">
        <f>IF(LEFT(G357,2)="48","R",IF(D357="","N/A",VLOOKUP(D357,'UCM 7-21-23'!$A$2:$B$1709,2,FALSE)))</f>
        <v>N/A</v>
      </c>
      <c r="I357" s="147"/>
    </row>
    <row r="358" spans="1:9" ht="23.15" hidden="1" customHeight="1" x14ac:dyDescent="0.3">
      <c r="A358" s="88">
        <v>346</v>
      </c>
      <c r="B358" s="96"/>
      <c r="C358" s="94"/>
      <c r="D358" s="97"/>
      <c r="E358" s="95" t="str">
        <f t="shared" si="5"/>
        <v/>
      </c>
      <c r="F358" s="91"/>
      <c r="G358" s="68"/>
      <c r="H358" s="64" t="str">
        <f>IF(LEFT(G358,2)="48","R",IF(D358="","N/A",VLOOKUP(D358,'UCM 7-21-23'!$A$2:$B$1709,2,FALSE)))</f>
        <v>N/A</v>
      </c>
      <c r="I358" s="147"/>
    </row>
    <row r="359" spans="1:9" ht="23.15" hidden="1" customHeight="1" x14ac:dyDescent="0.3">
      <c r="A359" s="87">
        <v>347</v>
      </c>
      <c r="B359" s="96"/>
      <c r="C359" s="94"/>
      <c r="D359" s="97"/>
      <c r="E359" s="95" t="str">
        <f t="shared" si="5"/>
        <v/>
      </c>
      <c r="F359" s="91"/>
      <c r="G359" s="68"/>
      <c r="H359" s="64" t="str">
        <f>IF(LEFT(G359,2)="48","R",IF(D359="","N/A",VLOOKUP(D359,'UCM 7-21-23'!$A$2:$B$1709,2,FALSE)))</f>
        <v>N/A</v>
      </c>
      <c r="I359" s="147"/>
    </row>
    <row r="360" spans="1:9" ht="23.15" hidden="1" customHeight="1" x14ac:dyDescent="0.3">
      <c r="A360" s="87">
        <v>348</v>
      </c>
      <c r="B360" s="96"/>
      <c r="C360" s="94"/>
      <c r="D360" s="97"/>
      <c r="E360" s="95" t="str">
        <f t="shared" si="5"/>
        <v/>
      </c>
      <c r="F360" s="91"/>
      <c r="G360" s="68"/>
      <c r="H360" s="64" t="str">
        <f>IF(LEFT(G360,2)="48","R",IF(D360="","N/A",VLOOKUP(D360,'UCM 7-21-23'!$A$2:$B$1709,2,FALSE)))</f>
        <v>N/A</v>
      </c>
      <c r="I360" s="147"/>
    </row>
    <row r="361" spans="1:9" ht="23.15" hidden="1" customHeight="1" x14ac:dyDescent="0.3">
      <c r="A361" s="88">
        <v>349</v>
      </c>
      <c r="B361" s="96"/>
      <c r="C361" s="94"/>
      <c r="D361" s="97"/>
      <c r="E361" s="95" t="str">
        <f t="shared" si="5"/>
        <v/>
      </c>
      <c r="F361" s="91"/>
      <c r="G361" s="68"/>
      <c r="H361" s="64" t="str">
        <f>IF(LEFT(G361,2)="48","R",IF(D361="","N/A",VLOOKUP(D361,'UCM 7-21-23'!$A$2:$B$1709,2,FALSE)))</f>
        <v>N/A</v>
      </c>
      <c r="I361" s="147"/>
    </row>
    <row r="362" spans="1:9" ht="23.15" hidden="1" customHeight="1" x14ac:dyDescent="0.3">
      <c r="A362" s="87">
        <v>350</v>
      </c>
      <c r="B362" s="96"/>
      <c r="C362" s="94"/>
      <c r="D362" s="97"/>
      <c r="E362" s="95" t="str">
        <f t="shared" si="5"/>
        <v/>
      </c>
      <c r="F362" s="91"/>
      <c r="G362" s="68"/>
      <c r="H362" s="64" t="str">
        <f>IF(LEFT(G362,2)="48","R",IF(D362="","N/A",VLOOKUP(D362,'UCM 7-21-23'!$A$2:$B$1709,2,FALSE)))</f>
        <v>N/A</v>
      </c>
      <c r="I362" s="147"/>
    </row>
    <row r="363" spans="1:9" ht="23.15" hidden="1" customHeight="1" x14ac:dyDescent="0.3">
      <c r="A363" s="87">
        <v>351</v>
      </c>
      <c r="B363" s="96"/>
      <c r="C363" s="94"/>
      <c r="D363" s="97"/>
      <c r="E363" s="95" t="str">
        <f t="shared" ref="E363:E444" si="6">IF(B363="","",(CONCATENATE(TEXT(B363,"###0000_);[Red](#,##0)")," ", TEXT(C363,"###000_);[Red](#,##0)")," ", TEXT(D363,"###0000_);[Red](#,##0)"))))</f>
        <v/>
      </c>
      <c r="F363" s="91"/>
      <c r="G363" s="68"/>
      <c r="H363" s="64" t="str">
        <f>IF(LEFT(G363,2)="48","R",IF(D363="","N/A",VLOOKUP(D363,'UCM 7-21-23'!$A$2:$B$1709,2,FALSE)))</f>
        <v>N/A</v>
      </c>
      <c r="I363" s="147"/>
    </row>
    <row r="364" spans="1:9" ht="23.15" hidden="1" customHeight="1" x14ac:dyDescent="0.3">
      <c r="A364" s="88">
        <v>352</v>
      </c>
      <c r="B364" s="96"/>
      <c r="C364" s="94"/>
      <c r="D364" s="97"/>
      <c r="E364" s="95" t="str">
        <f t="shared" si="6"/>
        <v/>
      </c>
      <c r="F364" s="91"/>
      <c r="G364" s="68"/>
      <c r="H364" s="64" t="str">
        <f>IF(LEFT(G364,2)="48","R",IF(D364="","N/A",VLOOKUP(D364,'UCM 7-21-23'!$A$2:$B$1709,2,FALSE)))</f>
        <v>N/A</v>
      </c>
      <c r="I364" s="147"/>
    </row>
    <row r="365" spans="1:9" ht="23.15" hidden="1" customHeight="1" x14ac:dyDescent="0.3">
      <c r="A365" s="87">
        <v>353</v>
      </c>
      <c r="B365" s="96"/>
      <c r="C365" s="94"/>
      <c r="D365" s="97"/>
      <c r="E365" s="95" t="str">
        <f t="shared" si="6"/>
        <v/>
      </c>
      <c r="F365" s="91"/>
      <c r="G365" s="68"/>
      <c r="H365" s="64" t="str">
        <f>IF(LEFT(G365,2)="48","R",IF(D365="","N/A",VLOOKUP(D365,'UCM 7-21-23'!$A$2:$B$1709,2,FALSE)))</f>
        <v>N/A</v>
      </c>
      <c r="I365" s="147"/>
    </row>
    <row r="366" spans="1:9" ht="23.15" hidden="1" customHeight="1" x14ac:dyDescent="0.3">
      <c r="A366" s="87">
        <v>354</v>
      </c>
      <c r="B366" s="96"/>
      <c r="C366" s="94"/>
      <c r="D366" s="97"/>
      <c r="E366" s="95" t="str">
        <f t="shared" si="6"/>
        <v/>
      </c>
      <c r="F366" s="91"/>
      <c r="G366" s="68"/>
      <c r="H366" s="64" t="str">
        <f>IF(LEFT(G366,2)="48","R",IF(D366="","N/A",VLOOKUP(D366,'UCM 7-21-23'!$A$2:$B$1709,2,FALSE)))</f>
        <v>N/A</v>
      </c>
      <c r="I366" s="147"/>
    </row>
    <row r="367" spans="1:9" ht="23.15" hidden="1" customHeight="1" x14ac:dyDescent="0.3">
      <c r="A367" s="88">
        <v>355</v>
      </c>
      <c r="B367" s="96"/>
      <c r="C367" s="94"/>
      <c r="D367" s="97"/>
      <c r="E367" s="95" t="str">
        <f t="shared" si="6"/>
        <v/>
      </c>
      <c r="F367" s="91"/>
      <c r="G367" s="68"/>
      <c r="H367" s="64" t="str">
        <f>IF(LEFT(G367,2)="48","R",IF(D367="","N/A",VLOOKUP(D367,'UCM 7-21-23'!$A$2:$B$1709,2,FALSE)))</f>
        <v>N/A</v>
      </c>
      <c r="I367" s="147"/>
    </row>
    <row r="368" spans="1:9" ht="23.15" hidden="1" customHeight="1" x14ac:dyDescent="0.3">
      <c r="A368" s="87">
        <v>356</v>
      </c>
      <c r="B368" s="96"/>
      <c r="C368" s="94"/>
      <c r="D368" s="97"/>
      <c r="E368" s="95" t="str">
        <f t="shared" si="6"/>
        <v/>
      </c>
      <c r="F368" s="91"/>
      <c r="G368" s="68"/>
      <c r="H368" s="64" t="str">
        <f>IF(LEFT(G368,2)="48","R",IF(D368="","N/A",VLOOKUP(D368,'UCM 7-21-23'!$A$2:$B$1709,2,FALSE)))</f>
        <v>N/A</v>
      </c>
      <c r="I368" s="147"/>
    </row>
    <row r="369" spans="1:9" ht="23.15" hidden="1" customHeight="1" x14ac:dyDescent="0.3">
      <c r="A369" s="87">
        <v>357</v>
      </c>
      <c r="B369" s="96"/>
      <c r="C369" s="94"/>
      <c r="D369" s="97"/>
      <c r="E369" s="95" t="str">
        <f t="shared" si="6"/>
        <v/>
      </c>
      <c r="F369" s="91"/>
      <c r="G369" s="68"/>
      <c r="H369" s="64" t="str">
        <f>IF(LEFT(G369,2)="48","R",IF(D369="","N/A",VLOOKUP(D369,'UCM 7-21-23'!$A$2:$B$1709,2,FALSE)))</f>
        <v>N/A</v>
      </c>
      <c r="I369" s="147"/>
    </row>
    <row r="370" spans="1:9" ht="23.15" hidden="1" customHeight="1" x14ac:dyDescent="0.3">
      <c r="A370" s="88">
        <v>358</v>
      </c>
      <c r="B370" s="96"/>
      <c r="C370" s="94"/>
      <c r="D370" s="97"/>
      <c r="E370" s="95" t="str">
        <f t="shared" si="6"/>
        <v/>
      </c>
      <c r="F370" s="91"/>
      <c r="G370" s="68"/>
      <c r="H370" s="64" t="str">
        <f>IF(LEFT(G370,2)="48","R",IF(D370="","N/A",VLOOKUP(D370,'UCM 7-21-23'!$A$2:$B$1709,2,FALSE)))</f>
        <v>N/A</v>
      </c>
      <c r="I370" s="147"/>
    </row>
    <row r="371" spans="1:9" ht="23.15" hidden="1" customHeight="1" x14ac:dyDescent="0.3">
      <c r="A371" s="87">
        <v>359</v>
      </c>
      <c r="B371" s="96"/>
      <c r="C371" s="94"/>
      <c r="D371" s="97"/>
      <c r="E371" s="95" t="str">
        <f t="shared" si="6"/>
        <v/>
      </c>
      <c r="F371" s="91"/>
      <c r="G371" s="68"/>
      <c r="H371" s="64" t="str">
        <f>IF(LEFT(G371,2)="48","R",IF(D371="","N/A",VLOOKUP(D371,'UCM 7-21-23'!$A$2:$B$1709,2,FALSE)))</f>
        <v>N/A</v>
      </c>
      <c r="I371" s="147"/>
    </row>
    <row r="372" spans="1:9" ht="23.15" hidden="1" customHeight="1" x14ac:dyDescent="0.3">
      <c r="A372" s="87">
        <v>360</v>
      </c>
      <c r="B372" s="96"/>
      <c r="C372" s="94"/>
      <c r="D372" s="97"/>
      <c r="E372" s="95" t="str">
        <f t="shared" si="6"/>
        <v/>
      </c>
      <c r="F372" s="91"/>
      <c r="G372" s="68"/>
      <c r="H372" s="64" t="str">
        <f>IF(LEFT(G372,2)="48","R",IF(D372="","N/A",VLOOKUP(D372,'UCM 7-21-23'!$A$2:$B$1709,2,FALSE)))</f>
        <v>N/A</v>
      </c>
      <c r="I372" s="147"/>
    </row>
    <row r="373" spans="1:9" ht="23.15" hidden="1" customHeight="1" x14ac:dyDescent="0.3">
      <c r="A373" s="88">
        <v>361</v>
      </c>
      <c r="B373" s="96"/>
      <c r="C373" s="94"/>
      <c r="D373" s="97"/>
      <c r="E373" s="95" t="str">
        <f t="shared" si="6"/>
        <v/>
      </c>
      <c r="F373" s="91"/>
      <c r="G373" s="68"/>
      <c r="H373" s="64" t="str">
        <f>IF(LEFT(G373,2)="48","R",IF(D373="","N/A",VLOOKUP(D373,'UCM 7-21-23'!$A$2:$B$1709,2,FALSE)))</f>
        <v>N/A</v>
      </c>
      <c r="I373" s="147"/>
    </row>
    <row r="374" spans="1:9" ht="23.15" hidden="1" customHeight="1" x14ac:dyDescent="0.3">
      <c r="A374" s="87">
        <v>362</v>
      </c>
      <c r="B374" s="96"/>
      <c r="C374" s="94"/>
      <c r="D374" s="97"/>
      <c r="E374" s="95" t="str">
        <f t="shared" si="6"/>
        <v/>
      </c>
      <c r="F374" s="91"/>
      <c r="G374" s="68"/>
      <c r="H374" s="64" t="str">
        <f>IF(LEFT(G374,2)="48","R",IF(D374="","N/A",VLOOKUP(D374,'UCM 7-21-23'!$A$2:$B$1709,2,FALSE)))</f>
        <v>N/A</v>
      </c>
      <c r="I374" s="147"/>
    </row>
    <row r="375" spans="1:9" ht="23.15" hidden="1" customHeight="1" x14ac:dyDescent="0.3">
      <c r="A375" s="87">
        <v>363</v>
      </c>
      <c r="B375" s="96"/>
      <c r="C375" s="94"/>
      <c r="D375" s="97"/>
      <c r="E375" s="95" t="str">
        <f t="shared" si="6"/>
        <v/>
      </c>
      <c r="F375" s="91"/>
      <c r="G375" s="68"/>
      <c r="H375" s="64" t="str">
        <f>IF(LEFT(G375,2)="48","R",IF(D375="","N/A",VLOOKUP(D375,'UCM 7-21-23'!$A$2:$B$1709,2,FALSE)))</f>
        <v>N/A</v>
      </c>
      <c r="I375" s="147"/>
    </row>
    <row r="376" spans="1:9" ht="23.15" hidden="1" customHeight="1" x14ac:dyDescent="0.3">
      <c r="A376" s="88">
        <v>364</v>
      </c>
      <c r="B376" s="96"/>
      <c r="C376" s="94"/>
      <c r="D376" s="97"/>
      <c r="E376" s="95" t="str">
        <f t="shared" si="6"/>
        <v/>
      </c>
      <c r="F376" s="91"/>
      <c r="G376" s="68"/>
      <c r="H376" s="64" t="str">
        <f>IF(LEFT(G376,2)="48","R",IF(D376="","N/A",VLOOKUP(D376,'UCM 7-21-23'!$A$2:$B$1709,2,FALSE)))</f>
        <v>N/A</v>
      </c>
      <c r="I376" s="147"/>
    </row>
    <row r="377" spans="1:9" ht="23.15" hidden="1" customHeight="1" x14ac:dyDescent="0.3">
      <c r="A377" s="87">
        <v>365</v>
      </c>
      <c r="B377" s="96"/>
      <c r="C377" s="94"/>
      <c r="D377" s="97"/>
      <c r="E377" s="95" t="str">
        <f t="shared" si="6"/>
        <v/>
      </c>
      <c r="F377" s="91"/>
      <c r="G377" s="68"/>
      <c r="H377" s="64" t="str">
        <f>IF(LEFT(G377,2)="48","R",IF(D377="","N/A",VLOOKUP(D377,'UCM 7-21-23'!$A$2:$B$1709,2,FALSE)))</f>
        <v>N/A</v>
      </c>
      <c r="I377" s="147"/>
    </row>
    <row r="378" spans="1:9" ht="23.15" hidden="1" customHeight="1" x14ac:dyDescent="0.3">
      <c r="A378" s="87">
        <v>366</v>
      </c>
      <c r="B378" s="96"/>
      <c r="C378" s="94"/>
      <c r="D378" s="97"/>
      <c r="E378" s="95" t="str">
        <f t="shared" si="6"/>
        <v/>
      </c>
      <c r="F378" s="91"/>
      <c r="G378" s="68"/>
      <c r="H378" s="64" t="str">
        <f>IF(LEFT(G378,2)="48","R",IF(D378="","N/A",VLOOKUP(D378,'UCM 7-21-23'!$A$2:$B$1709,2,FALSE)))</f>
        <v>N/A</v>
      </c>
      <c r="I378" s="147"/>
    </row>
    <row r="379" spans="1:9" ht="23.15" hidden="1" customHeight="1" x14ac:dyDescent="0.3">
      <c r="A379" s="88">
        <v>367</v>
      </c>
      <c r="B379" s="96"/>
      <c r="C379" s="94"/>
      <c r="D379" s="97"/>
      <c r="E379" s="95" t="str">
        <f t="shared" si="6"/>
        <v/>
      </c>
      <c r="F379" s="91"/>
      <c r="G379" s="68"/>
      <c r="H379" s="64" t="str">
        <f>IF(LEFT(G379,2)="48","R",IF(D379="","N/A",VLOOKUP(D379,'UCM 7-21-23'!$A$2:$B$1709,2,FALSE)))</f>
        <v>N/A</v>
      </c>
      <c r="I379" s="147"/>
    </row>
    <row r="380" spans="1:9" ht="23.15" hidden="1" customHeight="1" x14ac:dyDescent="0.3">
      <c r="A380" s="87">
        <v>368</v>
      </c>
      <c r="B380" s="96"/>
      <c r="C380" s="94"/>
      <c r="D380" s="97"/>
      <c r="E380" s="95" t="str">
        <f t="shared" si="6"/>
        <v/>
      </c>
      <c r="F380" s="91"/>
      <c r="G380" s="68"/>
      <c r="H380" s="64" t="str">
        <f>IF(LEFT(G380,2)="48","R",IF(D380="","N/A",VLOOKUP(D380,'UCM 7-21-23'!$A$2:$B$1709,2,FALSE)))</f>
        <v>N/A</v>
      </c>
      <c r="I380" s="147"/>
    </row>
    <row r="381" spans="1:9" ht="23.15" hidden="1" customHeight="1" x14ac:dyDescent="0.3">
      <c r="A381" s="87">
        <v>369</v>
      </c>
      <c r="B381" s="96"/>
      <c r="C381" s="94"/>
      <c r="D381" s="97"/>
      <c r="E381" s="95" t="str">
        <f t="shared" si="6"/>
        <v/>
      </c>
      <c r="F381" s="91"/>
      <c r="G381" s="68"/>
      <c r="H381" s="64" t="str">
        <f>IF(LEFT(G381,2)="48","R",IF(D381="","N/A",VLOOKUP(D381,'UCM 7-21-23'!$A$2:$B$1709,2,FALSE)))</f>
        <v>N/A</v>
      </c>
      <c r="I381" s="147"/>
    </row>
    <row r="382" spans="1:9" ht="23.15" hidden="1" customHeight="1" x14ac:dyDescent="0.3">
      <c r="A382" s="88">
        <v>370</v>
      </c>
      <c r="B382" s="96"/>
      <c r="C382" s="94"/>
      <c r="D382" s="97"/>
      <c r="E382" s="95" t="str">
        <f t="shared" si="6"/>
        <v/>
      </c>
      <c r="F382" s="91"/>
      <c r="G382" s="68"/>
      <c r="H382" s="64" t="str">
        <f>IF(LEFT(G382,2)="48","R",IF(D382="","N/A",VLOOKUP(D382,'UCM 7-21-23'!$A$2:$B$1709,2,FALSE)))</f>
        <v>N/A</v>
      </c>
      <c r="I382" s="147"/>
    </row>
    <row r="383" spans="1:9" ht="23.15" hidden="1" customHeight="1" x14ac:dyDescent="0.3">
      <c r="A383" s="87">
        <v>371</v>
      </c>
      <c r="B383" s="96"/>
      <c r="C383" s="94"/>
      <c r="D383" s="97"/>
      <c r="E383" s="95" t="str">
        <f t="shared" si="6"/>
        <v/>
      </c>
      <c r="F383" s="91"/>
      <c r="G383" s="68"/>
      <c r="H383" s="64" t="str">
        <f>IF(LEFT(G383,2)="48","R",IF(D383="","N/A",VLOOKUP(D383,'UCM 7-21-23'!$A$2:$B$1709,2,FALSE)))</f>
        <v>N/A</v>
      </c>
      <c r="I383" s="147"/>
    </row>
    <row r="384" spans="1:9" ht="23.15" hidden="1" customHeight="1" x14ac:dyDescent="0.3">
      <c r="A384" s="87">
        <v>372</v>
      </c>
      <c r="B384" s="96"/>
      <c r="C384" s="94"/>
      <c r="D384" s="97"/>
      <c r="E384" s="95" t="str">
        <f t="shared" si="6"/>
        <v/>
      </c>
      <c r="F384" s="91"/>
      <c r="G384" s="68"/>
      <c r="H384" s="64" t="str">
        <f>IF(LEFT(G384,2)="48","R",IF(D384="","N/A",VLOOKUP(D384,'UCM 7-21-23'!$A$2:$B$1709,2,FALSE)))</f>
        <v>N/A</v>
      </c>
      <c r="I384" s="147"/>
    </row>
    <row r="385" spans="1:9" ht="23.15" hidden="1" customHeight="1" x14ac:dyDescent="0.3">
      <c r="A385" s="88">
        <v>373</v>
      </c>
      <c r="B385" s="96"/>
      <c r="C385" s="94"/>
      <c r="D385" s="97"/>
      <c r="E385" s="95" t="str">
        <f t="shared" si="6"/>
        <v/>
      </c>
      <c r="F385" s="91"/>
      <c r="G385" s="68"/>
      <c r="H385" s="64" t="str">
        <f>IF(LEFT(G385,2)="48","R",IF(D385="","N/A",VLOOKUP(D385,'UCM 7-21-23'!$A$2:$B$1709,2,FALSE)))</f>
        <v>N/A</v>
      </c>
      <c r="I385" s="147"/>
    </row>
    <row r="386" spans="1:9" ht="23.15" hidden="1" customHeight="1" x14ac:dyDescent="0.3">
      <c r="A386" s="87">
        <v>374</v>
      </c>
      <c r="B386" s="96"/>
      <c r="C386" s="94"/>
      <c r="D386" s="97"/>
      <c r="E386" s="95" t="str">
        <f t="shared" si="6"/>
        <v/>
      </c>
      <c r="F386" s="91"/>
      <c r="G386" s="68"/>
      <c r="H386" s="64" t="str">
        <f>IF(LEFT(G386,2)="48","R",IF(D386="","N/A",VLOOKUP(D386,'UCM 7-21-23'!$A$2:$B$1709,2,FALSE)))</f>
        <v>N/A</v>
      </c>
      <c r="I386" s="147"/>
    </row>
    <row r="387" spans="1:9" ht="23.15" hidden="1" customHeight="1" x14ac:dyDescent="0.3">
      <c r="A387" s="87">
        <v>375</v>
      </c>
      <c r="B387" s="96"/>
      <c r="C387" s="94"/>
      <c r="D387" s="97"/>
      <c r="E387" s="95" t="str">
        <f t="shared" si="6"/>
        <v/>
      </c>
      <c r="F387" s="91"/>
      <c r="G387" s="68"/>
      <c r="H387" s="64" t="str">
        <f>IF(LEFT(G387,2)="48","R",IF(D387="","N/A",VLOOKUP(D387,'UCM 7-21-23'!$A$2:$B$1709,2,FALSE)))</f>
        <v>N/A</v>
      </c>
      <c r="I387" s="147"/>
    </row>
    <row r="388" spans="1:9" ht="23.15" hidden="1" customHeight="1" x14ac:dyDescent="0.3">
      <c r="A388" s="88">
        <v>376</v>
      </c>
      <c r="B388" s="96"/>
      <c r="C388" s="94"/>
      <c r="D388" s="97"/>
      <c r="E388" s="95" t="str">
        <f t="shared" si="6"/>
        <v/>
      </c>
      <c r="F388" s="91"/>
      <c r="G388" s="68"/>
      <c r="H388" s="64" t="str">
        <f>IF(LEFT(G388,2)="48","R",IF(D388="","N/A",VLOOKUP(D388,'UCM 7-21-23'!$A$2:$B$1709,2,FALSE)))</f>
        <v>N/A</v>
      </c>
      <c r="I388" s="147"/>
    </row>
    <row r="389" spans="1:9" ht="23.15" hidden="1" customHeight="1" x14ac:dyDescent="0.3">
      <c r="A389" s="87">
        <v>377</v>
      </c>
      <c r="B389" s="96"/>
      <c r="C389" s="94"/>
      <c r="D389" s="97"/>
      <c r="E389" s="95" t="str">
        <f t="shared" si="6"/>
        <v/>
      </c>
      <c r="F389" s="91"/>
      <c r="G389" s="68"/>
      <c r="H389" s="64" t="str">
        <f>IF(LEFT(G389,2)="48","R",IF(D389="","N/A",VLOOKUP(D389,'UCM 7-21-23'!$A$2:$B$1709,2,FALSE)))</f>
        <v>N/A</v>
      </c>
      <c r="I389" s="147"/>
    </row>
    <row r="390" spans="1:9" ht="23.15" hidden="1" customHeight="1" x14ac:dyDescent="0.3">
      <c r="A390" s="87">
        <v>378</v>
      </c>
      <c r="B390" s="96"/>
      <c r="C390" s="94"/>
      <c r="D390" s="97"/>
      <c r="E390" s="95" t="str">
        <f t="shared" si="6"/>
        <v/>
      </c>
      <c r="F390" s="91"/>
      <c r="G390" s="68"/>
      <c r="H390" s="64" t="str">
        <f>IF(LEFT(G390,2)="48","R",IF(D390="","N/A",VLOOKUP(D390,'UCM 7-21-23'!$A$2:$B$1709,2,FALSE)))</f>
        <v>N/A</v>
      </c>
      <c r="I390" s="147"/>
    </row>
    <row r="391" spans="1:9" ht="23.15" hidden="1" customHeight="1" x14ac:dyDescent="0.3">
      <c r="A391" s="88">
        <v>379</v>
      </c>
      <c r="B391" s="96"/>
      <c r="C391" s="94"/>
      <c r="D391" s="97"/>
      <c r="E391" s="95" t="str">
        <f t="shared" si="6"/>
        <v/>
      </c>
      <c r="F391" s="91"/>
      <c r="G391" s="68"/>
      <c r="H391" s="64" t="str">
        <f>IF(LEFT(G391,2)="48","R",IF(D391="","N/A",VLOOKUP(D391,'UCM 7-21-23'!$A$2:$B$1709,2,FALSE)))</f>
        <v>N/A</v>
      </c>
      <c r="I391" s="147"/>
    </row>
    <row r="392" spans="1:9" ht="23.15" hidden="1" customHeight="1" x14ac:dyDescent="0.3">
      <c r="A392" s="87">
        <v>380</v>
      </c>
      <c r="B392" s="96"/>
      <c r="C392" s="94"/>
      <c r="D392" s="97"/>
      <c r="E392" s="95" t="str">
        <f t="shared" si="6"/>
        <v/>
      </c>
      <c r="F392" s="91"/>
      <c r="G392" s="68"/>
      <c r="H392" s="64" t="str">
        <f>IF(LEFT(G392,2)="48","R",IF(D392="","N/A",VLOOKUP(D392,'UCM 7-21-23'!$A$2:$B$1709,2,FALSE)))</f>
        <v>N/A</v>
      </c>
      <c r="I392" s="147"/>
    </row>
    <row r="393" spans="1:9" ht="23.15" hidden="1" customHeight="1" x14ac:dyDescent="0.3">
      <c r="A393" s="87">
        <v>381</v>
      </c>
      <c r="B393" s="96"/>
      <c r="C393" s="94"/>
      <c r="D393" s="97"/>
      <c r="E393" s="95" t="str">
        <f t="shared" si="6"/>
        <v/>
      </c>
      <c r="F393" s="91"/>
      <c r="G393" s="68"/>
      <c r="H393" s="64" t="str">
        <f>IF(LEFT(G393,2)="48","R",IF(D393="","N/A",VLOOKUP(D393,'UCM 7-21-23'!$A$2:$B$1709,2,FALSE)))</f>
        <v>N/A</v>
      </c>
      <c r="I393" s="147"/>
    </row>
    <row r="394" spans="1:9" ht="23.15" hidden="1" customHeight="1" x14ac:dyDescent="0.3">
      <c r="A394" s="88">
        <v>382</v>
      </c>
      <c r="B394" s="96"/>
      <c r="C394" s="94"/>
      <c r="D394" s="97"/>
      <c r="E394" s="95" t="str">
        <f t="shared" si="6"/>
        <v/>
      </c>
      <c r="F394" s="91"/>
      <c r="G394" s="68"/>
      <c r="H394" s="64" t="str">
        <f>IF(LEFT(G394,2)="48","R",IF(D394="","N/A",VLOOKUP(D394,'UCM 7-21-23'!$A$2:$B$1709,2,FALSE)))</f>
        <v>N/A</v>
      </c>
      <c r="I394" s="147"/>
    </row>
    <row r="395" spans="1:9" ht="23.15" hidden="1" customHeight="1" x14ac:dyDescent="0.3">
      <c r="A395" s="87">
        <v>383</v>
      </c>
      <c r="B395" s="96"/>
      <c r="C395" s="94"/>
      <c r="D395" s="97"/>
      <c r="E395" s="95" t="str">
        <f t="shared" si="6"/>
        <v/>
      </c>
      <c r="F395" s="91"/>
      <c r="G395" s="68"/>
      <c r="H395" s="64" t="str">
        <f>IF(LEFT(G395,2)="48","R",IF(D395="","N/A",VLOOKUP(D395,'UCM 7-21-23'!$A$2:$B$1709,2,FALSE)))</f>
        <v>N/A</v>
      </c>
      <c r="I395" s="147"/>
    </row>
    <row r="396" spans="1:9" ht="23.15" hidden="1" customHeight="1" x14ac:dyDescent="0.3">
      <c r="A396" s="87">
        <v>384</v>
      </c>
      <c r="B396" s="96"/>
      <c r="C396" s="94"/>
      <c r="D396" s="97"/>
      <c r="E396" s="95" t="str">
        <f t="shared" si="6"/>
        <v/>
      </c>
      <c r="F396" s="91"/>
      <c r="G396" s="68"/>
      <c r="H396" s="64" t="str">
        <f>IF(LEFT(G396,2)="48","R",IF(D396="","N/A",VLOOKUP(D396,'UCM 7-21-23'!$A$2:$B$1709,2,FALSE)))</f>
        <v>N/A</v>
      </c>
      <c r="I396" s="147"/>
    </row>
    <row r="397" spans="1:9" ht="23.15" hidden="1" customHeight="1" x14ac:dyDescent="0.3">
      <c r="A397" s="88">
        <v>385</v>
      </c>
      <c r="B397" s="96"/>
      <c r="C397" s="94"/>
      <c r="D397" s="97"/>
      <c r="E397" s="95" t="str">
        <f t="shared" si="6"/>
        <v/>
      </c>
      <c r="F397" s="91"/>
      <c r="G397" s="68"/>
      <c r="H397" s="64" t="str">
        <f>IF(LEFT(G397,2)="48","R",IF(D397="","N/A",VLOOKUP(D397,'UCM 7-21-23'!$A$2:$B$1709,2,FALSE)))</f>
        <v>N/A</v>
      </c>
      <c r="I397" s="147"/>
    </row>
    <row r="398" spans="1:9" ht="23.15" hidden="1" customHeight="1" x14ac:dyDescent="0.3">
      <c r="A398" s="87">
        <v>386</v>
      </c>
      <c r="B398" s="96"/>
      <c r="C398" s="94"/>
      <c r="D398" s="97"/>
      <c r="E398" s="95" t="str">
        <f t="shared" si="6"/>
        <v/>
      </c>
      <c r="F398" s="91"/>
      <c r="G398" s="68"/>
      <c r="H398" s="64" t="str">
        <f>IF(LEFT(G398,2)="48","R",IF(D398="","N/A",VLOOKUP(D398,'UCM 7-21-23'!$A$2:$B$1709,2,FALSE)))</f>
        <v>N/A</v>
      </c>
      <c r="I398" s="147"/>
    </row>
    <row r="399" spans="1:9" ht="23.15" hidden="1" customHeight="1" x14ac:dyDescent="0.3">
      <c r="A399" s="87">
        <v>387</v>
      </c>
      <c r="B399" s="96"/>
      <c r="C399" s="94"/>
      <c r="D399" s="97"/>
      <c r="E399" s="95" t="str">
        <f t="shared" si="6"/>
        <v/>
      </c>
      <c r="F399" s="91"/>
      <c r="G399" s="68"/>
      <c r="H399" s="64" t="str">
        <f>IF(LEFT(G399,2)="48","R",IF(D399="","N/A",VLOOKUP(D399,'UCM 7-21-23'!$A$2:$B$1709,2,FALSE)))</f>
        <v>N/A</v>
      </c>
      <c r="I399" s="147"/>
    </row>
    <row r="400" spans="1:9" ht="23.15" hidden="1" customHeight="1" x14ac:dyDescent="0.3">
      <c r="A400" s="88">
        <v>388</v>
      </c>
      <c r="B400" s="96"/>
      <c r="C400" s="94"/>
      <c r="D400" s="97"/>
      <c r="E400" s="95" t="str">
        <f t="shared" si="6"/>
        <v/>
      </c>
      <c r="F400" s="91"/>
      <c r="G400" s="68"/>
      <c r="H400" s="64" t="str">
        <f>IF(LEFT(G400,2)="48","R",IF(D400="","N/A",VLOOKUP(D400,'UCM 7-21-23'!$A$2:$B$1709,2,FALSE)))</f>
        <v>N/A</v>
      </c>
      <c r="I400" s="147"/>
    </row>
    <row r="401" spans="1:9" ht="23.15" hidden="1" customHeight="1" x14ac:dyDescent="0.3">
      <c r="A401" s="87">
        <v>389</v>
      </c>
      <c r="B401" s="96"/>
      <c r="C401" s="94"/>
      <c r="D401" s="97"/>
      <c r="E401" s="95" t="str">
        <f t="shared" si="6"/>
        <v/>
      </c>
      <c r="F401" s="91"/>
      <c r="G401" s="68"/>
      <c r="H401" s="64" t="str">
        <f>IF(LEFT(G401,2)="48","R",IF(D401="","N/A",VLOOKUP(D401,'UCM 7-21-23'!$A$2:$B$1709,2,FALSE)))</f>
        <v>N/A</v>
      </c>
      <c r="I401" s="147"/>
    </row>
    <row r="402" spans="1:9" ht="23.15" hidden="1" customHeight="1" x14ac:dyDescent="0.3">
      <c r="A402" s="87">
        <v>390</v>
      </c>
      <c r="B402" s="96"/>
      <c r="C402" s="94"/>
      <c r="D402" s="97"/>
      <c r="E402" s="95" t="str">
        <f t="shared" si="6"/>
        <v/>
      </c>
      <c r="F402" s="91"/>
      <c r="G402" s="68"/>
      <c r="H402" s="64" t="str">
        <f>IF(LEFT(G402,2)="48","R",IF(D402="","N/A",VLOOKUP(D402,'UCM 7-21-23'!$A$2:$B$1709,2,FALSE)))</f>
        <v>N/A</v>
      </c>
      <c r="I402" s="147"/>
    </row>
    <row r="403" spans="1:9" ht="23.15" hidden="1" customHeight="1" x14ac:dyDescent="0.3">
      <c r="A403" s="88">
        <v>391</v>
      </c>
      <c r="B403" s="96"/>
      <c r="C403" s="94"/>
      <c r="D403" s="97"/>
      <c r="E403" s="95" t="str">
        <f t="shared" si="6"/>
        <v/>
      </c>
      <c r="F403" s="91"/>
      <c r="G403" s="68"/>
      <c r="H403" s="64" t="str">
        <f>IF(LEFT(G403,2)="48","R",IF(D403="","N/A",VLOOKUP(D403,'UCM 7-21-23'!$A$2:$B$1709,2,FALSE)))</f>
        <v>N/A</v>
      </c>
      <c r="I403" s="147"/>
    </row>
    <row r="404" spans="1:9" ht="23.15" hidden="1" customHeight="1" x14ac:dyDescent="0.3">
      <c r="A404" s="87">
        <v>392</v>
      </c>
      <c r="B404" s="96"/>
      <c r="C404" s="94"/>
      <c r="D404" s="97"/>
      <c r="E404" s="95" t="str">
        <f t="shared" si="6"/>
        <v/>
      </c>
      <c r="F404" s="91"/>
      <c r="G404" s="68"/>
      <c r="H404" s="64" t="str">
        <f>IF(LEFT(G404,2)="48","R",IF(D404="","N/A",VLOOKUP(D404,'UCM 7-21-23'!$A$2:$B$1709,2,FALSE)))</f>
        <v>N/A</v>
      </c>
      <c r="I404" s="147"/>
    </row>
    <row r="405" spans="1:9" ht="23.15" hidden="1" customHeight="1" x14ac:dyDescent="0.3">
      <c r="A405" s="87">
        <v>393</v>
      </c>
      <c r="B405" s="96"/>
      <c r="C405" s="94"/>
      <c r="D405" s="97"/>
      <c r="E405" s="95" t="str">
        <f t="shared" si="6"/>
        <v/>
      </c>
      <c r="F405" s="91"/>
      <c r="G405" s="68"/>
      <c r="H405" s="64" t="str">
        <f>IF(LEFT(G405,2)="48","R",IF(D405="","N/A",VLOOKUP(D405,'UCM 7-21-23'!$A$2:$B$1709,2,FALSE)))</f>
        <v>N/A</v>
      </c>
      <c r="I405" s="147"/>
    </row>
    <row r="406" spans="1:9" ht="23.15" hidden="1" customHeight="1" x14ac:dyDescent="0.3">
      <c r="A406" s="88">
        <v>394</v>
      </c>
      <c r="B406" s="96"/>
      <c r="C406" s="94"/>
      <c r="D406" s="97"/>
      <c r="E406" s="95" t="str">
        <f t="shared" si="6"/>
        <v/>
      </c>
      <c r="F406" s="91"/>
      <c r="G406" s="68"/>
      <c r="H406" s="64" t="str">
        <f>IF(LEFT(G406,2)="48","R",IF(D406="","N/A",VLOOKUP(D406,'UCM 7-21-23'!$A$2:$B$1709,2,FALSE)))</f>
        <v>N/A</v>
      </c>
      <c r="I406" s="147"/>
    </row>
    <row r="407" spans="1:9" ht="23.15" hidden="1" customHeight="1" x14ac:dyDescent="0.3">
      <c r="A407" s="87">
        <v>395</v>
      </c>
      <c r="B407" s="96"/>
      <c r="C407" s="94"/>
      <c r="D407" s="97"/>
      <c r="E407" s="95" t="str">
        <f t="shared" si="6"/>
        <v/>
      </c>
      <c r="F407" s="91"/>
      <c r="G407" s="68"/>
      <c r="H407" s="64" t="str">
        <f>IF(LEFT(G407,2)="48","R",IF(D407="","N/A",VLOOKUP(D407,'UCM 7-21-23'!$A$2:$B$1709,2,FALSE)))</f>
        <v>N/A</v>
      </c>
      <c r="I407" s="147"/>
    </row>
    <row r="408" spans="1:9" ht="23.15" hidden="1" customHeight="1" x14ac:dyDescent="0.3">
      <c r="A408" s="87">
        <v>396</v>
      </c>
      <c r="B408" s="96"/>
      <c r="C408" s="94"/>
      <c r="D408" s="97"/>
      <c r="E408" s="95" t="str">
        <f t="shared" si="6"/>
        <v/>
      </c>
      <c r="F408" s="91"/>
      <c r="G408" s="68"/>
      <c r="H408" s="64" t="str">
        <f>IF(LEFT(G408,2)="48","R",IF(D408="","N/A",VLOOKUP(D408,'UCM 7-21-23'!$A$2:$B$1709,2,FALSE)))</f>
        <v>N/A</v>
      </c>
      <c r="I408" s="147"/>
    </row>
    <row r="409" spans="1:9" ht="23.15" hidden="1" customHeight="1" x14ac:dyDescent="0.3">
      <c r="A409" s="88">
        <v>397</v>
      </c>
      <c r="B409" s="96"/>
      <c r="C409" s="94"/>
      <c r="D409" s="97"/>
      <c r="E409" s="95" t="str">
        <f t="shared" si="6"/>
        <v/>
      </c>
      <c r="F409" s="91"/>
      <c r="G409" s="68"/>
      <c r="H409" s="64" t="str">
        <f>IF(LEFT(G409,2)="48","R",IF(D409="","N/A",VLOOKUP(D409,'UCM 7-21-23'!$A$2:$B$1709,2,FALSE)))</f>
        <v>N/A</v>
      </c>
      <c r="I409" s="147"/>
    </row>
    <row r="410" spans="1:9" ht="23.15" hidden="1" customHeight="1" x14ac:dyDescent="0.3">
      <c r="A410" s="87">
        <v>398</v>
      </c>
      <c r="B410" s="96"/>
      <c r="C410" s="94"/>
      <c r="D410" s="97"/>
      <c r="E410" s="95" t="str">
        <f t="shared" si="6"/>
        <v/>
      </c>
      <c r="F410" s="91"/>
      <c r="G410" s="68"/>
      <c r="H410" s="64" t="str">
        <f>IF(LEFT(G410,2)="48","R",IF(D410="","N/A",VLOOKUP(D410,'UCM 7-21-23'!$A$2:$B$1709,2,FALSE)))</f>
        <v>N/A</v>
      </c>
      <c r="I410" s="147"/>
    </row>
    <row r="411" spans="1:9" ht="23.15" hidden="1" customHeight="1" x14ac:dyDescent="0.3">
      <c r="A411" s="87">
        <v>399</v>
      </c>
      <c r="B411" s="96"/>
      <c r="C411" s="94"/>
      <c r="D411" s="97"/>
      <c r="E411" s="95" t="str">
        <f t="shared" si="6"/>
        <v/>
      </c>
      <c r="F411" s="91"/>
      <c r="G411" s="68"/>
      <c r="H411" s="64" t="str">
        <f>IF(LEFT(G411,2)="48","R",IF(D411="","N/A",VLOOKUP(D411,'UCM 7-21-23'!$A$2:$B$1709,2,FALSE)))</f>
        <v>N/A</v>
      </c>
      <c r="I411" s="147"/>
    </row>
    <row r="412" spans="1:9" ht="23.15" hidden="1" customHeight="1" x14ac:dyDescent="0.3">
      <c r="A412" s="88">
        <v>400</v>
      </c>
      <c r="B412" s="96"/>
      <c r="C412" s="94"/>
      <c r="D412" s="97"/>
      <c r="E412" s="95" t="str">
        <f t="shared" si="6"/>
        <v/>
      </c>
      <c r="F412" s="91"/>
      <c r="G412" s="68"/>
      <c r="H412" s="64" t="str">
        <f>IF(LEFT(G412,2)="48","R",IF(D412="","N/A",VLOOKUP(D412,'UCM 7-21-23'!$A$2:$B$1709,2,FALSE)))</f>
        <v>N/A</v>
      </c>
      <c r="I412" s="147"/>
    </row>
    <row r="413" spans="1:9" ht="23.15" hidden="1" customHeight="1" x14ac:dyDescent="0.3">
      <c r="A413" s="87">
        <v>401</v>
      </c>
      <c r="B413" s="96"/>
      <c r="C413" s="94"/>
      <c r="D413" s="97"/>
      <c r="E413" s="95" t="str">
        <f t="shared" si="6"/>
        <v/>
      </c>
      <c r="F413" s="91"/>
      <c r="G413" s="68"/>
      <c r="H413" s="64" t="str">
        <f>IF(LEFT(G413,2)="48","R",IF(D413="","N/A",VLOOKUP(D413,'UCM 7-21-23'!$A$2:$B$1709,2,FALSE)))</f>
        <v>N/A</v>
      </c>
      <c r="I413" s="147"/>
    </row>
    <row r="414" spans="1:9" ht="23.15" hidden="1" customHeight="1" x14ac:dyDescent="0.3">
      <c r="A414" s="87">
        <v>402</v>
      </c>
      <c r="B414" s="96"/>
      <c r="C414" s="94"/>
      <c r="D414" s="97"/>
      <c r="E414" s="95" t="str">
        <f t="shared" si="6"/>
        <v/>
      </c>
      <c r="F414" s="91"/>
      <c r="G414" s="68"/>
      <c r="H414" s="64" t="str">
        <f>IF(LEFT(G414,2)="48","R",IF(D414="","N/A",VLOOKUP(D414,'UCM 7-21-23'!$A$2:$B$1709,2,FALSE)))</f>
        <v>N/A</v>
      </c>
      <c r="I414" s="147"/>
    </row>
    <row r="415" spans="1:9" ht="23.15" hidden="1" customHeight="1" x14ac:dyDescent="0.3">
      <c r="A415" s="88">
        <v>403</v>
      </c>
      <c r="B415" s="96"/>
      <c r="C415" s="94"/>
      <c r="D415" s="97"/>
      <c r="E415" s="95" t="str">
        <f t="shared" si="6"/>
        <v/>
      </c>
      <c r="F415" s="91"/>
      <c r="G415" s="68"/>
      <c r="H415" s="64" t="str">
        <f>IF(LEFT(G415,2)="48","R",IF(D415="","N/A",VLOOKUP(D415,'UCM 7-21-23'!$A$2:$B$1709,2,FALSE)))</f>
        <v>N/A</v>
      </c>
      <c r="I415" s="147"/>
    </row>
    <row r="416" spans="1:9" ht="23.15" hidden="1" customHeight="1" x14ac:dyDescent="0.3">
      <c r="A416" s="87">
        <v>404</v>
      </c>
      <c r="B416" s="96"/>
      <c r="C416" s="94"/>
      <c r="D416" s="97"/>
      <c r="E416" s="95" t="str">
        <f t="shared" si="6"/>
        <v/>
      </c>
      <c r="F416" s="91"/>
      <c r="G416" s="68"/>
      <c r="H416" s="64" t="str">
        <f>IF(LEFT(G416,2)="48","R",IF(D416="","N/A",VLOOKUP(D416,'UCM 7-21-23'!$A$2:$B$1709,2,FALSE)))</f>
        <v>N/A</v>
      </c>
      <c r="I416" s="147"/>
    </row>
    <row r="417" spans="1:9" ht="23.15" hidden="1" customHeight="1" x14ac:dyDescent="0.3">
      <c r="A417" s="87">
        <v>405</v>
      </c>
      <c r="B417" s="96"/>
      <c r="C417" s="94"/>
      <c r="D417" s="97"/>
      <c r="E417" s="95" t="str">
        <f t="shared" si="6"/>
        <v/>
      </c>
      <c r="F417" s="91"/>
      <c r="G417" s="68"/>
      <c r="H417" s="64" t="str">
        <f>IF(LEFT(G417,2)="48","R",IF(D417="","N/A",VLOOKUP(D417,'UCM 7-21-23'!$A$2:$B$1709,2,FALSE)))</f>
        <v>N/A</v>
      </c>
      <c r="I417" s="147"/>
    </row>
    <row r="418" spans="1:9" ht="23.15" hidden="1" customHeight="1" x14ac:dyDescent="0.3">
      <c r="A418" s="88">
        <v>406</v>
      </c>
      <c r="B418" s="96"/>
      <c r="C418" s="94"/>
      <c r="D418" s="97"/>
      <c r="E418" s="95" t="str">
        <f t="shared" si="6"/>
        <v/>
      </c>
      <c r="F418" s="91"/>
      <c r="G418" s="68"/>
      <c r="H418" s="64" t="str">
        <f>IF(LEFT(G418,2)="48","R",IF(D418="","N/A",VLOOKUP(D418,'UCM 7-21-23'!$A$2:$B$1709,2,FALSE)))</f>
        <v>N/A</v>
      </c>
      <c r="I418" s="147"/>
    </row>
    <row r="419" spans="1:9" ht="23.15" hidden="1" customHeight="1" x14ac:dyDescent="0.3">
      <c r="A419" s="87">
        <v>407</v>
      </c>
      <c r="B419" s="96"/>
      <c r="C419" s="94"/>
      <c r="D419" s="97"/>
      <c r="E419" s="95" t="str">
        <f t="shared" si="6"/>
        <v/>
      </c>
      <c r="F419" s="91"/>
      <c r="G419" s="68"/>
      <c r="H419" s="64" t="str">
        <f>IF(LEFT(G419,2)="48","R",IF(D419="","N/A",VLOOKUP(D419,'UCM 7-21-23'!$A$2:$B$1709,2,FALSE)))</f>
        <v>N/A</v>
      </c>
      <c r="I419" s="147"/>
    </row>
    <row r="420" spans="1:9" ht="23.15" hidden="1" customHeight="1" x14ac:dyDescent="0.3">
      <c r="A420" s="87">
        <v>408</v>
      </c>
      <c r="B420" s="96"/>
      <c r="C420" s="94"/>
      <c r="D420" s="97"/>
      <c r="E420" s="95" t="str">
        <f t="shared" si="6"/>
        <v/>
      </c>
      <c r="F420" s="91"/>
      <c r="G420" s="68"/>
      <c r="H420" s="64" t="str">
        <f>IF(LEFT(G420,2)="48","R",IF(D420="","N/A",VLOOKUP(D420,'UCM 7-21-23'!$A$2:$B$1709,2,FALSE)))</f>
        <v>N/A</v>
      </c>
      <c r="I420" s="147"/>
    </row>
    <row r="421" spans="1:9" ht="23.15" hidden="1" customHeight="1" x14ac:dyDescent="0.3">
      <c r="A421" s="88">
        <v>409</v>
      </c>
      <c r="B421" s="96"/>
      <c r="C421" s="94"/>
      <c r="D421" s="97"/>
      <c r="E421" s="95" t="str">
        <f t="shared" si="6"/>
        <v/>
      </c>
      <c r="F421" s="91"/>
      <c r="G421" s="68"/>
      <c r="H421" s="64" t="str">
        <f>IF(LEFT(G421,2)="48","R",IF(D421="","N/A",VLOOKUP(D421,'UCM 7-21-23'!$A$2:$B$1709,2,FALSE)))</f>
        <v>N/A</v>
      </c>
      <c r="I421" s="147"/>
    </row>
    <row r="422" spans="1:9" ht="23.15" hidden="1" customHeight="1" x14ac:dyDescent="0.3">
      <c r="A422" s="87">
        <v>410</v>
      </c>
      <c r="B422" s="96"/>
      <c r="C422" s="94"/>
      <c r="D422" s="97"/>
      <c r="E422" s="95" t="str">
        <f t="shared" si="6"/>
        <v/>
      </c>
      <c r="F422" s="91"/>
      <c r="G422" s="68"/>
      <c r="H422" s="64" t="str">
        <f>IF(LEFT(G422,2)="48","R",IF(D422="","N/A",VLOOKUP(D422,'UCM 7-21-23'!$A$2:$B$1709,2,FALSE)))</f>
        <v>N/A</v>
      </c>
      <c r="I422" s="147"/>
    </row>
    <row r="423" spans="1:9" ht="23.15" hidden="1" customHeight="1" x14ac:dyDescent="0.3">
      <c r="A423" s="87">
        <v>411</v>
      </c>
      <c r="B423" s="96"/>
      <c r="C423" s="94"/>
      <c r="D423" s="97"/>
      <c r="E423" s="95" t="str">
        <f t="shared" si="6"/>
        <v/>
      </c>
      <c r="F423" s="91"/>
      <c r="G423" s="68"/>
      <c r="H423" s="64" t="str">
        <f>IF(LEFT(G423,2)="48","R",IF(D423="","N/A",VLOOKUP(D423,'UCM 7-21-23'!$A$2:$B$1709,2,FALSE)))</f>
        <v>N/A</v>
      </c>
      <c r="I423" s="147"/>
    </row>
    <row r="424" spans="1:9" ht="23.15" hidden="1" customHeight="1" x14ac:dyDescent="0.3">
      <c r="A424" s="88">
        <v>412</v>
      </c>
      <c r="B424" s="96"/>
      <c r="C424" s="94"/>
      <c r="D424" s="97"/>
      <c r="E424" s="95" t="str">
        <f t="shared" si="6"/>
        <v/>
      </c>
      <c r="F424" s="91"/>
      <c r="G424" s="68"/>
      <c r="H424" s="64" t="str">
        <f>IF(LEFT(G424,2)="48","R",IF(D424="","N/A",VLOOKUP(D424,'UCM 7-21-23'!$A$2:$B$1709,2,FALSE)))</f>
        <v>N/A</v>
      </c>
      <c r="I424" s="147"/>
    </row>
    <row r="425" spans="1:9" ht="23.15" hidden="1" customHeight="1" x14ac:dyDescent="0.3">
      <c r="A425" s="87">
        <v>413</v>
      </c>
      <c r="B425" s="96"/>
      <c r="C425" s="94"/>
      <c r="D425" s="97"/>
      <c r="E425" s="95" t="str">
        <f t="shared" si="6"/>
        <v/>
      </c>
      <c r="F425" s="91"/>
      <c r="G425" s="68"/>
      <c r="H425" s="64" t="str">
        <f>IF(LEFT(G425,2)="48","R",IF(D425="","N/A",VLOOKUP(D425,'UCM 7-21-23'!$A$2:$B$1709,2,FALSE)))</f>
        <v>N/A</v>
      </c>
      <c r="I425" s="147"/>
    </row>
    <row r="426" spans="1:9" ht="23.15" hidden="1" customHeight="1" x14ac:dyDescent="0.3">
      <c r="A426" s="87">
        <v>414</v>
      </c>
      <c r="B426" s="96"/>
      <c r="C426" s="94"/>
      <c r="D426" s="97"/>
      <c r="E426" s="95" t="str">
        <f t="shared" si="6"/>
        <v/>
      </c>
      <c r="F426" s="91"/>
      <c r="G426" s="68"/>
      <c r="H426" s="64" t="str">
        <f>IF(LEFT(G426,2)="48","R",IF(D426="","N/A",VLOOKUP(D426,'UCM 7-21-23'!$A$2:$B$1709,2,FALSE)))</f>
        <v>N/A</v>
      </c>
      <c r="I426" s="147"/>
    </row>
    <row r="427" spans="1:9" ht="23.15" hidden="1" customHeight="1" x14ac:dyDescent="0.3">
      <c r="A427" s="88">
        <v>415</v>
      </c>
      <c r="B427" s="96"/>
      <c r="C427" s="94"/>
      <c r="D427" s="97"/>
      <c r="E427" s="95" t="str">
        <f t="shared" si="6"/>
        <v/>
      </c>
      <c r="F427" s="91"/>
      <c r="G427" s="68"/>
      <c r="H427" s="64" t="str">
        <f>IF(LEFT(G427,2)="48","R",IF(D427="","N/A",VLOOKUP(D427,'UCM 7-21-23'!$A$2:$B$1709,2,FALSE)))</f>
        <v>N/A</v>
      </c>
      <c r="I427" s="147"/>
    </row>
    <row r="428" spans="1:9" ht="23.15" hidden="1" customHeight="1" x14ac:dyDescent="0.3">
      <c r="A428" s="87">
        <v>416</v>
      </c>
      <c r="B428" s="96"/>
      <c r="C428" s="94"/>
      <c r="D428" s="97"/>
      <c r="E428" s="95" t="str">
        <f t="shared" si="6"/>
        <v/>
      </c>
      <c r="F428" s="91"/>
      <c r="G428" s="68"/>
      <c r="H428" s="64" t="str">
        <f>IF(LEFT(G428,2)="48","R",IF(D428="","N/A",VLOOKUP(D428,'UCM 7-21-23'!$A$2:$B$1709,2,FALSE)))</f>
        <v>N/A</v>
      </c>
      <c r="I428" s="147"/>
    </row>
    <row r="429" spans="1:9" ht="23.15" hidden="1" customHeight="1" x14ac:dyDescent="0.3">
      <c r="A429" s="87">
        <v>417</v>
      </c>
      <c r="B429" s="96"/>
      <c r="C429" s="94"/>
      <c r="D429" s="97"/>
      <c r="E429" s="95" t="str">
        <f t="shared" si="6"/>
        <v/>
      </c>
      <c r="F429" s="91"/>
      <c r="G429" s="68"/>
      <c r="H429" s="64" t="str">
        <f>IF(LEFT(G429,2)="48","R",IF(D429="","N/A",VLOOKUP(D429,'UCM 7-21-23'!$A$2:$B$1709,2,FALSE)))</f>
        <v>N/A</v>
      </c>
      <c r="I429" s="147"/>
    </row>
    <row r="430" spans="1:9" ht="23.15" hidden="1" customHeight="1" x14ac:dyDescent="0.3">
      <c r="A430" s="88">
        <v>418</v>
      </c>
      <c r="B430" s="96"/>
      <c r="C430" s="94"/>
      <c r="D430" s="97"/>
      <c r="E430" s="95" t="str">
        <f t="shared" si="6"/>
        <v/>
      </c>
      <c r="F430" s="91"/>
      <c r="G430" s="68"/>
      <c r="H430" s="64" t="str">
        <f>IF(LEFT(G430,2)="48","R",IF(D430="","N/A",VLOOKUP(D430,'UCM 7-21-23'!$A$2:$B$1709,2,FALSE)))</f>
        <v>N/A</v>
      </c>
      <c r="I430" s="147"/>
    </row>
    <row r="431" spans="1:9" ht="23.15" hidden="1" customHeight="1" x14ac:dyDescent="0.3">
      <c r="A431" s="87">
        <v>419</v>
      </c>
      <c r="B431" s="96"/>
      <c r="C431" s="94"/>
      <c r="D431" s="97"/>
      <c r="E431" s="95" t="str">
        <f t="shared" si="6"/>
        <v/>
      </c>
      <c r="F431" s="91"/>
      <c r="G431" s="68"/>
      <c r="H431" s="64" t="str">
        <f>IF(LEFT(G431,2)="48","R",IF(D431="","N/A",VLOOKUP(D431,'UCM 7-21-23'!$A$2:$B$1709,2,FALSE)))</f>
        <v>N/A</v>
      </c>
      <c r="I431" s="147"/>
    </row>
    <row r="432" spans="1:9" ht="23.15" hidden="1" customHeight="1" x14ac:dyDescent="0.3">
      <c r="A432" s="87">
        <v>420</v>
      </c>
      <c r="B432" s="96"/>
      <c r="C432" s="94"/>
      <c r="D432" s="97"/>
      <c r="E432" s="95" t="str">
        <f t="shared" si="6"/>
        <v/>
      </c>
      <c r="F432" s="91"/>
      <c r="G432" s="68"/>
      <c r="H432" s="64" t="str">
        <f>IF(LEFT(G432,2)="48","R",IF(D432="","N/A",VLOOKUP(D432,'UCM 7-21-23'!$A$2:$B$1709,2,FALSE)))</f>
        <v>N/A</v>
      </c>
      <c r="I432" s="147"/>
    </row>
    <row r="433" spans="1:9" ht="23.15" hidden="1" customHeight="1" x14ac:dyDescent="0.3">
      <c r="A433" s="88">
        <v>421</v>
      </c>
      <c r="B433" s="96"/>
      <c r="C433" s="94"/>
      <c r="D433" s="97"/>
      <c r="E433" s="95" t="str">
        <f t="shared" si="6"/>
        <v/>
      </c>
      <c r="F433" s="91"/>
      <c r="G433" s="68"/>
      <c r="H433" s="64" t="str">
        <f>IF(LEFT(G433,2)="48","R",IF(D433="","N/A",VLOOKUP(D433,'UCM 7-21-23'!$A$2:$B$1709,2,FALSE)))</f>
        <v>N/A</v>
      </c>
      <c r="I433" s="147"/>
    </row>
    <row r="434" spans="1:9" ht="23.15" hidden="1" customHeight="1" x14ac:dyDescent="0.3">
      <c r="A434" s="87">
        <v>422</v>
      </c>
      <c r="B434" s="96"/>
      <c r="C434" s="94"/>
      <c r="D434" s="97"/>
      <c r="E434" s="95" t="str">
        <f t="shared" si="6"/>
        <v/>
      </c>
      <c r="F434" s="91"/>
      <c r="G434" s="68"/>
      <c r="H434" s="64" t="str">
        <f>IF(LEFT(G434,2)="48","R",IF(D434="","N/A",VLOOKUP(D434,'UCM 7-21-23'!$A$2:$B$1709,2,FALSE)))</f>
        <v>N/A</v>
      </c>
      <c r="I434" s="147"/>
    </row>
    <row r="435" spans="1:9" ht="23.15" hidden="1" customHeight="1" x14ac:dyDescent="0.3">
      <c r="A435" s="87">
        <v>423</v>
      </c>
      <c r="B435" s="96"/>
      <c r="C435" s="94"/>
      <c r="D435" s="97"/>
      <c r="E435" s="95" t="str">
        <f t="shared" si="6"/>
        <v/>
      </c>
      <c r="F435" s="91"/>
      <c r="G435" s="68"/>
      <c r="H435" s="64" t="str">
        <f>IF(LEFT(G435,2)="48","R",IF(D435="","N/A",VLOOKUP(D435,'UCM 7-21-23'!$A$2:$B$1709,2,FALSE)))</f>
        <v>N/A</v>
      </c>
      <c r="I435" s="147"/>
    </row>
    <row r="436" spans="1:9" ht="23.15" hidden="1" customHeight="1" x14ac:dyDescent="0.3">
      <c r="A436" s="88">
        <v>424</v>
      </c>
      <c r="B436" s="96"/>
      <c r="C436" s="94"/>
      <c r="D436" s="97"/>
      <c r="E436" s="95" t="str">
        <f t="shared" si="6"/>
        <v/>
      </c>
      <c r="F436" s="91"/>
      <c r="G436" s="68"/>
      <c r="H436" s="64" t="str">
        <f>IF(LEFT(G436,2)="48","R",IF(D436="","N/A",VLOOKUP(D436,'UCM 7-21-23'!$A$2:$B$1709,2,FALSE)))</f>
        <v>N/A</v>
      </c>
      <c r="I436" s="147"/>
    </row>
    <row r="437" spans="1:9" ht="23.15" hidden="1" customHeight="1" x14ac:dyDescent="0.3">
      <c r="A437" s="87">
        <v>425</v>
      </c>
      <c r="B437" s="96"/>
      <c r="C437" s="94"/>
      <c r="D437" s="97"/>
      <c r="E437" s="95" t="str">
        <f t="shared" si="6"/>
        <v/>
      </c>
      <c r="F437" s="91"/>
      <c r="G437" s="68"/>
      <c r="H437" s="64" t="str">
        <f>IF(LEFT(G437,2)="48","R",IF(D437="","N/A",VLOOKUP(D437,'UCM 7-21-23'!$A$2:$B$1709,2,FALSE)))</f>
        <v>N/A</v>
      </c>
      <c r="I437" s="147"/>
    </row>
    <row r="438" spans="1:9" ht="23.15" hidden="1" customHeight="1" x14ac:dyDescent="0.3">
      <c r="A438" s="87">
        <v>426</v>
      </c>
      <c r="B438" s="96"/>
      <c r="C438" s="94"/>
      <c r="D438" s="97"/>
      <c r="E438" s="95" t="str">
        <f t="shared" si="6"/>
        <v/>
      </c>
      <c r="F438" s="91"/>
      <c r="G438" s="68"/>
      <c r="H438" s="64" t="str">
        <f>IF(LEFT(G438,2)="48","R",IF(D438="","N/A",VLOOKUP(D438,'UCM 7-21-23'!$A$2:$B$1709,2,FALSE)))</f>
        <v>N/A</v>
      </c>
      <c r="I438" s="147"/>
    </row>
    <row r="439" spans="1:9" ht="23.15" hidden="1" customHeight="1" x14ac:dyDescent="0.3">
      <c r="A439" s="88">
        <v>427</v>
      </c>
      <c r="B439" s="96"/>
      <c r="C439" s="94"/>
      <c r="D439" s="97"/>
      <c r="E439" s="95" t="str">
        <f t="shared" si="6"/>
        <v/>
      </c>
      <c r="F439" s="91"/>
      <c r="G439" s="68"/>
      <c r="H439" s="64" t="str">
        <f>IF(LEFT(G439,2)="48","R",IF(D439="","N/A",VLOOKUP(D439,'UCM 7-21-23'!$A$2:$B$1709,2,FALSE)))</f>
        <v>N/A</v>
      </c>
      <c r="I439" s="147"/>
    </row>
    <row r="440" spans="1:9" ht="23.15" hidden="1" customHeight="1" x14ac:dyDescent="0.3">
      <c r="A440" s="87">
        <v>428</v>
      </c>
      <c r="B440" s="96"/>
      <c r="C440" s="94"/>
      <c r="D440" s="97"/>
      <c r="E440" s="95" t="str">
        <f t="shared" si="6"/>
        <v/>
      </c>
      <c r="F440" s="91"/>
      <c r="G440" s="68"/>
      <c r="H440" s="64" t="str">
        <f>IF(LEFT(G440,2)="48","R",IF(D440="","N/A",VLOOKUP(D440,'UCM 7-21-23'!$A$2:$B$1709,2,FALSE)))</f>
        <v>N/A</v>
      </c>
      <c r="I440" s="147"/>
    </row>
    <row r="441" spans="1:9" ht="23.15" hidden="1" customHeight="1" x14ac:dyDescent="0.3">
      <c r="A441" s="87">
        <v>429</v>
      </c>
      <c r="B441" s="96"/>
      <c r="C441" s="94"/>
      <c r="D441" s="97"/>
      <c r="E441" s="95" t="str">
        <f t="shared" si="6"/>
        <v/>
      </c>
      <c r="F441" s="91"/>
      <c r="G441" s="68"/>
      <c r="H441" s="64" t="str">
        <f>IF(LEFT(G441,2)="48","R",IF(D441="","N/A",VLOOKUP(D441,'UCM 7-21-23'!$A$2:$B$1709,2,FALSE)))</f>
        <v>N/A</v>
      </c>
      <c r="I441" s="147"/>
    </row>
    <row r="442" spans="1:9" ht="23.15" hidden="1" customHeight="1" x14ac:dyDescent="0.3">
      <c r="A442" s="88">
        <v>430</v>
      </c>
      <c r="B442" s="96"/>
      <c r="C442" s="94"/>
      <c r="D442" s="97"/>
      <c r="E442" s="95" t="str">
        <f t="shared" si="6"/>
        <v/>
      </c>
      <c r="F442" s="91"/>
      <c r="G442" s="68"/>
      <c r="H442" s="64" t="str">
        <f>IF(LEFT(G442,2)="48","R",IF(D442="","N/A",VLOOKUP(D442,'UCM 7-21-23'!$A$2:$B$1709,2,FALSE)))</f>
        <v>N/A</v>
      </c>
      <c r="I442" s="147"/>
    </row>
    <row r="443" spans="1:9" ht="23.15" hidden="1" customHeight="1" x14ac:dyDescent="0.3">
      <c r="A443" s="87">
        <v>431</v>
      </c>
      <c r="B443" s="96"/>
      <c r="C443" s="94"/>
      <c r="D443" s="97"/>
      <c r="E443" s="95" t="str">
        <f t="shared" si="6"/>
        <v/>
      </c>
      <c r="F443" s="91"/>
      <c r="G443" s="68"/>
      <c r="H443" s="64" t="str">
        <f>IF(LEFT(G443,2)="48","R",IF(D443="","N/A",VLOOKUP(D443,'UCM 7-21-23'!$A$2:$B$1709,2,FALSE)))</f>
        <v>N/A</v>
      </c>
      <c r="I443" s="147"/>
    </row>
    <row r="444" spans="1:9" ht="23.15" hidden="1" customHeight="1" x14ac:dyDescent="0.3">
      <c r="A444" s="87">
        <v>432</v>
      </c>
      <c r="B444" s="96"/>
      <c r="C444" s="94"/>
      <c r="D444" s="97"/>
      <c r="E444" s="95" t="str">
        <f t="shared" si="6"/>
        <v/>
      </c>
      <c r="F444" s="91"/>
      <c r="G444" s="68"/>
      <c r="H444" s="64" t="str">
        <f>IF(LEFT(G444,2)="48","R",IF(D444="","N/A",VLOOKUP(D444,'UCM 7-21-23'!$A$2:$B$1709,2,FALSE)))</f>
        <v>N/A</v>
      </c>
      <c r="I444" s="147"/>
    </row>
    <row r="445" spans="1:9" ht="23.15" hidden="1" customHeight="1" x14ac:dyDescent="0.3">
      <c r="A445" s="88">
        <v>433</v>
      </c>
      <c r="B445" s="96"/>
      <c r="C445" s="94"/>
      <c r="D445" s="97"/>
      <c r="E445" s="95" t="str">
        <f t="shared" ref="E445:E508" si="7">IF(B445="","",(CONCATENATE(TEXT(B445,"###0000_);[Red](#,##0)")," ", TEXT(C445,"###000_);[Red](#,##0)")," ", TEXT(D445,"###0000_);[Red](#,##0)"))))</f>
        <v/>
      </c>
      <c r="F445" s="91"/>
      <c r="G445" s="68"/>
      <c r="H445" s="64" t="str">
        <f>IF(LEFT(G445,2)="48","R",IF(D445="","N/A",VLOOKUP(D445,'UCM 7-21-23'!$A$2:$B$1709,2,FALSE)))</f>
        <v>N/A</v>
      </c>
      <c r="I445" s="147"/>
    </row>
    <row r="446" spans="1:9" ht="23.15" hidden="1" customHeight="1" x14ac:dyDescent="0.3">
      <c r="A446" s="87">
        <v>434</v>
      </c>
      <c r="B446" s="96"/>
      <c r="C446" s="94"/>
      <c r="D446" s="97"/>
      <c r="E446" s="95" t="str">
        <f t="shared" si="7"/>
        <v/>
      </c>
      <c r="F446" s="91"/>
      <c r="G446" s="68"/>
      <c r="H446" s="64" t="str">
        <f>IF(LEFT(G446,2)="48","R",IF(D446="","N/A",VLOOKUP(D446,'UCM 7-21-23'!$A$2:$B$1709,2,FALSE)))</f>
        <v>N/A</v>
      </c>
      <c r="I446" s="147"/>
    </row>
    <row r="447" spans="1:9" ht="23.15" hidden="1" customHeight="1" x14ac:dyDescent="0.3">
      <c r="A447" s="87">
        <v>435</v>
      </c>
      <c r="B447" s="96"/>
      <c r="C447" s="94"/>
      <c r="D447" s="97"/>
      <c r="E447" s="95" t="str">
        <f t="shared" si="7"/>
        <v/>
      </c>
      <c r="F447" s="91"/>
      <c r="G447" s="68"/>
      <c r="H447" s="64" t="str">
        <f>IF(LEFT(G447,2)="48","R",IF(D447="","N/A",VLOOKUP(D447,'UCM 7-21-23'!$A$2:$B$1709,2,FALSE)))</f>
        <v>N/A</v>
      </c>
      <c r="I447" s="147"/>
    </row>
    <row r="448" spans="1:9" ht="23.15" hidden="1" customHeight="1" x14ac:dyDescent="0.3">
      <c r="A448" s="88">
        <v>436</v>
      </c>
      <c r="B448" s="96"/>
      <c r="C448" s="94"/>
      <c r="D448" s="97"/>
      <c r="E448" s="95" t="str">
        <f t="shared" si="7"/>
        <v/>
      </c>
      <c r="F448" s="91"/>
      <c r="G448" s="68"/>
      <c r="H448" s="64" t="str">
        <f>IF(LEFT(G448,2)="48","R",IF(D448="","N/A",VLOOKUP(D448,'UCM 7-21-23'!$A$2:$B$1709,2,FALSE)))</f>
        <v>N/A</v>
      </c>
      <c r="I448" s="147"/>
    </row>
    <row r="449" spans="1:9" ht="23.15" hidden="1" customHeight="1" x14ac:dyDescent="0.3">
      <c r="A449" s="87">
        <v>437</v>
      </c>
      <c r="B449" s="96"/>
      <c r="C449" s="94"/>
      <c r="D449" s="97"/>
      <c r="E449" s="95" t="str">
        <f t="shared" si="7"/>
        <v/>
      </c>
      <c r="F449" s="91"/>
      <c r="G449" s="68"/>
      <c r="H449" s="64" t="str">
        <f>IF(LEFT(G449,2)="48","R",IF(D449="","N/A",VLOOKUP(D449,'UCM 7-21-23'!$A$2:$B$1709,2,FALSE)))</f>
        <v>N/A</v>
      </c>
      <c r="I449" s="147"/>
    </row>
    <row r="450" spans="1:9" ht="23.15" hidden="1" customHeight="1" x14ac:dyDescent="0.3">
      <c r="A450" s="87">
        <v>438</v>
      </c>
      <c r="B450" s="96"/>
      <c r="C450" s="94"/>
      <c r="D450" s="97"/>
      <c r="E450" s="95" t="str">
        <f t="shared" si="7"/>
        <v/>
      </c>
      <c r="F450" s="91"/>
      <c r="G450" s="68"/>
      <c r="H450" s="64" t="str">
        <f>IF(LEFT(G450,2)="48","R",IF(D450="","N/A",VLOOKUP(D450,'UCM 7-21-23'!$A$2:$B$1709,2,FALSE)))</f>
        <v>N/A</v>
      </c>
      <c r="I450" s="147"/>
    </row>
    <row r="451" spans="1:9" ht="23.15" hidden="1" customHeight="1" x14ac:dyDescent="0.3">
      <c r="A451" s="88">
        <v>439</v>
      </c>
      <c r="B451" s="96"/>
      <c r="C451" s="94"/>
      <c r="D451" s="97"/>
      <c r="E451" s="95" t="str">
        <f t="shared" si="7"/>
        <v/>
      </c>
      <c r="F451" s="91"/>
      <c r="G451" s="68"/>
      <c r="H451" s="64" t="str">
        <f>IF(LEFT(G451,2)="48","R",IF(D451="","N/A",VLOOKUP(D451,'UCM 7-21-23'!$A$2:$B$1709,2,FALSE)))</f>
        <v>N/A</v>
      </c>
      <c r="I451" s="147"/>
    </row>
    <row r="452" spans="1:9" ht="23.15" hidden="1" customHeight="1" x14ac:dyDescent="0.3">
      <c r="A452" s="87">
        <v>440</v>
      </c>
      <c r="B452" s="96"/>
      <c r="C452" s="94"/>
      <c r="D452" s="97"/>
      <c r="E452" s="95" t="str">
        <f t="shared" si="7"/>
        <v/>
      </c>
      <c r="F452" s="91"/>
      <c r="G452" s="68"/>
      <c r="H452" s="64" t="str">
        <f>IF(LEFT(G452,2)="48","R",IF(D452="","N/A",VLOOKUP(D452,'UCM 7-21-23'!$A$2:$B$1709,2,FALSE)))</f>
        <v>N/A</v>
      </c>
      <c r="I452" s="147"/>
    </row>
    <row r="453" spans="1:9" ht="23.15" hidden="1" customHeight="1" x14ac:dyDescent="0.3">
      <c r="A453" s="87">
        <v>441</v>
      </c>
      <c r="B453" s="96"/>
      <c r="C453" s="94"/>
      <c r="D453" s="97"/>
      <c r="E453" s="95" t="str">
        <f t="shared" si="7"/>
        <v/>
      </c>
      <c r="F453" s="91"/>
      <c r="G453" s="68"/>
      <c r="H453" s="64" t="str">
        <f>IF(LEFT(G453,2)="48","R",IF(D453="","N/A",VLOOKUP(D453,'UCM 7-21-23'!$A$2:$B$1709,2,FALSE)))</f>
        <v>N/A</v>
      </c>
      <c r="I453" s="147"/>
    </row>
    <row r="454" spans="1:9" ht="23.15" hidden="1" customHeight="1" x14ac:dyDescent="0.3">
      <c r="A454" s="88">
        <v>442</v>
      </c>
      <c r="B454" s="96"/>
      <c r="C454" s="94"/>
      <c r="D454" s="97"/>
      <c r="E454" s="95" t="str">
        <f t="shared" si="7"/>
        <v/>
      </c>
      <c r="F454" s="91"/>
      <c r="G454" s="68"/>
      <c r="H454" s="64" t="str">
        <f>IF(LEFT(G454,2)="48","R",IF(D454="","N/A",VLOOKUP(D454,'UCM 7-21-23'!$A$2:$B$1709,2,FALSE)))</f>
        <v>N/A</v>
      </c>
      <c r="I454" s="147"/>
    </row>
    <row r="455" spans="1:9" ht="23.15" hidden="1" customHeight="1" x14ac:dyDescent="0.3">
      <c r="A455" s="87">
        <v>443</v>
      </c>
      <c r="B455" s="96"/>
      <c r="C455" s="94"/>
      <c r="D455" s="97"/>
      <c r="E455" s="95" t="str">
        <f t="shared" si="7"/>
        <v/>
      </c>
      <c r="F455" s="91"/>
      <c r="G455" s="68"/>
      <c r="H455" s="64" t="str">
        <f>IF(LEFT(G455,2)="48","R",IF(D455="","N/A",VLOOKUP(D455,'UCM 7-21-23'!$A$2:$B$1709,2,FALSE)))</f>
        <v>N/A</v>
      </c>
      <c r="I455" s="147"/>
    </row>
    <row r="456" spans="1:9" ht="23.15" hidden="1" customHeight="1" x14ac:dyDescent="0.3">
      <c r="A456" s="87">
        <v>444</v>
      </c>
      <c r="B456" s="96"/>
      <c r="C456" s="94"/>
      <c r="D456" s="97"/>
      <c r="E456" s="95" t="str">
        <f t="shared" si="7"/>
        <v/>
      </c>
      <c r="F456" s="91"/>
      <c r="G456" s="68"/>
      <c r="H456" s="64" t="str">
        <f>IF(LEFT(G456,2)="48","R",IF(D456="","N/A",VLOOKUP(D456,'UCM 7-21-23'!$A$2:$B$1709,2,FALSE)))</f>
        <v>N/A</v>
      </c>
      <c r="I456" s="147"/>
    </row>
    <row r="457" spans="1:9" ht="23.15" hidden="1" customHeight="1" x14ac:dyDescent="0.3">
      <c r="A457" s="88">
        <v>445</v>
      </c>
      <c r="B457" s="96"/>
      <c r="C457" s="94"/>
      <c r="D457" s="97"/>
      <c r="E457" s="95" t="str">
        <f t="shared" si="7"/>
        <v/>
      </c>
      <c r="F457" s="91"/>
      <c r="G457" s="68"/>
      <c r="H457" s="64" t="str">
        <f>IF(LEFT(G457,2)="48","R",IF(D457="","N/A",VLOOKUP(D457,'UCM 7-21-23'!$A$2:$B$1709,2,FALSE)))</f>
        <v>N/A</v>
      </c>
      <c r="I457" s="147"/>
    </row>
    <row r="458" spans="1:9" ht="23.15" hidden="1" customHeight="1" x14ac:dyDescent="0.3">
      <c r="A458" s="87">
        <v>446</v>
      </c>
      <c r="B458" s="96"/>
      <c r="C458" s="94"/>
      <c r="D458" s="97"/>
      <c r="E458" s="95" t="str">
        <f t="shared" si="7"/>
        <v/>
      </c>
      <c r="F458" s="91"/>
      <c r="G458" s="68"/>
      <c r="H458" s="64" t="str">
        <f>IF(LEFT(G458,2)="48","R",IF(D458="","N/A",VLOOKUP(D458,'UCM 7-21-23'!$A$2:$B$1709,2,FALSE)))</f>
        <v>N/A</v>
      </c>
      <c r="I458" s="147"/>
    </row>
    <row r="459" spans="1:9" ht="23.15" hidden="1" customHeight="1" x14ac:dyDescent="0.3">
      <c r="A459" s="87">
        <v>447</v>
      </c>
      <c r="B459" s="96"/>
      <c r="C459" s="94"/>
      <c r="D459" s="97"/>
      <c r="E459" s="95" t="str">
        <f t="shared" si="7"/>
        <v/>
      </c>
      <c r="F459" s="91"/>
      <c r="G459" s="68"/>
      <c r="H459" s="64" t="str">
        <f>IF(LEFT(G459,2)="48","R",IF(D459="","N/A",VLOOKUP(D459,'UCM 7-21-23'!$A$2:$B$1709,2,FALSE)))</f>
        <v>N/A</v>
      </c>
      <c r="I459" s="147"/>
    </row>
    <row r="460" spans="1:9" ht="23.15" hidden="1" customHeight="1" x14ac:dyDescent="0.3">
      <c r="A460" s="88">
        <v>448</v>
      </c>
      <c r="B460" s="96"/>
      <c r="C460" s="94"/>
      <c r="D460" s="97"/>
      <c r="E460" s="95" t="str">
        <f t="shared" si="7"/>
        <v/>
      </c>
      <c r="F460" s="91"/>
      <c r="G460" s="68"/>
      <c r="H460" s="64" t="str">
        <f>IF(LEFT(G460,2)="48","R",IF(D460="","N/A",VLOOKUP(D460,'UCM 7-21-23'!$A$2:$B$1709,2,FALSE)))</f>
        <v>N/A</v>
      </c>
      <c r="I460" s="147"/>
    </row>
    <row r="461" spans="1:9" ht="23.15" hidden="1" customHeight="1" x14ac:dyDescent="0.3">
      <c r="A461" s="87">
        <v>449</v>
      </c>
      <c r="B461" s="96"/>
      <c r="C461" s="94"/>
      <c r="D461" s="97"/>
      <c r="E461" s="95" t="str">
        <f t="shared" si="7"/>
        <v/>
      </c>
      <c r="F461" s="91"/>
      <c r="G461" s="68"/>
      <c r="H461" s="64" t="str">
        <f>IF(LEFT(G461,2)="48","R",IF(D461="","N/A",VLOOKUP(D461,'UCM 7-21-23'!$A$2:$B$1709,2,FALSE)))</f>
        <v>N/A</v>
      </c>
      <c r="I461" s="147"/>
    </row>
    <row r="462" spans="1:9" ht="23.15" hidden="1" customHeight="1" x14ac:dyDescent="0.3">
      <c r="A462" s="87">
        <v>450</v>
      </c>
      <c r="B462" s="96"/>
      <c r="C462" s="94"/>
      <c r="D462" s="97"/>
      <c r="E462" s="95" t="str">
        <f t="shared" si="7"/>
        <v/>
      </c>
      <c r="F462" s="91"/>
      <c r="G462" s="68"/>
      <c r="H462" s="64" t="str">
        <f>IF(LEFT(G462,2)="48","R",IF(D462="","N/A",VLOOKUP(D462,'UCM 7-21-23'!$A$2:$B$1709,2,FALSE)))</f>
        <v>N/A</v>
      </c>
      <c r="I462" s="147"/>
    </row>
    <row r="463" spans="1:9" ht="23.15" hidden="1" customHeight="1" x14ac:dyDescent="0.3">
      <c r="A463" s="88">
        <v>451</v>
      </c>
      <c r="B463" s="96"/>
      <c r="C463" s="94"/>
      <c r="D463" s="97"/>
      <c r="E463" s="95" t="str">
        <f t="shared" si="7"/>
        <v/>
      </c>
      <c r="F463" s="91"/>
      <c r="G463" s="68"/>
      <c r="H463" s="64" t="str">
        <f>IF(LEFT(G463,2)="48","R",IF(D463="","N/A",VLOOKUP(D463,'UCM 7-21-23'!$A$2:$B$1709,2,FALSE)))</f>
        <v>N/A</v>
      </c>
      <c r="I463" s="147"/>
    </row>
    <row r="464" spans="1:9" ht="23.15" hidden="1" customHeight="1" x14ac:dyDescent="0.3">
      <c r="A464" s="87">
        <v>452</v>
      </c>
      <c r="B464" s="96"/>
      <c r="C464" s="94"/>
      <c r="D464" s="97"/>
      <c r="E464" s="95" t="str">
        <f t="shared" si="7"/>
        <v/>
      </c>
      <c r="F464" s="91"/>
      <c r="G464" s="68"/>
      <c r="H464" s="64" t="str">
        <f>IF(LEFT(G464,2)="48","R",IF(D464="","N/A",VLOOKUP(D464,'UCM 7-21-23'!$A$2:$B$1709,2,FALSE)))</f>
        <v>N/A</v>
      </c>
      <c r="I464" s="147"/>
    </row>
    <row r="465" spans="1:9" ht="23.15" hidden="1" customHeight="1" x14ac:dyDescent="0.3">
      <c r="A465" s="87">
        <v>453</v>
      </c>
      <c r="B465" s="96"/>
      <c r="C465" s="94"/>
      <c r="D465" s="97"/>
      <c r="E465" s="95" t="str">
        <f t="shared" si="7"/>
        <v/>
      </c>
      <c r="F465" s="91"/>
      <c r="G465" s="68"/>
      <c r="H465" s="64" t="str">
        <f>IF(LEFT(G465,2)="48","R",IF(D465="","N/A",VLOOKUP(D465,'UCM 7-21-23'!$A$2:$B$1709,2,FALSE)))</f>
        <v>N/A</v>
      </c>
      <c r="I465" s="147"/>
    </row>
    <row r="466" spans="1:9" ht="23.15" hidden="1" customHeight="1" x14ac:dyDescent="0.3">
      <c r="A466" s="88">
        <v>454</v>
      </c>
      <c r="B466" s="96"/>
      <c r="C466" s="94"/>
      <c r="D466" s="97"/>
      <c r="E466" s="95" t="str">
        <f t="shared" si="7"/>
        <v/>
      </c>
      <c r="F466" s="91"/>
      <c r="G466" s="68"/>
      <c r="H466" s="64" t="str">
        <f>IF(LEFT(G466,2)="48","R",IF(D466="","N/A",VLOOKUP(D466,'UCM 7-21-23'!$A$2:$B$1709,2,FALSE)))</f>
        <v>N/A</v>
      </c>
      <c r="I466" s="147"/>
    </row>
    <row r="467" spans="1:9" ht="23.15" hidden="1" customHeight="1" x14ac:dyDescent="0.3">
      <c r="A467" s="87">
        <v>455</v>
      </c>
      <c r="B467" s="96"/>
      <c r="C467" s="94"/>
      <c r="D467" s="97"/>
      <c r="E467" s="95" t="str">
        <f t="shared" si="7"/>
        <v/>
      </c>
      <c r="F467" s="91"/>
      <c r="G467" s="68"/>
      <c r="H467" s="64" t="str">
        <f>IF(LEFT(G467,2)="48","R",IF(D467="","N/A",VLOOKUP(D467,'UCM 7-21-23'!$A$2:$B$1709,2,FALSE)))</f>
        <v>N/A</v>
      </c>
      <c r="I467" s="147"/>
    </row>
    <row r="468" spans="1:9" ht="23.15" hidden="1" customHeight="1" x14ac:dyDescent="0.3">
      <c r="A468" s="87">
        <v>456</v>
      </c>
      <c r="B468" s="96"/>
      <c r="C468" s="94"/>
      <c r="D468" s="97"/>
      <c r="E468" s="95" t="str">
        <f t="shared" si="7"/>
        <v/>
      </c>
      <c r="F468" s="91"/>
      <c r="G468" s="68"/>
      <c r="H468" s="64" t="str">
        <f>IF(LEFT(G468,2)="48","R",IF(D468="","N/A",VLOOKUP(D468,'UCM 7-21-23'!$A$2:$B$1709,2,FALSE)))</f>
        <v>N/A</v>
      </c>
      <c r="I468" s="147"/>
    </row>
    <row r="469" spans="1:9" ht="23.15" hidden="1" customHeight="1" x14ac:dyDescent="0.3">
      <c r="A469" s="88">
        <v>457</v>
      </c>
      <c r="B469" s="96"/>
      <c r="C469" s="94"/>
      <c r="D469" s="97"/>
      <c r="E469" s="95" t="str">
        <f t="shared" si="7"/>
        <v/>
      </c>
      <c r="F469" s="91"/>
      <c r="G469" s="68"/>
      <c r="H469" s="64" t="str">
        <f>IF(LEFT(G469,2)="48","R",IF(D469="","N/A",VLOOKUP(D469,'UCM 7-21-23'!$A$2:$B$1709,2,FALSE)))</f>
        <v>N/A</v>
      </c>
      <c r="I469" s="147"/>
    </row>
    <row r="470" spans="1:9" ht="23.15" hidden="1" customHeight="1" x14ac:dyDescent="0.3">
      <c r="A470" s="87">
        <v>458</v>
      </c>
      <c r="B470" s="96"/>
      <c r="C470" s="94"/>
      <c r="D470" s="97"/>
      <c r="E470" s="95" t="str">
        <f t="shared" si="7"/>
        <v/>
      </c>
      <c r="F470" s="91"/>
      <c r="G470" s="68"/>
      <c r="H470" s="64" t="str">
        <f>IF(LEFT(G470,2)="48","R",IF(D470="","N/A",VLOOKUP(D470,'UCM 7-21-23'!$A$2:$B$1709,2,FALSE)))</f>
        <v>N/A</v>
      </c>
      <c r="I470" s="147"/>
    </row>
    <row r="471" spans="1:9" ht="23.15" hidden="1" customHeight="1" x14ac:dyDescent="0.3">
      <c r="A471" s="87">
        <v>459</v>
      </c>
      <c r="B471" s="96"/>
      <c r="C471" s="94"/>
      <c r="D471" s="97"/>
      <c r="E471" s="95" t="str">
        <f t="shared" si="7"/>
        <v/>
      </c>
      <c r="F471" s="91"/>
      <c r="G471" s="68"/>
      <c r="H471" s="64" t="str">
        <f>IF(LEFT(G471,2)="48","R",IF(D471="","N/A",VLOOKUP(D471,'UCM 7-21-23'!$A$2:$B$1709,2,FALSE)))</f>
        <v>N/A</v>
      </c>
      <c r="I471" s="147"/>
    </row>
    <row r="472" spans="1:9" ht="23.15" hidden="1" customHeight="1" x14ac:dyDescent="0.3">
      <c r="A472" s="88">
        <v>460</v>
      </c>
      <c r="B472" s="96"/>
      <c r="C472" s="94"/>
      <c r="D472" s="97"/>
      <c r="E472" s="95" t="str">
        <f t="shared" si="7"/>
        <v/>
      </c>
      <c r="F472" s="91"/>
      <c r="G472" s="68"/>
      <c r="H472" s="64" t="str">
        <f>IF(LEFT(G472,2)="48","R",IF(D472="","N/A",VLOOKUP(D472,'UCM 7-21-23'!$A$2:$B$1709,2,FALSE)))</f>
        <v>N/A</v>
      </c>
      <c r="I472" s="147"/>
    </row>
    <row r="473" spans="1:9" ht="23.15" hidden="1" customHeight="1" x14ac:dyDescent="0.3">
      <c r="A473" s="87">
        <v>461</v>
      </c>
      <c r="B473" s="96"/>
      <c r="C473" s="94"/>
      <c r="D473" s="97"/>
      <c r="E473" s="95" t="str">
        <f t="shared" si="7"/>
        <v/>
      </c>
      <c r="F473" s="91"/>
      <c r="G473" s="68"/>
      <c r="H473" s="64" t="str">
        <f>IF(LEFT(G473,2)="48","R",IF(D473="","N/A",VLOOKUP(D473,'UCM 7-21-23'!$A$2:$B$1709,2,FALSE)))</f>
        <v>N/A</v>
      </c>
      <c r="I473" s="147"/>
    </row>
    <row r="474" spans="1:9" ht="23.15" hidden="1" customHeight="1" x14ac:dyDescent="0.3">
      <c r="A474" s="87">
        <v>462</v>
      </c>
      <c r="B474" s="96"/>
      <c r="C474" s="94"/>
      <c r="D474" s="97"/>
      <c r="E474" s="95" t="str">
        <f t="shared" si="7"/>
        <v/>
      </c>
      <c r="F474" s="91"/>
      <c r="G474" s="68"/>
      <c r="H474" s="64" t="str">
        <f>IF(LEFT(G474,2)="48","R",IF(D474="","N/A",VLOOKUP(D474,'UCM 7-21-23'!$A$2:$B$1709,2,FALSE)))</f>
        <v>N/A</v>
      </c>
      <c r="I474" s="147"/>
    </row>
    <row r="475" spans="1:9" ht="23.15" hidden="1" customHeight="1" x14ac:dyDescent="0.3">
      <c r="A475" s="88">
        <v>463</v>
      </c>
      <c r="B475" s="96"/>
      <c r="C475" s="94"/>
      <c r="D475" s="97"/>
      <c r="E475" s="95" t="str">
        <f t="shared" si="7"/>
        <v/>
      </c>
      <c r="F475" s="91"/>
      <c r="G475" s="68"/>
      <c r="H475" s="64" t="str">
        <f>IF(LEFT(G475,2)="48","R",IF(D475="","N/A",VLOOKUP(D475,'UCM 7-21-23'!$A$2:$B$1709,2,FALSE)))</f>
        <v>N/A</v>
      </c>
      <c r="I475" s="147"/>
    </row>
    <row r="476" spans="1:9" ht="23.15" hidden="1" customHeight="1" x14ac:dyDescent="0.3">
      <c r="A476" s="87">
        <v>464</v>
      </c>
      <c r="B476" s="96"/>
      <c r="C476" s="94"/>
      <c r="D476" s="97"/>
      <c r="E476" s="95" t="str">
        <f t="shared" si="7"/>
        <v/>
      </c>
      <c r="F476" s="91"/>
      <c r="G476" s="68"/>
      <c r="H476" s="64" t="str">
        <f>IF(LEFT(G476,2)="48","R",IF(D476="","N/A",VLOOKUP(D476,'UCM 7-21-23'!$A$2:$B$1709,2,FALSE)))</f>
        <v>N/A</v>
      </c>
      <c r="I476" s="147"/>
    </row>
    <row r="477" spans="1:9" ht="23.15" hidden="1" customHeight="1" x14ac:dyDescent="0.3">
      <c r="A477" s="87">
        <v>465</v>
      </c>
      <c r="B477" s="96"/>
      <c r="C477" s="94"/>
      <c r="D477" s="97"/>
      <c r="E477" s="95" t="str">
        <f t="shared" si="7"/>
        <v/>
      </c>
      <c r="F477" s="91"/>
      <c r="G477" s="68"/>
      <c r="H477" s="64" t="str">
        <f>IF(LEFT(G477,2)="48","R",IF(D477="","N/A",VLOOKUP(D477,'UCM 7-21-23'!$A$2:$B$1709,2,FALSE)))</f>
        <v>N/A</v>
      </c>
      <c r="I477" s="147"/>
    </row>
    <row r="478" spans="1:9" ht="23.15" hidden="1" customHeight="1" x14ac:dyDescent="0.3">
      <c r="A478" s="88">
        <v>466</v>
      </c>
      <c r="B478" s="96"/>
      <c r="C478" s="94"/>
      <c r="D478" s="97"/>
      <c r="E478" s="95" t="str">
        <f t="shared" si="7"/>
        <v/>
      </c>
      <c r="F478" s="91"/>
      <c r="G478" s="68"/>
      <c r="H478" s="64" t="str">
        <f>IF(LEFT(G478,2)="48","R",IF(D478="","N/A",VLOOKUP(D478,'UCM 7-21-23'!$A$2:$B$1709,2,FALSE)))</f>
        <v>N/A</v>
      </c>
      <c r="I478" s="147"/>
    </row>
    <row r="479" spans="1:9" ht="23.15" hidden="1" customHeight="1" x14ac:dyDescent="0.3">
      <c r="A479" s="87">
        <v>467</v>
      </c>
      <c r="B479" s="96"/>
      <c r="C479" s="94"/>
      <c r="D479" s="97"/>
      <c r="E479" s="95" t="str">
        <f t="shared" si="7"/>
        <v/>
      </c>
      <c r="F479" s="91"/>
      <c r="G479" s="68"/>
      <c r="H479" s="64" t="str">
        <f>IF(LEFT(G479,2)="48","R",IF(D479="","N/A",VLOOKUP(D479,'UCM 7-21-23'!$A$2:$B$1709,2,FALSE)))</f>
        <v>N/A</v>
      </c>
      <c r="I479" s="147"/>
    </row>
    <row r="480" spans="1:9" ht="23.15" hidden="1" customHeight="1" x14ac:dyDescent="0.3">
      <c r="A480" s="87">
        <v>468</v>
      </c>
      <c r="B480" s="96"/>
      <c r="C480" s="94"/>
      <c r="D480" s="97"/>
      <c r="E480" s="95" t="str">
        <f t="shared" si="7"/>
        <v/>
      </c>
      <c r="F480" s="91"/>
      <c r="G480" s="68"/>
      <c r="H480" s="64" t="str">
        <f>IF(LEFT(G480,2)="48","R",IF(D480="","N/A",VLOOKUP(D480,'UCM 7-21-23'!$A$2:$B$1709,2,FALSE)))</f>
        <v>N/A</v>
      </c>
      <c r="I480" s="147"/>
    </row>
    <row r="481" spans="1:9" ht="23.15" hidden="1" customHeight="1" x14ac:dyDescent="0.3">
      <c r="A481" s="88">
        <v>469</v>
      </c>
      <c r="B481" s="96"/>
      <c r="C481" s="94"/>
      <c r="D481" s="97"/>
      <c r="E481" s="95" t="str">
        <f t="shared" si="7"/>
        <v/>
      </c>
      <c r="F481" s="91"/>
      <c r="G481" s="68"/>
      <c r="H481" s="64" t="str">
        <f>IF(LEFT(G481,2)="48","R",IF(D481="","N/A",VLOOKUP(D481,'UCM 7-21-23'!$A$2:$B$1709,2,FALSE)))</f>
        <v>N/A</v>
      </c>
      <c r="I481" s="147"/>
    </row>
    <row r="482" spans="1:9" ht="23.15" hidden="1" customHeight="1" x14ac:dyDescent="0.3">
      <c r="A482" s="87">
        <v>470</v>
      </c>
      <c r="B482" s="96"/>
      <c r="C482" s="94"/>
      <c r="D482" s="97"/>
      <c r="E482" s="95" t="str">
        <f t="shared" si="7"/>
        <v/>
      </c>
      <c r="F482" s="91"/>
      <c r="G482" s="68"/>
      <c r="H482" s="64" t="str">
        <f>IF(LEFT(G482,2)="48","R",IF(D482="","N/A",VLOOKUP(D482,'UCM 7-21-23'!$A$2:$B$1709,2,FALSE)))</f>
        <v>N/A</v>
      </c>
      <c r="I482" s="147"/>
    </row>
    <row r="483" spans="1:9" ht="23.15" hidden="1" customHeight="1" x14ac:dyDescent="0.3">
      <c r="A483" s="87">
        <v>471</v>
      </c>
      <c r="B483" s="96"/>
      <c r="C483" s="94"/>
      <c r="D483" s="97"/>
      <c r="E483" s="95" t="str">
        <f t="shared" si="7"/>
        <v/>
      </c>
      <c r="F483" s="91"/>
      <c r="G483" s="68"/>
      <c r="H483" s="64" t="str">
        <f>IF(LEFT(G483,2)="48","R",IF(D483="","N/A",VLOOKUP(D483,'UCM 7-21-23'!$A$2:$B$1709,2,FALSE)))</f>
        <v>N/A</v>
      </c>
      <c r="I483" s="147"/>
    </row>
    <row r="484" spans="1:9" ht="23.15" hidden="1" customHeight="1" x14ac:dyDescent="0.3">
      <c r="A484" s="88">
        <v>472</v>
      </c>
      <c r="B484" s="96"/>
      <c r="C484" s="94"/>
      <c r="D484" s="97"/>
      <c r="E484" s="95" t="str">
        <f t="shared" si="7"/>
        <v/>
      </c>
      <c r="F484" s="91"/>
      <c r="G484" s="68"/>
      <c r="H484" s="64" t="str">
        <f>IF(LEFT(G484,2)="48","R",IF(D484="","N/A",VLOOKUP(D484,'UCM 7-21-23'!$A$2:$B$1709,2,FALSE)))</f>
        <v>N/A</v>
      </c>
      <c r="I484" s="147"/>
    </row>
    <row r="485" spans="1:9" ht="23.15" hidden="1" customHeight="1" x14ac:dyDescent="0.3">
      <c r="A485" s="87">
        <v>473</v>
      </c>
      <c r="B485" s="96"/>
      <c r="C485" s="94"/>
      <c r="D485" s="97"/>
      <c r="E485" s="95" t="str">
        <f t="shared" si="7"/>
        <v/>
      </c>
      <c r="F485" s="91"/>
      <c r="G485" s="68"/>
      <c r="H485" s="64" t="str">
        <f>IF(LEFT(G485,2)="48","R",IF(D485="","N/A",VLOOKUP(D485,'UCM 7-21-23'!$A$2:$B$1709,2,FALSE)))</f>
        <v>N/A</v>
      </c>
      <c r="I485" s="147"/>
    </row>
    <row r="486" spans="1:9" ht="23.15" hidden="1" customHeight="1" x14ac:dyDescent="0.3">
      <c r="A486" s="87">
        <v>474</v>
      </c>
      <c r="B486" s="96"/>
      <c r="C486" s="94"/>
      <c r="D486" s="97"/>
      <c r="E486" s="95" t="str">
        <f t="shared" si="7"/>
        <v/>
      </c>
      <c r="F486" s="91"/>
      <c r="G486" s="68"/>
      <c r="H486" s="64" t="str">
        <f>IF(LEFT(G486,2)="48","R",IF(D486="","N/A",VLOOKUP(D486,'UCM 7-21-23'!$A$2:$B$1709,2,FALSE)))</f>
        <v>N/A</v>
      </c>
      <c r="I486" s="147"/>
    </row>
    <row r="487" spans="1:9" ht="23.15" hidden="1" customHeight="1" x14ac:dyDescent="0.3">
      <c r="A487" s="88">
        <v>475</v>
      </c>
      <c r="B487" s="96"/>
      <c r="C487" s="94"/>
      <c r="D487" s="97"/>
      <c r="E487" s="95" t="str">
        <f t="shared" si="7"/>
        <v/>
      </c>
      <c r="F487" s="91"/>
      <c r="G487" s="68"/>
      <c r="H487" s="64" t="str">
        <f>IF(LEFT(G487,2)="48","R",IF(D487="","N/A",VLOOKUP(D487,'UCM 7-21-23'!$A$2:$B$1709,2,FALSE)))</f>
        <v>N/A</v>
      </c>
      <c r="I487" s="147"/>
    </row>
    <row r="488" spans="1:9" ht="23.15" hidden="1" customHeight="1" x14ac:dyDescent="0.3">
      <c r="A488" s="87">
        <v>476</v>
      </c>
      <c r="B488" s="96"/>
      <c r="C488" s="94"/>
      <c r="D488" s="97"/>
      <c r="E488" s="95" t="str">
        <f t="shared" si="7"/>
        <v/>
      </c>
      <c r="F488" s="91"/>
      <c r="G488" s="68"/>
      <c r="H488" s="64" t="str">
        <f>IF(LEFT(G488,2)="48","R",IF(D488="","N/A",VLOOKUP(D488,'UCM 7-21-23'!$A$2:$B$1709,2,FALSE)))</f>
        <v>N/A</v>
      </c>
      <c r="I488" s="147"/>
    </row>
    <row r="489" spans="1:9" ht="23.15" hidden="1" customHeight="1" x14ac:dyDescent="0.3">
      <c r="A489" s="87">
        <v>477</v>
      </c>
      <c r="B489" s="96"/>
      <c r="C489" s="94"/>
      <c r="D489" s="97"/>
      <c r="E489" s="95" t="str">
        <f t="shared" si="7"/>
        <v/>
      </c>
      <c r="F489" s="91"/>
      <c r="G489" s="68"/>
      <c r="H489" s="64" t="str">
        <f>IF(LEFT(G489,2)="48","R",IF(D489="","N/A",VLOOKUP(D489,'UCM 7-21-23'!$A$2:$B$1709,2,FALSE)))</f>
        <v>N/A</v>
      </c>
      <c r="I489" s="147"/>
    </row>
    <row r="490" spans="1:9" ht="23.15" hidden="1" customHeight="1" x14ac:dyDescent="0.3">
      <c r="A490" s="88">
        <v>478</v>
      </c>
      <c r="B490" s="96"/>
      <c r="C490" s="94"/>
      <c r="D490" s="97"/>
      <c r="E490" s="95" t="str">
        <f t="shared" si="7"/>
        <v/>
      </c>
      <c r="F490" s="91"/>
      <c r="G490" s="68"/>
      <c r="H490" s="64" t="str">
        <f>IF(LEFT(G490,2)="48","R",IF(D490="","N/A",VLOOKUP(D490,'UCM 7-21-23'!$A$2:$B$1709,2,FALSE)))</f>
        <v>N/A</v>
      </c>
      <c r="I490" s="147"/>
    </row>
    <row r="491" spans="1:9" ht="23.15" hidden="1" customHeight="1" x14ac:dyDescent="0.3">
      <c r="A491" s="87">
        <v>479</v>
      </c>
      <c r="B491" s="96"/>
      <c r="C491" s="94"/>
      <c r="D491" s="97"/>
      <c r="E491" s="95" t="str">
        <f t="shared" si="7"/>
        <v/>
      </c>
      <c r="F491" s="91"/>
      <c r="G491" s="68"/>
      <c r="H491" s="64" t="str">
        <f>IF(LEFT(G491,2)="48","R",IF(D491="","N/A",VLOOKUP(D491,'UCM 7-21-23'!$A$2:$B$1709,2,FALSE)))</f>
        <v>N/A</v>
      </c>
      <c r="I491" s="147"/>
    </row>
    <row r="492" spans="1:9" ht="23.15" hidden="1" customHeight="1" x14ac:dyDescent="0.3">
      <c r="A492" s="87">
        <v>480</v>
      </c>
      <c r="B492" s="96"/>
      <c r="C492" s="94"/>
      <c r="D492" s="97"/>
      <c r="E492" s="95" t="str">
        <f t="shared" si="7"/>
        <v/>
      </c>
      <c r="F492" s="91"/>
      <c r="G492" s="68"/>
      <c r="H492" s="64" t="str">
        <f>IF(LEFT(G492,2)="48","R",IF(D492="","N/A",VLOOKUP(D492,'UCM 7-21-23'!$A$2:$B$1709,2,FALSE)))</f>
        <v>N/A</v>
      </c>
      <c r="I492" s="147"/>
    </row>
    <row r="493" spans="1:9" ht="23.15" hidden="1" customHeight="1" x14ac:dyDescent="0.3">
      <c r="A493" s="88">
        <v>481</v>
      </c>
      <c r="B493" s="96"/>
      <c r="C493" s="94"/>
      <c r="D493" s="97"/>
      <c r="E493" s="95" t="str">
        <f t="shared" si="7"/>
        <v/>
      </c>
      <c r="F493" s="91"/>
      <c r="G493" s="68"/>
      <c r="H493" s="64" t="str">
        <f>IF(LEFT(G493,2)="48","R",IF(D493="","N/A",VLOOKUP(D493,'UCM 7-21-23'!$A$2:$B$1709,2,FALSE)))</f>
        <v>N/A</v>
      </c>
      <c r="I493" s="147"/>
    </row>
    <row r="494" spans="1:9" ht="23.15" hidden="1" customHeight="1" x14ac:dyDescent="0.3">
      <c r="A494" s="87">
        <v>482</v>
      </c>
      <c r="B494" s="96"/>
      <c r="C494" s="94"/>
      <c r="D494" s="97"/>
      <c r="E494" s="95" t="str">
        <f t="shared" si="7"/>
        <v/>
      </c>
      <c r="F494" s="91"/>
      <c r="G494" s="68"/>
      <c r="H494" s="64" t="str">
        <f>IF(LEFT(G494,2)="48","R",IF(D494="","N/A",VLOOKUP(D494,'UCM 7-21-23'!$A$2:$B$1709,2,FALSE)))</f>
        <v>N/A</v>
      </c>
      <c r="I494" s="147"/>
    </row>
    <row r="495" spans="1:9" ht="23.15" hidden="1" customHeight="1" x14ac:dyDescent="0.3">
      <c r="A495" s="87">
        <v>483</v>
      </c>
      <c r="B495" s="96"/>
      <c r="C495" s="94"/>
      <c r="D495" s="97"/>
      <c r="E495" s="95" t="str">
        <f t="shared" si="7"/>
        <v/>
      </c>
      <c r="F495" s="91"/>
      <c r="G495" s="68"/>
      <c r="H495" s="64" t="str">
        <f>IF(LEFT(G495,2)="48","R",IF(D495="","N/A",VLOOKUP(D495,'UCM 7-21-23'!$A$2:$B$1709,2,FALSE)))</f>
        <v>N/A</v>
      </c>
      <c r="I495" s="147"/>
    </row>
    <row r="496" spans="1:9" ht="23.15" hidden="1" customHeight="1" x14ac:dyDescent="0.3">
      <c r="A496" s="88">
        <v>484</v>
      </c>
      <c r="B496" s="96"/>
      <c r="C496" s="94"/>
      <c r="D496" s="97"/>
      <c r="E496" s="95" t="str">
        <f t="shared" si="7"/>
        <v/>
      </c>
      <c r="F496" s="91"/>
      <c r="G496" s="68"/>
      <c r="H496" s="64" t="str">
        <f>IF(LEFT(G496,2)="48","R",IF(D496="","N/A",VLOOKUP(D496,'UCM 7-21-23'!$A$2:$B$1709,2,FALSE)))</f>
        <v>N/A</v>
      </c>
      <c r="I496" s="147"/>
    </row>
    <row r="497" spans="1:9" ht="23.15" hidden="1" customHeight="1" x14ac:dyDescent="0.3">
      <c r="A497" s="87">
        <v>485</v>
      </c>
      <c r="B497" s="96"/>
      <c r="C497" s="94"/>
      <c r="D497" s="97"/>
      <c r="E497" s="95" t="str">
        <f t="shared" si="7"/>
        <v/>
      </c>
      <c r="F497" s="91"/>
      <c r="G497" s="68"/>
      <c r="H497" s="64" t="str">
        <f>IF(LEFT(G497,2)="48","R",IF(D497="","N/A",VLOOKUP(D497,'UCM 7-21-23'!$A$2:$B$1709,2,FALSE)))</f>
        <v>N/A</v>
      </c>
      <c r="I497" s="147"/>
    </row>
    <row r="498" spans="1:9" ht="23.15" hidden="1" customHeight="1" x14ac:dyDescent="0.3">
      <c r="A498" s="87">
        <v>486</v>
      </c>
      <c r="B498" s="96"/>
      <c r="C498" s="94"/>
      <c r="D498" s="97"/>
      <c r="E498" s="95" t="str">
        <f t="shared" si="7"/>
        <v/>
      </c>
      <c r="F498" s="91"/>
      <c r="G498" s="68"/>
      <c r="H498" s="64" t="str">
        <f>IF(LEFT(G498,2)="48","R",IF(D498="","N/A",VLOOKUP(D498,'UCM 7-21-23'!$A$2:$B$1709,2,FALSE)))</f>
        <v>N/A</v>
      </c>
      <c r="I498" s="147"/>
    </row>
    <row r="499" spans="1:9" ht="23.15" hidden="1" customHeight="1" x14ac:dyDescent="0.3">
      <c r="A499" s="88">
        <v>487</v>
      </c>
      <c r="B499" s="96"/>
      <c r="C499" s="94"/>
      <c r="D499" s="97"/>
      <c r="E499" s="95" t="str">
        <f t="shared" si="7"/>
        <v/>
      </c>
      <c r="F499" s="91"/>
      <c r="G499" s="68"/>
      <c r="H499" s="64" t="str">
        <f>IF(LEFT(G499,2)="48","R",IF(D499="","N/A",VLOOKUP(D499,'UCM 7-21-23'!$A$2:$B$1709,2,FALSE)))</f>
        <v>N/A</v>
      </c>
      <c r="I499" s="147"/>
    </row>
    <row r="500" spans="1:9" ht="23.15" hidden="1" customHeight="1" x14ac:dyDescent="0.3">
      <c r="A500" s="87">
        <v>488</v>
      </c>
      <c r="B500" s="96"/>
      <c r="C500" s="94"/>
      <c r="D500" s="97"/>
      <c r="E500" s="95" t="str">
        <f t="shared" si="7"/>
        <v/>
      </c>
      <c r="F500" s="91"/>
      <c r="G500" s="68"/>
      <c r="H500" s="64" t="str">
        <f>IF(LEFT(G500,2)="48","R",IF(D500="","N/A",VLOOKUP(D500,'UCM 7-21-23'!$A$2:$B$1709,2,FALSE)))</f>
        <v>N/A</v>
      </c>
      <c r="I500" s="147"/>
    </row>
    <row r="501" spans="1:9" ht="23.15" hidden="1" customHeight="1" x14ac:dyDescent="0.3">
      <c r="A501" s="87">
        <v>489</v>
      </c>
      <c r="B501" s="96"/>
      <c r="C501" s="94"/>
      <c r="D501" s="97"/>
      <c r="E501" s="95" t="str">
        <f t="shared" si="7"/>
        <v/>
      </c>
      <c r="F501" s="91"/>
      <c r="G501" s="68"/>
      <c r="H501" s="64" t="str">
        <f>IF(LEFT(G501,2)="48","R",IF(D501="","N/A",VLOOKUP(D501,'UCM 7-21-23'!$A$2:$B$1709,2,FALSE)))</f>
        <v>N/A</v>
      </c>
      <c r="I501" s="147"/>
    </row>
    <row r="502" spans="1:9" ht="23.15" hidden="1" customHeight="1" x14ac:dyDescent="0.3">
      <c r="A502" s="88">
        <v>490</v>
      </c>
      <c r="B502" s="96"/>
      <c r="C502" s="94"/>
      <c r="D502" s="97"/>
      <c r="E502" s="95" t="str">
        <f t="shared" si="7"/>
        <v/>
      </c>
      <c r="F502" s="91"/>
      <c r="G502" s="68"/>
      <c r="H502" s="64" t="str">
        <f>IF(LEFT(G502,2)="48","R",IF(D502="","N/A",VLOOKUP(D502,'UCM 7-21-23'!$A$2:$B$1709,2,FALSE)))</f>
        <v>N/A</v>
      </c>
      <c r="I502" s="147"/>
    </row>
    <row r="503" spans="1:9" ht="23.15" hidden="1" customHeight="1" x14ac:dyDescent="0.3">
      <c r="A503" s="87">
        <v>491</v>
      </c>
      <c r="B503" s="96"/>
      <c r="C503" s="94"/>
      <c r="D503" s="97"/>
      <c r="E503" s="95" t="str">
        <f t="shared" si="7"/>
        <v/>
      </c>
      <c r="F503" s="91"/>
      <c r="G503" s="68"/>
      <c r="H503" s="64" t="str">
        <f>IF(LEFT(G503,2)="48","R",IF(D503="","N/A",VLOOKUP(D503,'UCM 7-21-23'!$A$2:$B$1709,2,FALSE)))</f>
        <v>N/A</v>
      </c>
      <c r="I503" s="147"/>
    </row>
    <row r="504" spans="1:9" ht="23.15" hidden="1" customHeight="1" x14ac:dyDescent="0.3">
      <c r="A504" s="87">
        <v>492</v>
      </c>
      <c r="B504" s="96"/>
      <c r="C504" s="94"/>
      <c r="D504" s="97"/>
      <c r="E504" s="95" t="str">
        <f t="shared" si="7"/>
        <v/>
      </c>
      <c r="F504" s="91"/>
      <c r="G504" s="68"/>
      <c r="H504" s="64" t="str">
        <f>IF(LEFT(G504,2)="48","R",IF(D504="","N/A",VLOOKUP(D504,'UCM 7-21-23'!$A$2:$B$1709,2,FALSE)))</f>
        <v>N/A</v>
      </c>
      <c r="I504" s="147"/>
    </row>
    <row r="505" spans="1:9" ht="23.15" hidden="1" customHeight="1" x14ac:dyDescent="0.3">
      <c r="A505" s="88">
        <v>493</v>
      </c>
      <c r="B505" s="96"/>
      <c r="C505" s="94"/>
      <c r="D505" s="97"/>
      <c r="E505" s="95" t="str">
        <f t="shared" si="7"/>
        <v/>
      </c>
      <c r="F505" s="91"/>
      <c r="G505" s="68"/>
      <c r="H505" s="64" t="str">
        <f>IF(LEFT(G505,2)="48","R",IF(D505="","N/A",VLOOKUP(D505,'UCM 7-21-23'!$A$2:$B$1709,2,FALSE)))</f>
        <v>N/A</v>
      </c>
      <c r="I505" s="147"/>
    </row>
    <row r="506" spans="1:9" ht="23.15" hidden="1" customHeight="1" x14ac:dyDescent="0.3">
      <c r="A506" s="87">
        <v>494</v>
      </c>
      <c r="B506" s="96"/>
      <c r="C506" s="94"/>
      <c r="D506" s="97"/>
      <c r="E506" s="95" t="str">
        <f t="shared" si="7"/>
        <v/>
      </c>
      <c r="F506" s="91"/>
      <c r="G506" s="68"/>
      <c r="H506" s="64" t="str">
        <f>IF(LEFT(G506,2)="48","R",IF(D506="","N/A",VLOOKUP(D506,'UCM 7-21-23'!$A$2:$B$1709,2,FALSE)))</f>
        <v>N/A</v>
      </c>
      <c r="I506" s="147"/>
    </row>
    <row r="507" spans="1:9" ht="23.15" hidden="1" customHeight="1" x14ac:dyDescent="0.3">
      <c r="A507" s="87">
        <v>495</v>
      </c>
      <c r="B507" s="96"/>
      <c r="C507" s="94"/>
      <c r="D507" s="97"/>
      <c r="E507" s="95" t="str">
        <f t="shared" si="7"/>
        <v/>
      </c>
      <c r="F507" s="91"/>
      <c r="G507" s="68"/>
      <c r="H507" s="64" t="str">
        <f>IF(LEFT(G507,2)="48","R",IF(D507="","N/A",VLOOKUP(D507,'UCM 7-21-23'!$A$2:$B$1709,2,FALSE)))</f>
        <v>N/A</v>
      </c>
      <c r="I507" s="147"/>
    </row>
    <row r="508" spans="1:9" ht="23.15" hidden="1" customHeight="1" x14ac:dyDescent="0.3">
      <c r="A508" s="88">
        <v>496</v>
      </c>
      <c r="B508" s="96"/>
      <c r="C508" s="94"/>
      <c r="D508" s="97"/>
      <c r="E508" s="95" t="str">
        <f t="shared" si="7"/>
        <v/>
      </c>
      <c r="F508" s="91"/>
      <c r="G508" s="68"/>
      <c r="H508" s="64" t="str">
        <f>IF(LEFT(G508,2)="48","R",IF(D508="","N/A",VLOOKUP(D508,'UCM 7-21-23'!$A$2:$B$1709,2,FALSE)))</f>
        <v>N/A</v>
      </c>
      <c r="I508" s="147"/>
    </row>
    <row r="509" spans="1:9" ht="23.15" hidden="1" customHeight="1" x14ac:dyDescent="0.3">
      <c r="A509" s="87">
        <v>497</v>
      </c>
      <c r="B509" s="96"/>
      <c r="C509" s="94"/>
      <c r="D509" s="97"/>
      <c r="E509" s="95" t="str">
        <f t="shared" ref="E509:E572" si="8">IF(B509="","",(CONCATENATE(TEXT(B509,"###0000_);[Red](#,##0)")," ", TEXT(C509,"###000_);[Red](#,##0)")," ", TEXT(D509,"###0000_);[Red](#,##0)"))))</f>
        <v/>
      </c>
      <c r="F509" s="91"/>
      <c r="G509" s="68"/>
      <c r="H509" s="64" t="str">
        <f>IF(LEFT(G509,2)="48","R",IF(D509="","N/A",VLOOKUP(D509,'UCM 7-21-23'!$A$2:$B$1709,2,FALSE)))</f>
        <v>N/A</v>
      </c>
      <c r="I509" s="147"/>
    </row>
    <row r="510" spans="1:9" ht="23.15" hidden="1" customHeight="1" x14ac:dyDescent="0.3">
      <c r="A510" s="87">
        <v>498</v>
      </c>
      <c r="B510" s="96"/>
      <c r="C510" s="94"/>
      <c r="D510" s="97"/>
      <c r="E510" s="95" t="str">
        <f t="shared" si="8"/>
        <v/>
      </c>
      <c r="F510" s="91"/>
      <c r="G510" s="68"/>
      <c r="H510" s="64" t="str">
        <f>IF(LEFT(G510,2)="48","R",IF(D510="","N/A",VLOOKUP(D510,'UCM 7-21-23'!$A$2:$B$1709,2,FALSE)))</f>
        <v>N/A</v>
      </c>
      <c r="I510" s="147"/>
    </row>
    <row r="511" spans="1:9" ht="23.15" hidden="1" customHeight="1" x14ac:dyDescent="0.3">
      <c r="A511" s="88">
        <v>499</v>
      </c>
      <c r="B511" s="96"/>
      <c r="C511" s="94"/>
      <c r="D511" s="97"/>
      <c r="E511" s="95" t="str">
        <f t="shared" si="8"/>
        <v/>
      </c>
      <c r="F511" s="91"/>
      <c r="G511" s="68"/>
      <c r="H511" s="64" t="str">
        <f>IF(LEFT(G511,2)="48","R",IF(D511="","N/A",VLOOKUP(D511,'UCM 7-21-23'!$A$2:$B$1709,2,FALSE)))</f>
        <v>N/A</v>
      </c>
      <c r="I511" s="147"/>
    </row>
    <row r="512" spans="1:9" ht="23.15" hidden="1" customHeight="1" x14ac:dyDescent="0.3">
      <c r="A512" s="87">
        <v>500</v>
      </c>
      <c r="B512" s="96"/>
      <c r="C512" s="94"/>
      <c r="D512" s="97"/>
      <c r="E512" s="95" t="str">
        <f t="shared" si="8"/>
        <v/>
      </c>
      <c r="F512" s="91"/>
      <c r="G512" s="68"/>
      <c r="H512" s="64" t="str">
        <f>IF(LEFT(G512,2)="48","R",IF(D512="","N/A",VLOOKUP(D512,'UCM 7-21-23'!$A$2:$B$1709,2,FALSE)))</f>
        <v>N/A</v>
      </c>
      <c r="I512" s="147"/>
    </row>
    <row r="513" spans="1:9" ht="23.15" hidden="1" customHeight="1" x14ac:dyDescent="0.3">
      <c r="A513" s="87">
        <v>501</v>
      </c>
      <c r="B513" s="96"/>
      <c r="C513" s="94"/>
      <c r="D513" s="97"/>
      <c r="E513" s="95" t="str">
        <f t="shared" si="8"/>
        <v/>
      </c>
      <c r="F513" s="91"/>
      <c r="G513" s="68"/>
      <c r="H513" s="64" t="str">
        <f>IF(LEFT(G513,2)="48","R",IF(D513="","N/A",VLOOKUP(D513,'UCM 7-21-23'!$A$2:$B$1709,2,FALSE)))</f>
        <v>N/A</v>
      </c>
      <c r="I513" s="147"/>
    </row>
    <row r="514" spans="1:9" ht="23.15" hidden="1" customHeight="1" x14ac:dyDescent="0.3">
      <c r="A514" s="88">
        <v>502</v>
      </c>
      <c r="B514" s="96"/>
      <c r="C514" s="94"/>
      <c r="D514" s="97"/>
      <c r="E514" s="95" t="str">
        <f t="shared" si="8"/>
        <v/>
      </c>
      <c r="F514" s="91"/>
      <c r="G514" s="68"/>
      <c r="H514" s="64" t="str">
        <f>IF(LEFT(G514,2)="48","R",IF(D514="","N/A",VLOOKUP(D514,'UCM 7-21-23'!$A$2:$B$1709,2,FALSE)))</f>
        <v>N/A</v>
      </c>
      <c r="I514" s="147"/>
    </row>
    <row r="515" spans="1:9" ht="23.15" hidden="1" customHeight="1" x14ac:dyDescent="0.3">
      <c r="A515" s="87">
        <v>503</v>
      </c>
      <c r="B515" s="96"/>
      <c r="C515" s="94"/>
      <c r="D515" s="97"/>
      <c r="E515" s="95" t="str">
        <f t="shared" si="8"/>
        <v/>
      </c>
      <c r="F515" s="91"/>
      <c r="G515" s="68"/>
      <c r="H515" s="64" t="str">
        <f>IF(LEFT(G515,2)="48","R",IF(D515="","N/A",VLOOKUP(D515,'UCM 7-21-23'!$A$2:$B$1709,2,FALSE)))</f>
        <v>N/A</v>
      </c>
      <c r="I515" s="147"/>
    </row>
    <row r="516" spans="1:9" ht="23.15" hidden="1" customHeight="1" x14ac:dyDescent="0.3">
      <c r="A516" s="87">
        <v>504</v>
      </c>
      <c r="B516" s="96"/>
      <c r="C516" s="94"/>
      <c r="D516" s="97"/>
      <c r="E516" s="95" t="str">
        <f t="shared" si="8"/>
        <v/>
      </c>
      <c r="F516" s="91"/>
      <c r="G516" s="68"/>
      <c r="H516" s="64" t="str">
        <f>IF(LEFT(G516,2)="48","R",IF(D516="","N/A",VLOOKUP(D516,'UCM 7-21-23'!$A$2:$B$1709,2,FALSE)))</f>
        <v>N/A</v>
      </c>
      <c r="I516" s="147"/>
    </row>
    <row r="517" spans="1:9" ht="23.15" hidden="1" customHeight="1" x14ac:dyDescent="0.3">
      <c r="A517" s="88">
        <v>505</v>
      </c>
      <c r="B517" s="96"/>
      <c r="C517" s="94"/>
      <c r="D517" s="97"/>
      <c r="E517" s="95" t="str">
        <f t="shared" si="8"/>
        <v/>
      </c>
      <c r="F517" s="91"/>
      <c r="G517" s="68"/>
      <c r="H517" s="64" t="str">
        <f>IF(LEFT(G517,2)="48","R",IF(D517="","N/A",VLOOKUP(D517,'UCM 7-21-23'!$A$2:$B$1709,2,FALSE)))</f>
        <v>N/A</v>
      </c>
      <c r="I517" s="147"/>
    </row>
    <row r="518" spans="1:9" ht="23.15" hidden="1" customHeight="1" x14ac:dyDescent="0.3">
      <c r="A518" s="87">
        <v>506</v>
      </c>
      <c r="B518" s="96"/>
      <c r="C518" s="94"/>
      <c r="D518" s="97"/>
      <c r="E518" s="95" t="str">
        <f t="shared" si="8"/>
        <v/>
      </c>
      <c r="F518" s="91"/>
      <c r="G518" s="68"/>
      <c r="H518" s="64" t="str">
        <f>IF(LEFT(G518,2)="48","R",IF(D518="","N/A",VLOOKUP(D518,'UCM 7-21-23'!$A$2:$B$1709,2,FALSE)))</f>
        <v>N/A</v>
      </c>
      <c r="I518" s="147"/>
    </row>
    <row r="519" spans="1:9" ht="23.15" hidden="1" customHeight="1" x14ac:dyDescent="0.3">
      <c r="A519" s="87">
        <v>507</v>
      </c>
      <c r="B519" s="96"/>
      <c r="C519" s="94"/>
      <c r="D519" s="97"/>
      <c r="E519" s="95" t="str">
        <f t="shared" si="8"/>
        <v/>
      </c>
      <c r="F519" s="91"/>
      <c r="G519" s="68"/>
      <c r="H519" s="64" t="str">
        <f>IF(LEFT(G519,2)="48","R",IF(D519="","N/A",VLOOKUP(D519,'UCM 7-21-23'!$A$2:$B$1709,2,FALSE)))</f>
        <v>N/A</v>
      </c>
      <c r="I519" s="147"/>
    </row>
    <row r="520" spans="1:9" ht="23.15" hidden="1" customHeight="1" x14ac:dyDescent="0.3">
      <c r="A520" s="88">
        <v>508</v>
      </c>
      <c r="B520" s="96"/>
      <c r="C520" s="94"/>
      <c r="D520" s="97"/>
      <c r="E520" s="95" t="str">
        <f t="shared" si="8"/>
        <v/>
      </c>
      <c r="F520" s="91"/>
      <c r="G520" s="68"/>
      <c r="H520" s="64" t="str">
        <f>IF(LEFT(G520,2)="48","R",IF(D520="","N/A",VLOOKUP(D520,'UCM 7-21-23'!$A$2:$B$1709,2,FALSE)))</f>
        <v>N/A</v>
      </c>
      <c r="I520" s="147"/>
    </row>
    <row r="521" spans="1:9" ht="23.15" hidden="1" customHeight="1" x14ac:dyDescent="0.3">
      <c r="A521" s="87">
        <v>509</v>
      </c>
      <c r="B521" s="96"/>
      <c r="C521" s="94"/>
      <c r="D521" s="97"/>
      <c r="E521" s="95" t="str">
        <f t="shared" si="8"/>
        <v/>
      </c>
      <c r="F521" s="91"/>
      <c r="G521" s="68"/>
      <c r="H521" s="64" t="str">
        <f>IF(LEFT(G521,2)="48","R",IF(D521="","N/A",VLOOKUP(D521,'UCM 7-21-23'!$A$2:$B$1709,2,FALSE)))</f>
        <v>N/A</v>
      </c>
      <c r="I521" s="147"/>
    </row>
    <row r="522" spans="1:9" ht="23.15" hidden="1" customHeight="1" x14ac:dyDescent="0.3">
      <c r="A522" s="87">
        <v>510</v>
      </c>
      <c r="B522" s="96"/>
      <c r="C522" s="94"/>
      <c r="D522" s="97"/>
      <c r="E522" s="95" t="str">
        <f t="shared" si="8"/>
        <v/>
      </c>
      <c r="F522" s="91"/>
      <c r="G522" s="68"/>
      <c r="H522" s="64" t="str">
        <f>IF(LEFT(G522,2)="48","R",IF(D522="","N/A",VLOOKUP(D522,'UCM 7-21-23'!$A$2:$B$1709,2,FALSE)))</f>
        <v>N/A</v>
      </c>
      <c r="I522" s="147"/>
    </row>
    <row r="523" spans="1:9" ht="23.15" hidden="1" customHeight="1" x14ac:dyDescent="0.3">
      <c r="A523" s="88">
        <v>511</v>
      </c>
      <c r="B523" s="96"/>
      <c r="C523" s="94"/>
      <c r="D523" s="97"/>
      <c r="E523" s="95" t="str">
        <f t="shared" si="8"/>
        <v/>
      </c>
      <c r="F523" s="91"/>
      <c r="G523" s="68"/>
      <c r="H523" s="64" t="str">
        <f>IF(LEFT(G523,2)="48","R",IF(D523="","N/A",VLOOKUP(D523,'UCM 7-21-23'!$A$2:$B$1709,2,FALSE)))</f>
        <v>N/A</v>
      </c>
      <c r="I523" s="147"/>
    </row>
    <row r="524" spans="1:9" ht="23.15" hidden="1" customHeight="1" x14ac:dyDescent="0.3">
      <c r="A524" s="87">
        <v>512</v>
      </c>
      <c r="B524" s="96"/>
      <c r="C524" s="94"/>
      <c r="D524" s="97"/>
      <c r="E524" s="95" t="str">
        <f t="shared" si="8"/>
        <v/>
      </c>
      <c r="F524" s="91"/>
      <c r="G524" s="68"/>
      <c r="H524" s="64" t="str">
        <f>IF(LEFT(G524,2)="48","R",IF(D524="","N/A",VLOOKUP(D524,'UCM 7-21-23'!$A$2:$B$1709,2,FALSE)))</f>
        <v>N/A</v>
      </c>
      <c r="I524" s="147"/>
    </row>
    <row r="525" spans="1:9" ht="23.15" hidden="1" customHeight="1" x14ac:dyDescent="0.3">
      <c r="A525" s="87">
        <v>513</v>
      </c>
      <c r="B525" s="96"/>
      <c r="C525" s="94"/>
      <c r="D525" s="97"/>
      <c r="E525" s="95" t="str">
        <f t="shared" si="8"/>
        <v/>
      </c>
      <c r="F525" s="91"/>
      <c r="G525" s="68"/>
      <c r="H525" s="64" t="str">
        <f>IF(LEFT(G525,2)="48","R",IF(D525="","N/A",VLOOKUP(D525,'UCM 7-21-23'!$A$2:$B$1709,2,FALSE)))</f>
        <v>N/A</v>
      </c>
      <c r="I525" s="147"/>
    </row>
    <row r="526" spans="1:9" ht="23.15" hidden="1" customHeight="1" x14ac:dyDescent="0.3">
      <c r="A526" s="88">
        <v>514</v>
      </c>
      <c r="B526" s="96"/>
      <c r="C526" s="94"/>
      <c r="D526" s="97"/>
      <c r="E526" s="95" t="str">
        <f t="shared" si="8"/>
        <v/>
      </c>
      <c r="F526" s="91"/>
      <c r="G526" s="68"/>
      <c r="H526" s="64" t="str">
        <f>IF(LEFT(G526,2)="48","R",IF(D526="","N/A",VLOOKUP(D526,'UCM 7-21-23'!$A$2:$B$1709,2,FALSE)))</f>
        <v>N/A</v>
      </c>
      <c r="I526" s="147"/>
    </row>
    <row r="527" spans="1:9" ht="23.15" hidden="1" customHeight="1" x14ac:dyDescent="0.3">
      <c r="A527" s="87">
        <v>515</v>
      </c>
      <c r="B527" s="96"/>
      <c r="C527" s="94"/>
      <c r="D527" s="97"/>
      <c r="E527" s="95" t="str">
        <f t="shared" si="8"/>
        <v/>
      </c>
      <c r="F527" s="91"/>
      <c r="G527" s="68"/>
      <c r="H527" s="64" t="str">
        <f>IF(LEFT(G527,2)="48","R",IF(D527="","N/A",VLOOKUP(D527,'UCM 7-21-23'!$A$2:$B$1709,2,FALSE)))</f>
        <v>N/A</v>
      </c>
      <c r="I527" s="147"/>
    </row>
    <row r="528" spans="1:9" ht="23.15" hidden="1" customHeight="1" x14ac:dyDescent="0.3">
      <c r="A528" s="87">
        <v>516</v>
      </c>
      <c r="B528" s="96"/>
      <c r="C528" s="94"/>
      <c r="D528" s="97"/>
      <c r="E528" s="95" t="str">
        <f t="shared" si="8"/>
        <v/>
      </c>
      <c r="F528" s="91"/>
      <c r="G528" s="68"/>
      <c r="H528" s="64" t="str">
        <f>IF(LEFT(G528,2)="48","R",IF(D528="","N/A",VLOOKUP(D528,'UCM 7-21-23'!$A$2:$B$1709,2,FALSE)))</f>
        <v>N/A</v>
      </c>
      <c r="I528" s="147"/>
    </row>
    <row r="529" spans="1:9" ht="23.15" hidden="1" customHeight="1" x14ac:dyDescent="0.3">
      <c r="A529" s="88">
        <v>517</v>
      </c>
      <c r="B529" s="96"/>
      <c r="C529" s="94"/>
      <c r="D529" s="97"/>
      <c r="E529" s="95" t="str">
        <f t="shared" si="8"/>
        <v/>
      </c>
      <c r="F529" s="91"/>
      <c r="G529" s="68"/>
      <c r="H529" s="64" t="str">
        <f>IF(LEFT(G529,2)="48","R",IF(D529="","N/A",VLOOKUP(D529,'UCM 7-21-23'!$A$2:$B$1709,2,FALSE)))</f>
        <v>N/A</v>
      </c>
      <c r="I529" s="147"/>
    </row>
    <row r="530" spans="1:9" ht="23.15" hidden="1" customHeight="1" x14ac:dyDescent="0.3">
      <c r="A530" s="87">
        <v>518</v>
      </c>
      <c r="B530" s="96"/>
      <c r="C530" s="94"/>
      <c r="D530" s="97"/>
      <c r="E530" s="95" t="str">
        <f t="shared" si="8"/>
        <v/>
      </c>
      <c r="F530" s="91"/>
      <c r="G530" s="68"/>
      <c r="H530" s="64" t="str">
        <f>IF(LEFT(G530,2)="48","R",IF(D530="","N/A",VLOOKUP(D530,'UCM 7-21-23'!$A$2:$B$1709,2,FALSE)))</f>
        <v>N/A</v>
      </c>
      <c r="I530" s="147"/>
    </row>
    <row r="531" spans="1:9" ht="23.15" hidden="1" customHeight="1" x14ac:dyDescent="0.3">
      <c r="A531" s="87">
        <v>519</v>
      </c>
      <c r="B531" s="96"/>
      <c r="C531" s="94"/>
      <c r="D531" s="97"/>
      <c r="E531" s="95" t="str">
        <f t="shared" si="8"/>
        <v/>
      </c>
      <c r="F531" s="91"/>
      <c r="G531" s="68"/>
      <c r="H531" s="64" t="str">
        <f>IF(LEFT(G531,2)="48","R",IF(D531="","N/A",VLOOKUP(D531,'UCM 7-21-23'!$A$2:$B$1709,2,FALSE)))</f>
        <v>N/A</v>
      </c>
      <c r="I531" s="147"/>
    </row>
    <row r="532" spans="1:9" ht="23.15" hidden="1" customHeight="1" x14ac:dyDescent="0.3">
      <c r="A532" s="88">
        <v>520</v>
      </c>
      <c r="B532" s="96"/>
      <c r="C532" s="94"/>
      <c r="D532" s="97"/>
      <c r="E532" s="95" t="str">
        <f t="shared" si="8"/>
        <v/>
      </c>
      <c r="F532" s="91"/>
      <c r="G532" s="68"/>
      <c r="H532" s="64" t="str">
        <f>IF(LEFT(G532,2)="48","R",IF(D532="","N/A",VLOOKUP(D532,'UCM 7-21-23'!$A$2:$B$1709,2,FALSE)))</f>
        <v>N/A</v>
      </c>
      <c r="I532" s="147"/>
    </row>
    <row r="533" spans="1:9" ht="23.15" hidden="1" customHeight="1" x14ac:dyDescent="0.3">
      <c r="A533" s="87">
        <v>521</v>
      </c>
      <c r="B533" s="96"/>
      <c r="C533" s="94"/>
      <c r="D533" s="97"/>
      <c r="E533" s="95" t="str">
        <f t="shared" si="8"/>
        <v/>
      </c>
      <c r="F533" s="91"/>
      <c r="G533" s="68"/>
      <c r="H533" s="64" t="str">
        <f>IF(LEFT(G533,2)="48","R",IF(D533="","N/A",VLOOKUP(D533,'UCM 7-21-23'!$A$2:$B$1709,2,FALSE)))</f>
        <v>N/A</v>
      </c>
      <c r="I533" s="147"/>
    </row>
    <row r="534" spans="1:9" ht="23.15" hidden="1" customHeight="1" x14ac:dyDescent="0.3">
      <c r="A534" s="87">
        <v>522</v>
      </c>
      <c r="B534" s="96"/>
      <c r="C534" s="94"/>
      <c r="D534" s="97"/>
      <c r="E534" s="95" t="str">
        <f t="shared" si="8"/>
        <v/>
      </c>
      <c r="F534" s="91"/>
      <c r="G534" s="68"/>
      <c r="H534" s="64" t="str">
        <f>IF(LEFT(G534,2)="48","R",IF(D534="","N/A",VLOOKUP(D534,'UCM 7-21-23'!$A$2:$B$1709,2,FALSE)))</f>
        <v>N/A</v>
      </c>
      <c r="I534" s="147"/>
    </row>
    <row r="535" spans="1:9" ht="23.15" hidden="1" customHeight="1" x14ac:dyDescent="0.3">
      <c r="A535" s="88">
        <v>523</v>
      </c>
      <c r="B535" s="96"/>
      <c r="C535" s="94"/>
      <c r="D535" s="97"/>
      <c r="E535" s="95" t="str">
        <f t="shared" si="8"/>
        <v/>
      </c>
      <c r="F535" s="91"/>
      <c r="G535" s="68"/>
      <c r="H535" s="64" t="str">
        <f>IF(LEFT(G535,2)="48","R",IF(D535="","N/A",VLOOKUP(D535,'UCM 7-21-23'!$A$2:$B$1709,2,FALSE)))</f>
        <v>N/A</v>
      </c>
      <c r="I535" s="147"/>
    </row>
    <row r="536" spans="1:9" ht="23.15" hidden="1" customHeight="1" x14ac:dyDescent="0.3">
      <c r="A536" s="87">
        <v>524</v>
      </c>
      <c r="B536" s="96"/>
      <c r="C536" s="94"/>
      <c r="D536" s="97"/>
      <c r="E536" s="95" t="str">
        <f t="shared" si="8"/>
        <v/>
      </c>
      <c r="F536" s="91"/>
      <c r="G536" s="68"/>
      <c r="H536" s="64" t="str">
        <f>IF(LEFT(G536,2)="48","R",IF(D536="","N/A",VLOOKUP(D536,'UCM 7-21-23'!$A$2:$B$1709,2,FALSE)))</f>
        <v>N/A</v>
      </c>
      <c r="I536" s="147"/>
    </row>
    <row r="537" spans="1:9" ht="23.15" hidden="1" customHeight="1" x14ac:dyDescent="0.3">
      <c r="A537" s="87">
        <v>525</v>
      </c>
      <c r="B537" s="96"/>
      <c r="C537" s="94"/>
      <c r="D537" s="97"/>
      <c r="E537" s="95" t="str">
        <f t="shared" si="8"/>
        <v/>
      </c>
      <c r="F537" s="91"/>
      <c r="G537" s="68"/>
      <c r="H537" s="64" t="str">
        <f>IF(LEFT(G537,2)="48","R",IF(D537="","N/A",VLOOKUP(D537,'UCM 7-21-23'!$A$2:$B$1709,2,FALSE)))</f>
        <v>N/A</v>
      </c>
      <c r="I537" s="147"/>
    </row>
    <row r="538" spans="1:9" ht="23.15" hidden="1" customHeight="1" x14ac:dyDescent="0.3">
      <c r="A538" s="88">
        <v>526</v>
      </c>
      <c r="B538" s="96"/>
      <c r="C538" s="94"/>
      <c r="D538" s="97"/>
      <c r="E538" s="95" t="str">
        <f t="shared" si="8"/>
        <v/>
      </c>
      <c r="F538" s="91"/>
      <c r="G538" s="68"/>
      <c r="H538" s="64" t="str">
        <f>IF(LEFT(G538,2)="48","R",IF(D538="","N/A",VLOOKUP(D538,'UCM 7-21-23'!$A$2:$B$1709,2,FALSE)))</f>
        <v>N/A</v>
      </c>
      <c r="I538" s="147"/>
    </row>
    <row r="539" spans="1:9" ht="23.15" hidden="1" customHeight="1" x14ac:dyDescent="0.3">
      <c r="A539" s="87">
        <v>527</v>
      </c>
      <c r="B539" s="96"/>
      <c r="C539" s="94"/>
      <c r="D539" s="97"/>
      <c r="E539" s="95" t="str">
        <f t="shared" si="8"/>
        <v/>
      </c>
      <c r="F539" s="91"/>
      <c r="G539" s="68"/>
      <c r="H539" s="64" t="str">
        <f>IF(LEFT(G539,2)="48","R",IF(D539="","N/A",VLOOKUP(D539,'UCM 7-21-23'!$A$2:$B$1709,2,FALSE)))</f>
        <v>N/A</v>
      </c>
      <c r="I539" s="147"/>
    </row>
    <row r="540" spans="1:9" ht="23.15" hidden="1" customHeight="1" x14ac:dyDescent="0.3">
      <c r="A540" s="87">
        <v>528</v>
      </c>
      <c r="B540" s="96"/>
      <c r="C540" s="94"/>
      <c r="D540" s="97"/>
      <c r="E540" s="95" t="str">
        <f t="shared" si="8"/>
        <v/>
      </c>
      <c r="F540" s="91"/>
      <c r="G540" s="68"/>
      <c r="H540" s="64" t="str">
        <f>IF(LEFT(G540,2)="48","R",IF(D540="","N/A",VLOOKUP(D540,'UCM 7-21-23'!$A$2:$B$1709,2,FALSE)))</f>
        <v>N/A</v>
      </c>
      <c r="I540" s="147"/>
    </row>
    <row r="541" spans="1:9" ht="23.15" hidden="1" customHeight="1" x14ac:dyDescent="0.3">
      <c r="A541" s="88">
        <v>529</v>
      </c>
      <c r="B541" s="96"/>
      <c r="C541" s="94"/>
      <c r="D541" s="97"/>
      <c r="E541" s="95" t="str">
        <f t="shared" si="8"/>
        <v/>
      </c>
      <c r="F541" s="91"/>
      <c r="G541" s="68"/>
      <c r="H541" s="64" t="str">
        <f>IF(LEFT(G541,2)="48","R",IF(D541="","N/A",VLOOKUP(D541,'UCM 7-21-23'!$A$2:$B$1709,2,FALSE)))</f>
        <v>N/A</v>
      </c>
      <c r="I541" s="147"/>
    </row>
    <row r="542" spans="1:9" ht="23.15" hidden="1" customHeight="1" x14ac:dyDescent="0.3">
      <c r="A542" s="87">
        <v>530</v>
      </c>
      <c r="B542" s="96"/>
      <c r="C542" s="94"/>
      <c r="D542" s="97"/>
      <c r="E542" s="95" t="str">
        <f t="shared" si="8"/>
        <v/>
      </c>
      <c r="F542" s="91"/>
      <c r="G542" s="68"/>
      <c r="H542" s="64" t="str">
        <f>IF(LEFT(G542,2)="48","R",IF(D542="","N/A",VLOOKUP(D542,'UCM 7-21-23'!$A$2:$B$1709,2,FALSE)))</f>
        <v>N/A</v>
      </c>
      <c r="I542" s="147"/>
    </row>
    <row r="543" spans="1:9" ht="23.15" hidden="1" customHeight="1" x14ac:dyDescent="0.3">
      <c r="A543" s="87">
        <v>531</v>
      </c>
      <c r="B543" s="96"/>
      <c r="C543" s="94"/>
      <c r="D543" s="97"/>
      <c r="E543" s="95" t="str">
        <f t="shared" si="8"/>
        <v/>
      </c>
      <c r="F543" s="91"/>
      <c r="G543" s="68"/>
      <c r="H543" s="64" t="str">
        <f>IF(LEFT(G543,2)="48","R",IF(D543="","N/A",VLOOKUP(D543,'UCM 7-21-23'!$A$2:$B$1709,2,FALSE)))</f>
        <v>N/A</v>
      </c>
      <c r="I543" s="147"/>
    </row>
    <row r="544" spans="1:9" ht="23.15" hidden="1" customHeight="1" x14ac:dyDescent="0.3">
      <c r="A544" s="88">
        <v>532</v>
      </c>
      <c r="B544" s="96"/>
      <c r="C544" s="94"/>
      <c r="D544" s="97"/>
      <c r="E544" s="95" t="str">
        <f t="shared" si="8"/>
        <v/>
      </c>
      <c r="F544" s="91"/>
      <c r="G544" s="68"/>
      <c r="H544" s="64" t="str">
        <f>IF(LEFT(G544,2)="48","R",IF(D544="","N/A",VLOOKUP(D544,'UCM 7-21-23'!$A$2:$B$1709,2,FALSE)))</f>
        <v>N/A</v>
      </c>
      <c r="I544" s="147"/>
    </row>
    <row r="545" spans="1:9" ht="23.15" hidden="1" customHeight="1" x14ac:dyDescent="0.3">
      <c r="A545" s="87">
        <v>533</v>
      </c>
      <c r="B545" s="96"/>
      <c r="C545" s="94"/>
      <c r="D545" s="97"/>
      <c r="E545" s="95" t="str">
        <f t="shared" si="8"/>
        <v/>
      </c>
      <c r="F545" s="91"/>
      <c r="G545" s="68"/>
      <c r="H545" s="64" t="str">
        <f>IF(LEFT(G545,2)="48","R",IF(D545="","N/A",VLOOKUP(D545,'UCM 7-21-23'!$A$2:$B$1709,2,FALSE)))</f>
        <v>N/A</v>
      </c>
      <c r="I545" s="147"/>
    </row>
    <row r="546" spans="1:9" ht="23.15" hidden="1" customHeight="1" x14ac:dyDescent="0.3">
      <c r="A546" s="87">
        <v>534</v>
      </c>
      <c r="B546" s="96"/>
      <c r="C546" s="94"/>
      <c r="D546" s="97"/>
      <c r="E546" s="95" t="str">
        <f t="shared" si="8"/>
        <v/>
      </c>
      <c r="F546" s="91"/>
      <c r="G546" s="68"/>
      <c r="H546" s="64" t="str">
        <f>IF(LEFT(G546,2)="48","R",IF(D546="","N/A",VLOOKUP(D546,'UCM 7-21-23'!$A$2:$B$1709,2,FALSE)))</f>
        <v>N/A</v>
      </c>
      <c r="I546" s="147"/>
    </row>
    <row r="547" spans="1:9" ht="23.15" hidden="1" customHeight="1" x14ac:dyDescent="0.3">
      <c r="A547" s="88">
        <v>535</v>
      </c>
      <c r="B547" s="96"/>
      <c r="C547" s="94"/>
      <c r="D547" s="97"/>
      <c r="E547" s="95" t="str">
        <f t="shared" si="8"/>
        <v/>
      </c>
      <c r="F547" s="91"/>
      <c r="G547" s="68"/>
      <c r="H547" s="64" t="str">
        <f>IF(LEFT(G547,2)="48","R",IF(D547="","N/A",VLOOKUP(D547,'UCM 7-21-23'!$A$2:$B$1709,2,FALSE)))</f>
        <v>N/A</v>
      </c>
      <c r="I547" s="147"/>
    </row>
    <row r="548" spans="1:9" ht="23.15" hidden="1" customHeight="1" x14ac:dyDescent="0.3">
      <c r="A548" s="87">
        <v>536</v>
      </c>
      <c r="B548" s="96"/>
      <c r="C548" s="94"/>
      <c r="D548" s="97"/>
      <c r="E548" s="95" t="str">
        <f t="shared" si="8"/>
        <v/>
      </c>
      <c r="F548" s="91"/>
      <c r="G548" s="68"/>
      <c r="H548" s="64" t="str">
        <f>IF(LEFT(G548,2)="48","R",IF(D548="","N/A",VLOOKUP(D548,'UCM 7-21-23'!$A$2:$B$1709,2,FALSE)))</f>
        <v>N/A</v>
      </c>
      <c r="I548" s="147"/>
    </row>
    <row r="549" spans="1:9" ht="23.15" hidden="1" customHeight="1" x14ac:dyDescent="0.3">
      <c r="A549" s="87">
        <v>537</v>
      </c>
      <c r="B549" s="96"/>
      <c r="C549" s="94"/>
      <c r="D549" s="97"/>
      <c r="E549" s="95" t="str">
        <f t="shared" si="8"/>
        <v/>
      </c>
      <c r="F549" s="91"/>
      <c r="G549" s="68"/>
      <c r="H549" s="64" t="str">
        <f>IF(LEFT(G549,2)="48","R",IF(D549="","N/A",VLOOKUP(D549,'UCM 7-21-23'!$A$2:$B$1709,2,FALSE)))</f>
        <v>N/A</v>
      </c>
      <c r="I549" s="147"/>
    </row>
    <row r="550" spans="1:9" ht="23.15" hidden="1" customHeight="1" x14ac:dyDescent="0.3">
      <c r="A550" s="88">
        <v>538</v>
      </c>
      <c r="B550" s="96"/>
      <c r="C550" s="94"/>
      <c r="D550" s="97"/>
      <c r="E550" s="95" t="str">
        <f t="shared" si="8"/>
        <v/>
      </c>
      <c r="F550" s="91"/>
      <c r="G550" s="68"/>
      <c r="H550" s="64" t="str">
        <f>IF(LEFT(G550,2)="48","R",IF(D550="","N/A",VLOOKUP(D550,'UCM 7-21-23'!$A$2:$B$1709,2,FALSE)))</f>
        <v>N/A</v>
      </c>
      <c r="I550" s="147"/>
    </row>
    <row r="551" spans="1:9" ht="23.15" hidden="1" customHeight="1" x14ac:dyDescent="0.3">
      <c r="A551" s="87">
        <v>539</v>
      </c>
      <c r="B551" s="96"/>
      <c r="C551" s="94"/>
      <c r="D551" s="97"/>
      <c r="E551" s="95" t="str">
        <f t="shared" si="8"/>
        <v/>
      </c>
      <c r="F551" s="91"/>
      <c r="G551" s="68"/>
      <c r="H551" s="64" t="str">
        <f>IF(LEFT(G551,2)="48","R",IF(D551="","N/A",VLOOKUP(D551,'UCM 7-21-23'!$A$2:$B$1709,2,FALSE)))</f>
        <v>N/A</v>
      </c>
      <c r="I551" s="147"/>
    </row>
    <row r="552" spans="1:9" ht="23.15" hidden="1" customHeight="1" x14ac:dyDescent="0.3">
      <c r="A552" s="87">
        <v>540</v>
      </c>
      <c r="B552" s="96"/>
      <c r="C552" s="94"/>
      <c r="D552" s="97"/>
      <c r="E552" s="95" t="str">
        <f t="shared" si="8"/>
        <v/>
      </c>
      <c r="F552" s="91"/>
      <c r="G552" s="68"/>
      <c r="H552" s="64" t="str">
        <f>IF(LEFT(G552,2)="48","R",IF(D552="","N/A",VLOOKUP(D552,'UCM 7-21-23'!$A$2:$B$1709,2,FALSE)))</f>
        <v>N/A</v>
      </c>
      <c r="I552" s="147"/>
    </row>
    <row r="553" spans="1:9" ht="23.15" hidden="1" customHeight="1" x14ac:dyDescent="0.3">
      <c r="A553" s="88">
        <v>541</v>
      </c>
      <c r="B553" s="96"/>
      <c r="C553" s="94"/>
      <c r="D553" s="97"/>
      <c r="E553" s="95" t="str">
        <f t="shared" si="8"/>
        <v/>
      </c>
      <c r="F553" s="91"/>
      <c r="G553" s="68"/>
      <c r="H553" s="64" t="str">
        <f>IF(LEFT(G553,2)="48","R",IF(D553="","N/A",VLOOKUP(D553,'UCM 7-21-23'!$A$2:$B$1709,2,FALSE)))</f>
        <v>N/A</v>
      </c>
      <c r="I553" s="147"/>
    </row>
    <row r="554" spans="1:9" ht="23.15" hidden="1" customHeight="1" x14ac:dyDescent="0.3">
      <c r="A554" s="87">
        <v>542</v>
      </c>
      <c r="B554" s="96"/>
      <c r="C554" s="94"/>
      <c r="D554" s="97"/>
      <c r="E554" s="95" t="str">
        <f t="shared" si="8"/>
        <v/>
      </c>
      <c r="F554" s="91"/>
      <c r="G554" s="68"/>
      <c r="H554" s="64" t="str">
        <f>IF(LEFT(G554,2)="48","R",IF(D554="","N/A",VLOOKUP(D554,'UCM 7-21-23'!$A$2:$B$1709,2,FALSE)))</f>
        <v>N/A</v>
      </c>
      <c r="I554" s="147"/>
    </row>
    <row r="555" spans="1:9" ht="23.15" hidden="1" customHeight="1" x14ac:dyDescent="0.3">
      <c r="A555" s="87">
        <v>543</v>
      </c>
      <c r="B555" s="96"/>
      <c r="C555" s="94"/>
      <c r="D555" s="97"/>
      <c r="E555" s="95" t="str">
        <f t="shared" si="8"/>
        <v/>
      </c>
      <c r="F555" s="91"/>
      <c r="G555" s="68"/>
      <c r="H555" s="64" t="str">
        <f>IF(LEFT(G555,2)="48","R",IF(D555="","N/A",VLOOKUP(D555,'UCM 7-21-23'!$A$2:$B$1709,2,FALSE)))</f>
        <v>N/A</v>
      </c>
      <c r="I555" s="147"/>
    </row>
    <row r="556" spans="1:9" ht="23.15" hidden="1" customHeight="1" x14ac:dyDescent="0.3">
      <c r="A556" s="88">
        <v>544</v>
      </c>
      <c r="B556" s="96"/>
      <c r="C556" s="94"/>
      <c r="D556" s="97"/>
      <c r="E556" s="95" t="str">
        <f t="shared" si="8"/>
        <v/>
      </c>
      <c r="F556" s="91"/>
      <c r="G556" s="68"/>
      <c r="H556" s="64" t="str">
        <f>IF(LEFT(G556,2)="48","R",IF(D556="","N/A",VLOOKUP(D556,'UCM 7-21-23'!$A$2:$B$1709,2,FALSE)))</f>
        <v>N/A</v>
      </c>
      <c r="I556" s="147"/>
    </row>
    <row r="557" spans="1:9" ht="23.15" hidden="1" customHeight="1" x14ac:dyDescent="0.3">
      <c r="A557" s="87">
        <v>545</v>
      </c>
      <c r="B557" s="96"/>
      <c r="C557" s="94"/>
      <c r="D557" s="97"/>
      <c r="E557" s="95" t="str">
        <f t="shared" si="8"/>
        <v/>
      </c>
      <c r="F557" s="91"/>
      <c r="G557" s="68"/>
      <c r="H557" s="64" t="str">
        <f>IF(LEFT(G557,2)="48","R",IF(D557="","N/A",VLOOKUP(D557,'UCM 7-21-23'!$A$2:$B$1709,2,FALSE)))</f>
        <v>N/A</v>
      </c>
      <c r="I557" s="147"/>
    </row>
    <row r="558" spans="1:9" ht="23.15" hidden="1" customHeight="1" x14ac:dyDescent="0.3">
      <c r="A558" s="87">
        <v>546</v>
      </c>
      <c r="B558" s="96"/>
      <c r="C558" s="94"/>
      <c r="D558" s="97"/>
      <c r="E558" s="95" t="str">
        <f t="shared" si="8"/>
        <v/>
      </c>
      <c r="F558" s="91"/>
      <c r="G558" s="68"/>
      <c r="H558" s="64" t="str">
        <f>IF(LEFT(G558,2)="48","R",IF(D558="","N/A",VLOOKUP(D558,'UCM 7-21-23'!$A$2:$B$1709,2,FALSE)))</f>
        <v>N/A</v>
      </c>
      <c r="I558" s="147"/>
    </row>
    <row r="559" spans="1:9" ht="23.15" hidden="1" customHeight="1" x14ac:dyDescent="0.3">
      <c r="A559" s="88">
        <v>547</v>
      </c>
      <c r="B559" s="96"/>
      <c r="C559" s="94"/>
      <c r="D559" s="97"/>
      <c r="E559" s="95" t="str">
        <f t="shared" si="8"/>
        <v/>
      </c>
      <c r="F559" s="91"/>
      <c r="G559" s="68"/>
      <c r="H559" s="64" t="str">
        <f>IF(LEFT(G559,2)="48","R",IF(D559="","N/A",VLOOKUP(D559,'UCM 7-21-23'!$A$2:$B$1709,2,FALSE)))</f>
        <v>N/A</v>
      </c>
      <c r="I559" s="147"/>
    </row>
    <row r="560" spans="1:9" ht="23.15" hidden="1" customHeight="1" x14ac:dyDescent="0.3">
      <c r="A560" s="87">
        <v>548</v>
      </c>
      <c r="B560" s="96"/>
      <c r="C560" s="94"/>
      <c r="D560" s="97"/>
      <c r="E560" s="95" t="str">
        <f t="shared" si="8"/>
        <v/>
      </c>
      <c r="F560" s="91"/>
      <c r="G560" s="68"/>
      <c r="H560" s="64" t="str">
        <f>IF(LEFT(G560,2)="48","R",IF(D560="","N/A",VLOOKUP(D560,'UCM 7-21-23'!$A$2:$B$1709,2,FALSE)))</f>
        <v>N/A</v>
      </c>
      <c r="I560" s="147"/>
    </row>
    <row r="561" spans="1:9" ht="23.15" hidden="1" customHeight="1" x14ac:dyDescent="0.3">
      <c r="A561" s="87">
        <v>549</v>
      </c>
      <c r="B561" s="96"/>
      <c r="C561" s="94"/>
      <c r="D561" s="97"/>
      <c r="E561" s="95" t="str">
        <f t="shared" si="8"/>
        <v/>
      </c>
      <c r="F561" s="91"/>
      <c r="G561" s="68"/>
      <c r="H561" s="64" t="str">
        <f>IF(LEFT(G561,2)="48","R",IF(D561="","N/A",VLOOKUP(D561,'UCM 7-21-23'!$A$2:$B$1709,2,FALSE)))</f>
        <v>N/A</v>
      </c>
      <c r="I561" s="147"/>
    </row>
    <row r="562" spans="1:9" ht="23.15" hidden="1" customHeight="1" x14ac:dyDescent="0.3">
      <c r="A562" s="88">
        <v>550</v>
      </c>
      <c r="B562" s="96"/>
      <c r="C562" s="94"/>
      <c r="D562" s="97"/>
      <c r="E562" s="95" t="str">
        <f t="shared" si="8"/>
        <v/>
      </c>
      <c r="F562" s="91"/>
      <c r="G562" s="68"/>
      <c r="H562" s="64" t="str">
        <f>IF(LEFT(G562,2)="48","R",IF(D562="","N/A",VLOOKUP(D562,'UCM 7-21-23'!$A$2:$B$1709,2,FALSE)))</f>
        <v>N/A</v>
      </c>
      <c r="I562" s="147"/>
    </row>
    <row r="563" spans="1:9" ht="23.15" hidden="1" customHeight="1" x14ac:dyDescent="0.3">
      <c r="A563" s="87">
        <v>551</v>
      </c>
      <c r="B563" s="96"/>
      <c r="C563" s="94"/>
      <c r="D563" s="97"/>
      <c r="E563" s="95" t="str">
        <f t="shared" si="8"/>
        <v/>
      </c>
      <c r="F563" s="91"/>
      <c r="G563" s="68"/>
      <c r="H563" s="64" t="str">
        <f>IF(LEFT(G563,2)="48","R",IF(D563="","N/A",VLOOKUP(D563,'UCM 7-21-23'!$A$2:$B$1709,2,FALSE)))</f>
        <v>N/A</v>
      </c>
      <c r="I563" s="147"/>
    </row>
    <row r="564" spans="1:9" ht="23.15" hidden="1" customHeight="1" x14ac:dyDescent="0.3">
      <c r="A564" s="87">
        <v>552</v>
      </c>
      <c r="B564" s="96"/>
      <c r="C564" s="94"/>
      <c r="D564" s="97"/>
      <c r="E564" s="95" t="str">
        <f t="shared" si="8"/>
        <v/>
      </c>
      <c r="F564" s="91"/>
      <c r="G564" s="68"/>
      <c r="H564" s="64" t="str">
        <f>IF(LEFT(G564,2)="48","R",IF(D564="","N/A",VLOOKUP(D564,'UCM 7-21-23'!$A$2:$B$1709,2,FALSE)))</f>
        <v>N/A</v>
      </c>
      <c r="I564" s="147"/>
    </row>
    <row r="565" spans="1:9" ht="23.15" hidden="1" customHeight="1" x14ac:dyDescent="0.3">
      <c r="A565" s="88">
        <v>553</v>
      </c>
      <c r="B565" s="96"/>
      <c r="C565" s="94"/>
      <c r="D565" s="97"/>
      <c r="E565" s="95" t="str">
        <f t="shared" si="8"/>
        <v/>
      </c>
      <c r="F565" s="91"/>
      <c r="G565" s="68"/>
      <c r="H565" s="64" t="str">
        <f>IF(LEFT(G565,2)="48","R",IF(D565="","N/A",VLOOKUP(D565,'UCM 7-21-23'!$A$2:$B$1709,2,FALSE)))</f>
        <v>N/A</v>
      </c>
      <c r="I565" s="147"/>
    </row>
    <row r="566" spans="1:9" ht="23.15" hidden="1" customHeight="1" x14ac:dyDescent="0.3">
      <c r="A566" s="87">
        <v>554</v>
      </c>
      <c r="B566" s="96"/>
      <c r="C566" s="94"/>
      <c r="D566" s="97"/>
      <c r="E566" s="95" t="str">
        <f t="shared" si="8"/>
        <v/>
      </c>
      <c r="F566" s="91"/>
      <c r="G566" s="68"/>
      <c r="H566" s="64" t="str">
        <f>IF(LEFT(G566,2)="48","R",IF(D566="","N/A",VLOOKUP(D566,'UCM 7-21-23'!$A$2:$B$1709,2,FALSE)))</f>
        <v>N/A</v>
      </c>
      <c r="I566" s="147"/>
    </row>
    <row r="567" spans="1:9" ht="23.15" hidden="1" customHeight="1" x14ac:dyDescent="0.3">
      <c r="A567" s="87">
        <v>555</v>
      </c>
      <c r="B567" s="96"/>
      <c r="C567" s="94"/>
      <c r="D567" s="97"/>
      <c r="E567" s="95" t="str">
        <f t="shared" si="8"/>
        <v/>
      </c>
      <c r="F567" s="91"/>
      <c r="G567" s="68"/>
      <c r="H567" s="64" t="str">
        <f>IF(LEFT(G567,2)="48","R",IF(D567="","N/A",VLOOKUP(D567,'UCM 7-21-23'!$A$2:$B$1709,2,FALSE)))</f>
        <v>N/A</v>
      </c>
      <c r="I567" s="147"/>
    </row>
    <row r="568" spans="1:9" ht="23.15" hidden="1" customHeight="1" x14ac:dyDescent="0.3">
      <c r="A568" s="88">
        <v>556</v>
      </c>
      <c r="B568" s="96"/>
      <c r="C568" s="94"/>
      <c r="D568" s="97"/>
      <c r="E568" s="95" t="str">
        <f t="shared" si="8"/>
        <v/>
      </c>
      <c r="F568" s="91"/>
      <c r="G568" s="68"/>
      <c r="H568" s="64" t="str">
        <f>IF(LEFT(G568,2)="48","R",IF(D568="","N/A",VLOOKUP(D568,'UCM 7-21-23'!$A$2:$B$1709,2,FALSE)))</f>
        <v>N/A</v>
      </c>
      <c r="I568" s="147"/>
    </row>
    <row r="569" spans="1:9" ht="23.15" hidden="1" customHeight="1" x14ac:dyDescent="0.3">
      <c r="A569" s="87">
        <v>557</v>
      </c>
      <c r="B569" s="96"/>
      <c r="C569" s="94"/>
      <c r="D569" s="97"/>
      <c r="E569" s="95" t="str">
        <f t="shared" si="8"/>
        <v/>
      </c>
      <c r="F569" s="91"/>
      <c r="G569" s="68"/>
      <c r="H569" s="64" t="str">
        <f>IF(LEFT(G569,2)="48","R",IF(D569="","N/A",VLOOKUP(D569,'UCM 7-21-23'!$A$2:$B$1709,2,FALSE)))</f>
        <v>N/A</v>
      </c>
      <c r="I569" s="147"/>
    </row>
    <row r="570" spans="1:9" ht="23.15" hidden="1" customHeight="1" x14ac:dyDescent="0.3">
      <c r="A570" s="87">
        <v>558</v>
      </c>
      <c r="B570" s="96"/>
      <c r="C570" s="94"/>
      <c r="D570" s="97"/>
      <c r="E570" s="95" t="str">
        <f t="shared" si="8"/>
        <v/>
      </c>
      <c r="F570" s="91"/>
      <c r="G570" s="68"/>
      <c r="H570" s="64" t="str">
        <f>IF(LEFT(G570,2)="48","R",IF(D570="","N/A",VLOOKUP(D570,'UCM 7-21-23'!$A$2:$B$1709,2,FALSE)))</f>
        <v>N/A</v>
      </c>
      <c r="I570" s="147"/>
    </row>
    <row r="571" spans="1:9" ht="23.15" hidden="1" customHeight="1" x14ac:dyDescent="0.3">
      <c r="A571" s="88">
        <v>559</v>
      </c>
      <c r="B571" s="96"/>
      <c r="C571" s="94"/>
      <c r="D571" s="97"/>
      <c r="E571" s="95" t="str">
        <f t="shared" si="8"/>
        <v/>
      </c>
      <c r="F571" s="91"/>
      <c r="G571" s="68"/>
      <c r="H571" s="64" t="str">
        <f>IF(LEFT(G571,2)="48","R",IF(D571="","N/A",VLOOKUP(D571,'UCM 7-21-23'!$A$2:$B$1709,2,FALSE)))</f>
        <v>N/A</v>
      </c>
      <c r="I571" s="147"/>
    </row>
    <row r="572" spans="1:9" ht="23.15" hidden="1" customHeight="1" x14ac:dyDescent="0.3">
      <c r="A572" s="87">
        <v>560</v>
      </c>
      <c r="B572" s="96"/>
      <c r="C572" s="94"/>
      <c r="D572" s="97"/>
      <c r="E572" s="95" t="str">
        <f t="shared" si="8"/>
        <v/>
      </c>
      <c r="F572" s="91"/>
      <c r="G572" s="68"/>
      <c r="H572" s="64" t="str">
        <f>IF(LEFT(G572,2)="48","R",IF(D572="","N/A",VLOOKUP(D572,'UCM 7-21-23'!$A$2:$B$1709,2,FALSE)))</f>
        <v>N/A</v>
      </c>
      <c r="I572" s="147"/>
    </row>
    <row r="573" spans="1:9" ht="23.15" hidden="1" customHeight="1" x14ac:dyDescent="0.3">
      <c r="A573" s="87">
        <v>561</v>
      </c>
      <c r="B573" s="96"/>
      <c r="C573" s="94"/>
      <c r="D573" s="97"/>
      <c r="E573" s="95" t="str">
        <f t="shared" ref="E573:E636" si="9">IF(B573="","",(CONCATENATE(TEXT(B573,"###0000_);[Red](#,##0)")," ", TEXT(C573,"###000_);[Red](#,##0)")," ", TEXT(D573,"###0000_);[Red](#,##0)"))))</f>
        <v/>
      </c>
      <c r="F573" s="91"/>
      <c r="G573" s="68"/>
      <c r="H573" s="64" t="str">
        <f>IF(LEFT(G573,2)="48","R",IF(D573="","N/A",VLOOKUP(D573,'UCM 7-21-23'!$A$2:$B$1709,2,FALSE)))</f>
        <v>N/A</v>
      </c>
      <c r="I573" s="147"/>
    </row>
    <row r="574" spans="1:9" ht="23.15" hidden="1" customHeight="1" x14ac:dyDescent="0.3">
      <c r="A574" s="88">
        <v>562</v>
      </c>
      <c r="B574" s="96"/>
      <c r="C574" s="94"/>
      <c r="D574" s="97"/>
      <c r="E574" s="95" t="str">
        <f t="shared" si="9"/>
        <v/>
      </c>
      <c r="F574" s="91"/>
      <c r="G574" s="68"/>
      <c r="H574" s="64" t="str">
        <f>IF(LEFT(G574,2)="48","R",IF(D574="","N/A",VLOOKUP(D574,'UCM 7-21-23'!$A$2:$B$1709,2,FALSE)))</f>
        <v>N/A</v>
      </c>
      <c r="I574" s="147"/>
    </row>
    <row r="575" spans="1:9" ht="23.15" hidden="1" customHeight="1" x14ac:dyDescent="0.3">
      <c r="A575" s="87">
        <v>563</v>
      </c>
      <c r="B575" s="96"/>
      <c r="C575" s="94"/>
      <c r="D575" s="97"/>
      <c r="E575" s="95" t="str">
        <f t="shared" si="9"/>
        <v/>
      </c>
      <c r="F575" s="91"/>
      <c r="G575" s="68"/>
      <c r="H575" s="64" t="str">
        <f>IF(LEFT(G575,2)="48","R",IF(D575="","N/A",VLOOKUP(D575,'UCM 7-21-23'!$A$2:$B$1709,2,FALSE)))</f>
        <v>N/A</v>
      </c>
      <c r="I575" s="147"/>
    </row>
    <row r="576" spans="1:9" ht="23.15" hidden="1" customHeight="1" x14ac:dyDescent="0.3">
      <c r="A576" s="87">
        <v>564</v>
      </c>
      <c r="B576" s="96"/>
      <c r="C576" s="94"/>
      <c r="D576" s="97"/>
      <c r="E576" s="95" t="str">
        <f t="shared" si="9"/>
        <v/>
      </c>
      <c r="F576" s="91"/>
      <c r="G576" s="68"/>
      <c r="H576" s="64" t="str">
        <f>IF(LEFT(G576,2)="48","R",IF(D576="","N/A",VLOOKUP(D576,'UCM 7-21-23'!$A$2:$B$1709,2,FALSE)))</f>
        <v>N/A</v>
      </c>
      <c r="I576" s="147"/>
    </row>
    <row r="577" spans="1:9" ht="23.15" hidden="1" customHeight="1" x14ac:dyDescent="0.3">
      <c r="A577" s="88">
        <v>565</v>
      </c>
      <c r="B577" s="96"/>
      <c r="C577" s="94"/>
      <c r="D577" s="97"/>
      <c r="E577" s="95" t="str">
        <f t="shared" si="9"/>
        <v/>
      </c>
      <c r="F577" s="91"/>
      <c r="G577" s="68"/>
      <c r="H577" s="64" t="str">
        <f>IF(LEFT(G577,2)="48","R",IF(D577="","N/A",VLOOKUP(D577,'UCM 7-21-23'!$A$2:$B$1709,2,FALSE)))</f>
        <v>N/A</v>
      </c>
      <c r="I577" s="147"/>
    </row>
    <row r="578" spans="1:9" ht="23.15" hidden="1" customHeight="1" x14ac:dyDescent="0.3">
      <c r="A578" s="87">
        <v>566</v>
      </c>
      <c r="B578" s="96"/>
      <c r="C578" s="94"/>
      <c r="D578" s="97"/>
      <c r="E578" s="95" t="str">
        <f t="shared" si="9"/>
        <v/>
      </c>
      <c r="F578" s="91"/>
      <c r="G578" s="68"/>
      <c r="H578" s="64" t="str">
        <f>IF(LEFT(G578,2)="48","R",IF(D578="","N/A",VLOOKUP(D578,'UCM 7-21-23'!$A$2:$B$1709,2,FALSE)))</f>
        <v>N/A</v>
      </c>
      <c r="I578" s="147"/>
    </row>
    <row r="579" spans="1:9" ht="23.15" hidden="1" customHeight="1" x14ac:dyDescent="0.3">
      <c r="A579" s="87">
        <v>567</v>
      </c>
      <c r="B579" s="96"/>
      <c r="C579" s="94"/>
      <c r="D579" s="97"/>
      <c r="E579" s="95" t="str">
        <f t="shared" si="9"/>
        <v/>
      </c>
      <c r="F579" s="91"/>
      <c r="G579" s="68"/>
      <c r="H579" s="64" t="str">
        <f>IF(LEFT(G579,2)="48","R",IF(D579="","N/A",VLOOKUP(D579,'UCM 7-21-23'!$A$2:$B$1709,2,FALSE)))</f>
        <v>N/A</v>
      </c>
      <c r="I579" s="147"/>
    </row>
    <row r="580" spans="1:9" ht="23.15" hidden="1" customHeight="1" x14ac:dyDescent="0.3">
      <c r="A580" s="88">
        <v>568</v>
      </c>
      <c r="B580" s="96"/>
      <c r="C580" s="94"/>
      <c r="D580" s="97"/>
      <c r="E580" s="95" t="str">
        <f t="shared" si="9"/>
        <v/>
      </c>
      <c r="F580" s="91"/>
      <c r="G580" s="68"/>
      <c r="H580" s="64" t="str">
        <f>IF(LEFT(G580,2)="48","R",IF(D580="","N/A",VLOOKUP(D580,'UCM 7-21-23'!$A$2:$B$1709,2,FALSE)))</f>
        <v>N/A</v>
      </c>
      <c r="I580" s="147"/>
    </row>
    <row r="581" spans="1:9" ht="23.15" hidden="1" customHeight="1" x14ac:dyDescent="0.3">
      <c r="A581" s="87">
        <v>569</v>
      </c>
      <c r="B581" s="96"/>
      <c r="C581" s="94"/>
      <c r="D581" s="97"/>
      <c r="E581" s="95" t="str">
        <f t="shared" si="9"/>
        <v/>
      </c>
      <c r="F581" s="91"/>
      <c r="G581" s="68"/>
      <c r="H581" s="64" t="str">
        <f>IF(LEFT(G581,2)="48","R",IF(D581="","N/A",VLOOKUP(D581,'UCM 7-21-23'!$A$2:$B$1709,2,FALSE)))</f>
        <v>N/A</v>
      </c>
      <c r="I581" s="147"/>
    </row>
    <row r="582" spans="1:9" ht="23.15" hidden="1" customHeight="1" x14ac:dyDescent="0.3">
      <c r="A582" s="87">
        <v>570</v>
      </c>
      <c r="B582" s="96"/>
      <c r="C582" s="94"/>
      <c r="D582" s="97"/>
      <c r="E582" s="95" t="str">
        <f t="shared" si="9"/>
        <v/>
      </c>
      <c r="F582" s="91"/>
      <c r="G582" s="68"/>
      <c r="H582" s="64" t="str">
        <f>IF(LEFT(G582,2)="48","R",IF(D582="","N/A",VLOOKUP(D582,'UCM 7-21-23'!$A$2:$B$1709,2,FALSE)))</f>
        <v>N/A</v>
      </c>
      <c r="I582" s="147"/>
    </row>
    <row r="583" spans="1:9" ht="23.15" hidden="1" customHeight="1" x14ac:dyDescent="0.3">
      <c r="A583" s="88">
        <v>571</v>
      </c>
      <c r="B583" s="96"/>
      <c r="C583" s="94"/>
      <c r="D583" s="97"/>
      <c r="E583" s="95" t="str">
        <f t="shared" si="9"/>
        <v/>
      </c>
      <c r="F583" s="91"/>
      <c r="G583" s="68"/>
      <c r="H583" s="64" t="str">
        <f>IF(LEFT(G583,2)="48","R",IF(D583="","N/A",VLOOKUP(D583,'UCM 7-21-23'!$A$2:$B$1709,2,FALSE)))</f>
        <v>N/A</v>
      </c>
      <c r="I583" s="147"/>
    </row>
    <row r="584" spans="1:9" ht="23.15" hidden="1" customHeight="1" x14ac:dyDescent="0.3">
      <c r="A584" s="87">
        <v>572</v>
      </c>
      <c r="B584" s="96"/>
      <c r="C584" s="94"/>
      <c r="D584" s="97"/>
      <c r="E584" s="95" t="str">
        <f t="shared" si="9"/>
        <v/>
      </c>
      <c r="F584" s="91"/>
      <c r="G584" s="68"/>
      <c r="H584" s="64" t="str">
        <f>IF(LEFT(G584,2)="48","R",IF(D584="","N/A",VLOOKUP(D584,'UCM 7-21-23'!$A$2:$B$1709,2,FALSE)))</f>
        <v>N/A</v>
      </c>
      <c r="I584" s="147"/>
    </row>
    <row r="585" spans="1:9" ht="23.15" hidden="1" customHeight="1" x14ac:dyDescent="0.3">
      <c r="A585" s="87">
        <v>573</v>
      </c>
      <c r="B585" s="96"/>
      <c r="C585" s="94"/>
      <c r="D585" s="97"/>
      <c r="E585" s="95" t="str">
        <f t="shared" si="9"/>
        <v/>
      </c>
      <c r="F585" s="91"/>
      <c r="G585" s="68"/>
      <c r="H585" s="64" t="str">
        <f>IF(LEFT(G585,2)="48","R",IF(D585="","N/A",VLOOKUP(D585,'UCM 7-21-23'!$A$2:$B$1709,2,FALSE)))</f>
        <v>N/A</v>
      </c>
      <c r="I585" s="147"/>
    </row>
    <row r="586" spans="1:9" ht="23.15" hidden="1" customHeight="1" x14ac:dyDescent="0.3">
      <c r="A586" s="88">
        <v>574</v>
      </c>
      <c r="B586" s="96"/>
      <c r="C586" s="94"/>
      <c r="D586" s="97"/>
      <c r="E586" s="95" t="str">
        <f t="shared" si="9"/>
        <v/>
      </c>
      <c r="F586" s="91"/>
      <c r="G586" s="68"/>
      <c r="H586" s="64" t="str">
        <f>IF(LEFT(G586,2)="48","R",IF(D586="","N/A",VLOOKUP(D586,'UCM 7-21-23'!$A$2:$B$1709,2,FALSE)))</f>
        <v>N/A</v>
      </c>
      <c r="I586" s="147"/>
    </row>
    <row r="587" spans="1:9" ht="23.15" hidden="1" customHeight="1" x14ac:dyDescent="0.3">
      <c r="A587" s="87">
        <v>575</v>
      </c>
      <c r="B587" s="96"/>
      <c r="C587" s="94"/>
      <c r="D587" s="97"/>
      <c r="E587" s="95" t="str">
        <f t="shared" si="9"/>
        <v/>
      </c>
      <c r="F587" s="91"/>
      <c r="G587" s="68"/>
      <c r="H587" s="64" t="str">
        <f>IF(LEFT(G587,2)="48","R",IF(D587="","N/A",VLOOKUP(D587,'UCM 7-21-23'!$A$2:$B$1709,2,FALSE)))</f>
        <v>N/A</v>
      </c>
      <c r="I587" s="147"/>
    </row>
    <row r="588" spans="1:9" ht="23.15" hidden="1" customHeight="1" x14ac:dyDescent="0.3">
      <c r="A588" s="87">
        <v>576</v>
      </c>
      <c r="B588" s="96"/>
      <c r="C588" s="94"/>
      <c r="D588" s="97"/>
      <c r="E588" s="95" t="str">
        <f t="shared" si="9"/>
        <v/>
      </c>
      <c r="F588" s="91"/>
      <c r="G588" s="68"/>
      <c r="H588" s="64" t="str">
        <f>IF(LEFT(G588,2)="48","R",IF(D588="","N/A",VLOOKUP(D588,'UCM 7-21-23'!$A$2:$B$1709,2,FALSE)))</f>
        <v>N/A</v>
      </c>
      <c r="I588" s="147"/>
    </row>
    <row r="589" spans="1:9" ht="23.15" hidden="1" customHeight="1" x14ac:dyDescent="0.3">
      <c r="A589" s="88">
        <v>577</v>
      </c>
      <c r="B589" s="96"/>
      <c r="C589" s="94"/>
      <c r="D589" s="97"/>
      <c r="E589" s="95" t="str">
        <f t="shared" si="9"/>
        <v/>
      </c>
      <c r="F589" s="91"/>
      <c r="G589" s="68"/>
      <c r="H589" s="64" t="str">
        <f>IF(LEFT(G589,2)="48","R",IF(D589="","N/A",VLOOKUP(D589,'UCM 7-21-23'!$A$2:$B$1709,2,FALSE)))</f>
        <v>N/A</v>
      </c>
      <c r="I589" s="147"/>
    </row>
    <row r="590" spans="1:9" ht="23.15" hidden="1" customHeight="1" x14ac:dyDescent="0.3">
      <c r="A590" s="87">
        <v>578</v>
      </c>
      <c r="B590" s="96"/>
      <c r="C590" s="94"/>
      <c r="D590" s="97"/>
      <c r="E590" s="95" t="str">
        <f t="shared" si="9"/>
        <v/>
      </c>
      <c r="F590" s="91"/>
      <c r="G590" s="68"/>
      <c r="H590" s="64" t="str">
        <f>IF(LEFT(G590,2)="48","R",IF(D590="","N/A",VLOOKUP(D590,'UCM 7-21-23'!$A$2:$B$1709,2,FALSE)))</f>
        <v>N/A</v>
      </c>
      <c r="I590" s="147"/>
    </row>
    <row r="591" spans="1:9" ht="23.15" hidden="1" customHeight="1" x14ac:dyDescent="0.3">
      <c r="A591" s="87">
        <v>579</v>
      </c>
      <c r="B591" s="96"/>
      <c r="C591" s="94"/>
      <c r="D591" s="97"/>
      <c r="E591" s="95" t="str">
        <f t="shared" si="9"/>
        <v/>
      </c>
      <c r="F591" s="91"/>
      <c r="G591" s="68"/>
      <c r="H591" s="64" t="str">
        <f>IF(LEFT(G591,2)="48","R",IF(D591="","N/A",VLOOKUP(D591,'UCM 7-21-23'!$A$2:$B$1709,2,FALSE)))</f>
        <v>N/A</v>
      </c>
      <c r="I591" s="147"/>
    </row>
    <row r="592" spans="1:9" ht="23.15" hidden="1" customHeight="1" x14ac:dyDescent="0.3">
      <c r="A592" s="88">
        <v>580</v>
      </c>
      <c r="B592" s="96"/>
      <c r="C592" s="94"/>
      <c r="D592" s="97"/>
      <c r="E592" s="95" t="str">
        <f t="shared" si="9"/>
        <v/>
      </c>
      <c r="F592" s="91"/>
      <c r="G592" s="68"/>
      <c r="H592" s="64" t="str">
        <f>IF(LEFT(G592,2)="48","R",IF(D592="","N/A",VLOOKUP(D592,'UCM 7-21-23'!$A$2:$B$1709,2,FALSE)))</f>
        <v>N/A</v>
      </c>
      <c r="I592" s="147"/>
    </row>
    <row r="593" spans="1:9" ht="23.15" hidden="1" customHeight="1" x14ac:dyDescent="0.3">
      <c r="A593" s="87">
        <v>581</v>
      </c>
      <c r="B593" s="96"/>
      <c r="C593" s="94"/>
      <c r="D593" s="97"/>
      <c r="E593" s="95" t="str">
        <f t="shared" si="9"/>
        <v/>
      </c>
      <c r="F593" s="91"/>
      <c r="G593" s="68"/>
      <c r="H593" s="64" t="str">
        <f>IF(LEFT(G593,2)="48","R",IF(D593="","N/A",VLOOKUP(D593,'UCM 7-21-23'!$A$2:$B$1709,2,FALSE)))</f>
        <v>N/A</v>
      </c>
      <c r="I593" s="147"/>
    </row>
    <row r="594" spans="1:9" ht="23.15" hidden="1" customHeight="1" x14ac:dyDescent="0.3">
      <c r="A594" s="87">
        <v>582</v>
      </c>
      <c r="B594" s="96"/>
      <c r="C594" s="94"/>
      <c r="D594" s="97"/>
      <c r="E594" s="95" t="str">
        <f t="shared" si="9"/>
        <v/>
      </c>
      <c r="F594" s="91"/>
      <c r="G594" s="68"/>
      <c r="H594" s="64" t="str">
        <f>IF(LEFT(G594,2)="48","R",IF(D594="","N/A",VLOOKUP(D594,'UCM 7-21-23'!$A$2:$B$1709,2,FALSE)))</f>
        <v>N/A</v>
      </c>
      <c r="I594" s="147"/>
    </row>
    <row r="595" spans="1:9" ht="23.15" hidden="1" customHeight="1" x14ac:dyDescent="0.3">
      <c r="A595" s="88">
        <v>583</v>
      </c>
      <c r="B595" s="96"/>
      <c r="C595" s="94"/>
      <c r="D595" s="97"/>
      <c r="E595" s="95" t="str">
        <f t="shared" si="9"/>
        <v/>
      </c>
      <c r="F595" s="91"/>
      <c r="G595" s="68"/>
      <c r="H595" s="64" t="str">
        <f>IF(LEFT(G595,2)="48","R",IF(D595="","N/A",VLOOKUP(D595,'UCM 7-21-23'!$A$2:$B$1709,2,FALSE)))</f>
        <v>N/A</v>
      </c>
      <c r="I595" s="147"/>
    </row>
    <row r="596" spans="1:9" ht="23.15" hidden="1" customHeight="1" x14ac:dyDescent="0.3">
      <c r="A596" s="87">
        <v>584</v>
      </c>
      <c r="B596" s="96"/>
      <c r="C596" s="94"/>
      <c r="D596" s="97"/>
      <c r="E596" s="95" t="str">
        <f t="shared" si="9"/>
        <v/>
      </c>
      <c r="F596" s="91"/>
      <c r="G596" s="68"/>
      <c r="H596" s="64" t="str">
        <f>IF(LEFT(G596,2)="48","R",IF(D596="","N/A",VLOOKUP(D596,'UCM 7-21-23'!$A$2:$B$1709,2,FALSE)))</f>
        <v>N/A</v>
      </c>
      <c r="I596" s="147"/>
    </row>
    <row r="597" spans="1:9" ht="23.15" hidden="1" customHeight="1" x14ac:dyDescent="0.3">
      <c r="A597" s="87">
        <v>585</v>
      </c>
      <c r="B597" s="96"/>
      <c r="C597" s="94"/>
      <c r="D597" s="97"/>
      <c r="E597" s="95" t="str">
        <f t="shared" si="9"/>
        <v/>
      </c>
      <c r="F597" s="91"/>
      <c r="G597" s="68"/>
      <c r="H597" s="64" t="str">
        <f>IF(LEFT(G597,2)="48","R",IF(D597="","N/A",VLOOKUP(D597,'UCM 7-21-23'!$A$2:$B$1709,2,FALSE)))</f>
        <v>N/A</v>
      </c>
      <c r="I597" s="147"/>
    </row>
    <row r="598" spans="1:9" ht="23.15" hidden="1" customHeight="1" x14ac:dyDescent="0.3">
      <c r="A598" s="88">
        <v>586</v>
      </c>
      <c r="B598" s="96"/>
      <c r="C598" s="94"/>
      <c r="D598" s="97"/>
      <c r="E598" s="95" t="str">
        <f t="shared" si="9"/>
        <v/>
      </c>
      <c r="F598" s="91"/>
      <c r="G598" s="68"/>
      <c r="H598" s="64" t="str">
        <f>IF(LEFT(G598,2)="48","R",IF(D598="","N/A",VLOOKUP(D598,'UCM 7-21-23'!$A$2:$B$1709,2,FALSE)))</f>
        <v>N/A</v>
      </c>
      <c r="I598" s="147"/>
    </row>
    <row r="599" spans="1:9" ht="23.15" hidden="1" customHeight="1" x14ac:dyDescent="0.3">
      <c r="A599" s="87">
        <v>587</v>
      </c>
      <c r="B599" s="96"/>
      <c r="C599" s="94"/>
      <c r="D599" s="97"/>
      <c r="E599" s="95" t="str">
        <f t="shared" si="9"/>
        <v/>
      </c>
      <c r="F599" s="91"/>
      <c r="G599" s="68"/>
      <c r="H599" s="64" t="str">
        <f>IF(LEFT(G599,2)="48","R",IF(D599="","N/A",VLOOKUP(D599,'UCM 7-21-23'!$A$2:$B$1709,2,FALSE)))</f>
        <v>N/A</v>
      </c>
      <c r="I599" s="147"/>
    </row>
    <row r="600" spans="1:9" ht="23.15" hidden="1" customHeight="1" x14ac:dyDescent="0.3">
      <c r="A600" s="87">
        <v>588</v>
      </c>
      <c r="B600" s="96"/>
      <c r="C600" s="94"/>
      <c r="D600" s="97"/>
      <c r="E600" s="95" t="str">
        <f t="shared" si="9"/>
        <v/>
      </c>
      <c r="F600" s="91"/>
      <c r="G600" s="68"/>
      <c r="H600" s="64" t="str">
        <f>IF(LEFT(G600,2)="48","R",IF(D600="","N/A",VLOOKUP(D600,'UCM 7-21-23'!$A$2:$B$1709,2,FALSE)))</f>
        <v>N/A</v>
      </c>
      <c r="I600" s="147"/>
    </row>
    <row r="601" spans="1:9" ht="23.15" hidden="1" customHeight="1" x14ac:dyDescent="0.3">
      <c r="A601" s="88">
        <v>589</v>
      </c>
      <c r="B601" s="96"/>
      <c r="C601" s="94"/>
      <c r="D601" s="97"/>
      <c r="E601" s="95" t="str">
        <f t="shared" si="9"/>
        <v/>
      </c>
      <c r="F601" s="91"/>
      <c r="G601" s="68"/>
      <c r="H601" s="64" t="str">
        <f>IF(LEFT(G601,2)="48","R",IF(D601="","N/A",VLOOKUP(D601,'UCM 7-21-23'!$A$2:$B$1709,2,FALSE)))</f>
        <v>N/A</v>
      </c>
      <c r="I601" s="147"/>
    </row>
    <row r="602" spans="1:9" ht="23.15" hidden="1" customHeight="1" x14ac:dyDescent="0.3">
      <c r="A602" s="87">
        <v>590</v>
      </c>
      <c r="B602" s="96"/>
      <c r="C602" s="94"/>
      <c r="D602" s="97"/>
      <c r="E602" s="95" t="str">
        <f t="shared" si="9"/>
        <v/>
      </c>
      <c r="F602" s="91"/>
      <c r="G602" s="68"/>
      <c r="H602" s="64" t="str">
        <f>IF(LEFT(G602,2)="48","R",IF(D602="","N/A",VLOOKUP(D602,'UCM 7-21-23'!$A$2:$B$1709,2,FALSE)))</f>
        <v>N/A</v>
      </c>
      <c r="I602" s="147"/>
    </row>
    <row r="603" spans="1:9" ht="23.15" hidden="1" customHeight="1" x14ac:dyDescent="0.3">
      <c r="A603" s="87">
        <v>591</v>
      </c>
      <c r="B603" s="96"/>
      <c r="C603" s="94"/>
      <c r="D603" s="97"/>
      <c r="E603" s="95" t="str">
        <f t="shared" si="9"/>
        <v/>
      </c>
      <c r="F603" s="91"/>
      <c r="G603" s="68"/>
      <c r="H603" s="64" t="str">
        <f>IF(LEFT(G603,2)="48","R",IF(D603="","N/A",VLOOKUP(D603,'UCM 7-21-23'!$A$2:$B$1709,2,FALSE)))</f>
        <v>N/A</v>
      </c>
      <c r="I603" s="147"/>
    </row>
    <row r="604" spans="1:9" ht="23.15" hidden="1" customHeight="1" x14ac:dyDescent="0.3">
      <c r="A604" s="88">
        <v>592</v>
      </c>
      <c r="B604" s="96"/>
      <c r="C604" s="94"/>
      <c r="D604" s="97"/>
      <c r="E604" s="95" t="str">
        <f t="shared" si="9"/>
        <v/>
      </c>
      <c r="F604" s="91"/>
      <c r="G604" s="68"/>
      <c r="H604" s="64" t="str">
        <f>IF(LEFT(G604,2)="48","R",IF(D604="","N/A",VLOOKUP(D604,'UCM 7-21-23'!$A$2:$B$1709,2,FALSE)))</f>
        <v>N/A</v>
      </c>
      <c r="I604" s="147"/>
    </row>
    <row r="605" spans="1:9" ht="23.15" hidden="1" customHeight="1" x14ac:dyDescent="0.3">
      <c r="A605" s="87">
        <v>593</v>
      </c>
      <c r="B605" s="96"/>
      <c r="C605" s="94"/>
      <c r="D605" s="97"/>
      <c r="E605" s="95" t="str">
        <f t="shared" si="9"/>
        <v/>
      </c>
      <c r="F605" s="91"/>
      <c r="G605" s="68"/>
      <c r="H605" s="64" t="str">
        <f>IF(LEFT(G605,2)="48","R",IF(D605="","N/A",VLOOKUP(D605,'UCM 7-21-23'!$A$2:$B$1709,2,FALSE)))</f>
        <v>N/A</v>
      </c>
      <c r="I605" s="147"/>
    </row>
    <row r="606" spans="1:9" ht="23.15" hidden="1" customHeight="1" x14ac:dyDescent="0.3">
      <c r="A606" s="87">
        <v>594</v>
      </c>
      <c r="B606" s="96"/>
      <c r="C606" s="94"/>
      <c r="D606" s="97"/>
      <c r="E606" s="95" t="str">
        <f t="shared" si="9"/>
        <v/>
      </c>
      <c r="F606" s="91"/>
      <c r="G606" s="68"/>
      <c r="H606" s="64" t="str">
        <f>IF(LEFT(G606,2)="48","R",IF(D606="","N/A",VLOOKUP(D606,'UCM 7-21-23'!$A$2:$B$1709,2,FALSE)))</f>
        <v>N/A</v>
      </c>
      <c r="I606" s="147"/>
    </row>
    <row r="607" spans="1:9" ht="23.15" hidden="1" customHeight="1" x14ac:dyDescent="0.3">
      <c r="A607" s="88">
        <v>595</v>
      </c>
      <c r="B607" s="96"/>
      <c r="C607" s="94"/>
      <c r="D607" s="97"/>
      <c r="E607" s="95" t="str">
        <f t="shared" si="9"/>
        <v/>
      </c>
      <c r="F607" s="91"/>
      <c r="G607" s="68"/>
      <c r="H607" s="64" t="str">
        <f>IF(LEFT(G607,2)="48","R",IF(D607="","N/A",VLOOKUP(D607,'UCM 7-21-23'!$A$2:$B$1709,2,FALSE)))</f>
        <v>N/A</v>
      </c>
      <c r="I607" s="147"/>
    </row>
    <row r="608" spans="1:9" ht="23.15" hidden="1" customHeight="1" x14ac:dyDescent="0.3">
      <c r="A608" s="87">
        <v>596</v>
      </c>
      <c r="B608" s="96"/>
      <c r="C608" s="94"/>
      <c r="D608" s="97"/>
      <c r="E608" s="95" t="str">
        <f t="shared" si="9"/>
        <v/>
      </c>
      <c r="F608" s="91"/>
      <c r="G608" s="68"/>
      <c r="H608" s="64" t="str">
        <f>IF(LEFT(G608,2)="48","R",IF(D608="","N/A",VLOOKUP(D608,'UCM 7-21-23'!$A$2:$B$1709,2,FALSE)))</f>
        <v>N/A</v>
      </c>
      <c r="I608" s="147"/>
    </row>
    <row r="609" spans="1:9" ht="23.15" hidden="1" customHeight="1" x14ac:dyDescent="0.3">
      <c r="A609" s="87">
        <v>597</v>
      </c>
      <c r="B609" s="96"/>
      <c r="C609" s="94"/>
      <c r="D609" s="97"/>
      <c r="E609" s="95" t="str">
        <f t="shared" si="9"/>
        <v/>
      </c>
      <c r="F609" s="91"/>
      <c r="G609" s="68"/>
      <c r="H609" s="64" t="str">
        <f>IF(LEFT(G609,2)="48","R",IF(D609="","N/A",VLOOKUP(D609,'UCM 7-21-23'!$A$2:$B$1709,2,FALSE)))</f>
        <v>N/A</v>
      </c>
      <c r="I609" s="147"/>
    </row>
    <row r="610" spans="1:9" ht="23.15" hidden="1" customHeight="1" x14ac:dyDescent="0.3">
      <c r="A610" s="88">
        <v>598</v>
      </c>
      <c r="B610" s="96"/>
      <c r="C610" s="94"/>
      <c r="D610" s="97"/>
      <c r="E610" s="95" t="str">
        <f t="shared" si="9"/>
        <v/>
      </c>
      <c r="F610" s="91"/>
      <c r="G610" s="68"/>
      <c r="H610" s="64" t="str">
        <f>IF(LEFT(G610,2)="48","R",IF(D610="","N/A",VLOOKUP(D610,'UCM 7-21-23'!$A$2:$B$1709,2,FALSE)))</f>
        <v>N/A</v>
      </c>
      <c r="I610" s="147"/>
    </row>
    <row r="611" spans="1:9" ht="23.15" hidden="1" customHeight="1" x14ac:dyDescent="0.3">
      <c r="A611" s="87">
        <v>599</v>
      </c>
      <c r="B611" s="96"/>
      <c r="C611" s="94"/>
      <c r="D611" s="97"/>
      <c r="E611" s="95" t="str">
        <f t="shared" si="9"/>
        <v/>
      </c>
      <c r="F611" s="91"/>
      <c r="G611" s="68"/>
      <c r="H611" s="64" t="str">
        <f>IF(LEFT(G611,2)="48","R",IF(D611="","N/A",VLOOKUP(D611,'UCM 7-21-23'!$A$2:$B$1709,2,FALSE)))</f>
        <v>N/A</v>
      </c>
      <c r="I611" s="147"/>
    </row>
    <row r="612" spans="1:9" ht="23.15" hidden="1" customHeight="1" x14ac:dyDescent="0.3">
      <c r="A612" s="87">
        <v>600</v>
      </c>
      <c r="B612" s="96"/>
      <c r="C612" s="94"/>
      <c r="D612" s="97"/>
      <c r="E612" s="95" t="str">
        <f t="shared" si="9"/>
        <v/>
      </c>
      <c r="F612" s="91"/>
      <c r="G612" s="68"/>
      <c r="H612" s="64" t="str">
        <f>IF(LEFT(G612,2)="48","R",IF(D612="","N/A",VLOOKUP(D612,'UCM 7-21-23'!$A$2:$B$1709,2,FALSE)))</f>
        <v>N/A</v>
      </c>
      <c r="I612" s="147"/>
    </row>
    <row r="613" spans="1:9" ht="23.15" hidden="1" customHeight="1" x14ac:dyDescent="0.3">
      <c r="A613" s="88">
        <v>601</v>
      </c>
      <c r="B613" s="96"/>
      <c r="C613" s="94"/>
      <c r="D613" s="97"/>
      <c r="E613" s="95" t="str">
        <f t="shared" si="9"/>
        <v/>
      </c>
      <c r="F613" s="91"/>
      <c r="G613" s="68"/>
      <c r="H613" s="64" t="str">
        <f>IF(LEFT(G613,2)="48","R",IF(D613="","N/A",VLOOKUP(D613,'UCM 7-21-23'!$A$2:$B$1709,2,FALSE)))</f>
        <v>N/A</v>
      </c>
      <c r="I613" s="147"/>
    </row>
    <row r="614" spans="1:9" ht="23.15" hidden="1" customHeight="1" x14ac:dyDescent="0.3">
      <c r="A614" s="87">
        <v>602</v>
      </c>
      <c r="B614" s="96"/>
      <c r="C614" s="94"/>
      <c r="D614" s="97"/>
      <c r="E614" s="95" t="str">
        <f t="shared" si="9"/>
        <v/>
      </c>
      <c r="F614" s="91"/>
      <c r="G614" s="68"/>
      <c r="H614" s="64" t="str">
        <f>IF(LEFT(G614,2)="48","R",IF(D614="","N/A",VLOOKUP(D614,'UCM 7-21-23'!$A$2:$B$1709,2,FALSE)))</f>
        <v>N/A</v>
      </c>
      <c r="I614" s="147"/>
    </row>
    <row r="615" spans="1:9" ht="23.15" hidden="1" customHeight="1" x14ac:dyDescent="0.3">
      <c r="A615" s="87">
        <v>603</v>
      </c>
      <c r="B615" s="96"/>
      <c r="C615" s="94"/>
      <c r="D615" s="97"/>
      <c r="E615" s="95" t="str">
        <f t="shared" si="9"/>
        <v/>
      </c>
      <c r="F615" s="91"/>
      <c r="G615" s="68"/>
      <c r="H615" s="64" t="str">
        <f>IF(LEFT(G615,2)="48","R",IF(D615="","N/A",VLOOKUP(D615,'UCM 7-21-23'!$A$2:$B$1709,2,FALSE)))</f>
        <v>N/A</v>
      </c>
      <c r="I615" s="147"/>
    </row>
    <row r="616" spans="1:9" ht="23.15" hidden="1" customHeight="1" x14ac:dyDescent="0.3">
      <c r="A616" s="88">
        <v>604</v>
      </c>
      <c r="B616" s="96"/>
      <c r="C616" s="94"/>
      <c r="D616" s="97"/>
      <c r="E616" s="95" t="str">
        <f t="shared" si="9"/>
        <v/>
      </c>
      <c r="F616" s="91"/>
      <c r="G616" s="68"/>
      <c r="H616" s="64" t="str">
        <f>IF(LEFT(G616,2)="48","R",IF(D616="","N/A",VLOOKUP(D616,'UCM 7-21-23'!$A$2:$B$1709,2,FALSE)))</f>
        <v>N/A</v>
      </c>
      <c r="I616" s="147"/>
    </row>
    <row r="617" spans="1:9" ht="23.15" hidden="1" customHeight="1" x14ac:dyDescent="0.3">
      <c r="A617" s="87">
        <v>605</v>
      </c>
      <c r="B617" s="96"/>
      <c r="C617" s="94"/>
      <c r="D617" s="97"/>
      <c r="E617" s="95" t="str">
        <f t="shared" si="9"/>
        <v/>
      </c>
      <c r="F617" s="91"/>
      <c r="G617" s="68"/>
      <c r="H617" s="64" t="str">
        <f>IF(LEFT(G617,2)="48","R",IF(D617="","N/A",VLOOKUP(D617,'UCM 7-21-23'!$A$2:$B$1709,2,FALSE)))</f>
        <v>N/A</v>
      </c>
      <c r="I617" s="147"/>
    </row>
    <row r="618" spans="1:9" ht="23.15" hidden="1" customHeight="1" x14ac:dyDescent="0.3">
      <c r="A618" s="87">
        <v>606</v>
      </c>
      <c r="B618" s="96"/>
      <c r="C618" s="94"/>
      <c r="D618" s="97"/>
      <c r="E618" s="95" t="str">
        <f t="shared" si="9"/>
        <v/>
      </c>
      <c r="F618" s="91"/>
      <c r="G618" s="68"/>
      <c r="H618" s="64" t="str">
        <f>IF(LEFT(G618,2)="48","R",IF(D618="","N/A",VLOOKUP(D618,'UCM 7-21-23'!$A$2:$B$1709,2,FALSE)))</f>
        <v>N/A</v>
      </c>
      <c r="I618" s="147"/>
    </row>
    <row r="619" spans="1:9" ht="23.15" hidden="1" customHeight="1" x14ac:dyDescent="0.3">
      <c r="A619" s="88">
        <v>607</v>
      </c>
      <c r="B619" s="96"/>
      <c r="C619" s="94"/>
      <c r="D619" s="97"/>
      <c r="E619" s="95" t="str">
        <f t="shared" si="9"/>
        <v/>
      </c>
      <c r="F619" s="91"/>
      <c r="G619" s="68"/>
      <c r="H619" s="64" t="str">
        <f>IF(LEFT(G619,2)="48","R",IF(D619="","N/A",VLOOKUP(D619,'UCM 7-21-23'!$A$2:$B$1709,2,FALSE)))</f>
        <v>N/A</v>
      </c>
      <c r="I619" s="147"/>
    </row>
    <row r="620" spans="1:9" ht="23.15" hidden="1" customHeight="1" x14ac:dyDescent="0.3">
      <c r="A620" s="87">
        <v>608</v>
      </c>
      <c r="B620" s="96"/>
      <c r="C620" s="94"/>
      <c r="D620" s="97"/>
      <c r="E620" s="95" t="str">
        <f t="shared" si="9"/>
        <v/>
      </c>
      <c r="F620" s="91"/>
      <c r="G620" s="68"/>
      <c r="H620" s="64" t="str">
        <f>IF(LEFT(G620,2)="48","R",IF(D620="","N/A",VLOOKUP(D620,'UCM 7-21-23'!$A$2:$B$1709,2,FALSE)))</f>
        <v>N/A</v>
      </c>
      <c r="I620" s="147"/>
    </row>
    <row r="621" spans="1:9" ht="23.15" hidden="1" customHeight="1" x14ac:dyDescent="0.3">
      <c r="A621" s="87">
        <v>609</v>
      </c>
      <c r="B621" s="96"/>
      <c r="C621" s="94"/>
      <c r="D621" s="97"/>
      <c r="E621" s="95" t="str">
        <f t="shared" si="9"/>
        <v/>
      </c>
      <c r="F621" s="91"/>
      <c r="G621" s="68"/>
      <c r="H621" s="64" t="str">
        <f>IF(LEFT(G621,2)="48","R",IF(D621="","N/A",VLOOKUP(D621,'UCM 7-21-23'!$A$2:$B$1709,2,FALSE)))</f>
        <v>N/A</v>
      </c>
      <c r="I621" s="147"/>
    </row>
    <row r="622" spans="1:9" ht="23.15" hidden="1" customHeight="1" x14ac:dyDescent="0.3">
      <c r="A622" s="88">
        <v>610</v>
      </c>
      <c r="B622" s="96"/>
      <c r="C622" s="94"/>
      <c r="D622" s="97"/>
      <c r="E622" s="95" t="str">
        <f t="shared" si="9"/>
        <v/>
      </c>
      <c r="F622" s="91"/>
      <c r="G622" s="68"/>
      <c r="H622" s="64" t="str">
        <f>IF(LEFT(G622,2)="48","R",IF(D622="","N/A",VLOOKUP(D622,'UCM 7-21-23'!$A$2:$B$1709,2,FALSE)))</f>
        <v>N/A</v>
      </c>
      <c r="I622" s="147"/>
    </row>
    <row r="623" spans="1:9" ht="23.15" hidden="1" customHeight="1" x14ac:dyDescent="0.3">
      <c r="A623" s="87">
        <v>611</v>
      </c>
      <c r="B623" s="96"/>
      <c r="C623" s="94"/>
      <c r="D623" s="97"/>
      <c r="E623" s="95" t="str">
        <f t="shared" si="9"/>
        <v/>
      </c>
      <c r="F623" s="91"/>
      <c r="G623" s="68"/>
      <c r="H623" s="64" t="str">
        <f>IF(LEFT(G623,2)="48","R",IF(D623="","N/A",VLOOKUP(D623,'UCM 7-21-23'!$A$2:$B$1709,2,FALSE)))</f>
        <v>N/A</v>
      </c>
      <c r="I623" s="147"/>
    </row>
    <row r="624" spans="1:9" ht="23.15" hidden="1" customHeight="1" x14ac:dyDescent="0.3">
      <c r="A624" s="87">
        <v>612</v>
      </c>
      <c r="B624" s="96"/>
      <c r="C624" s="94"/>
      <c r="D624" s="97"/>
      <c r="E624" s="95" t="str">
        <f t="shared" si="9"/>
        <v/>
      </c>
      <c r="F624" s="91"/>
      <c r="G624" s="68"/>
      <c r="H624" s="64" t="str">
        <f>IF(LEFT(G624,2)="48","R",IF(D624="","N/A",VLOOKUP(D624,'UCM 7-21-23'!$A$2:$B$1709,2,FALSE)))</f>
        <v>N/A</v>
      </c>
      <c r="I624" s="147"/>
    </row>
    <row r="625" spans="1:9" ht="23.15" hidden="1" customHeight="1" x14ac:dyDescent="0.3">
      <c r="A625" s="88">
        <v>613</v>
      </c>
      <c r="B625" s="96"/>
      <c r="C625" s="94"/>
      <c r="D625" s="97"/>
      <c r="E625" s="95" t="str">
        <f t="shared" si="9"/>
        <v/>
      </c>
      <c r="F625" s="91"/>
      <c r="G625" s="68"/>
      <c r="H625" s="64" t="str">
        <f>IF(LEFT(G625,2)="48","R",IF(D625="","N/A",VLOOKUP(D625,'UCM 7-21-23'!$A$2:$B$1709,2,FALSE)))</f>
        <v>N/A</v>
      </c>
      <c r="I625" s="147"/>
    </row>
    <row r="626" spans="1:9" ht="23.15" hidden="1" customHeight="1" x14ac:dyDescent="0.3">
      <c r="A626" s="87">
        <v>614</v>
      </c>
      <c r="B626" s="96"/>
      <c r="C626" s="94"/>
      <c r="D626" s="97"/>
      <c r="E626" s="95" t="str">
        <f t="shared" si="9"/>
        <v/>
      </c>
      <c r="F626" s="91"/>
      <c r="G626" s="68"/>
      <c r="H626" s="64" t="str">
        <f>IF(LEFT(G626,2)="48","R",IF(D626="","N/A",VLOOKUP(D626,'UCM 7-21-23'!$A$2:$B$1709,2,FALSE)))</f>
        <v>N/A</v>
      </c>
      <c r="I626" s="147"/>
    </row>
    <row r="627" spans="1:9" ht="23.15" hidden="1" customHeight="1" x14ac:dyDescent="0.3">
      <c r="A627" s="87">
        <v>615</v>
      </c>
      <c r="B627" s="96"/>
      <c r="C627" s="94"/>
      <c r="D627" s="97"/>
      <c r="E627" s="95" t="str">
        <f t="shared" si="9"/>
        <v/>
      </c>
      <c r="F627" s="91"/>
      <c r="G627" s="68"/>
      <c r="H627" s="64" t="str">
        <f>IF(LEFT(G627,2)="48","R",IF(D627="","N/A",VLOOKUP(D627,'UCM 7-21-23'!$A$2:$B$1709,2,FALSE)))</f>
        <v>N/A</v>
      </c>
      <c r="I627" s="147"/>
    </row>
    <row r="628" spans="1:9" ht="23.15" hidden="1" customHeight="1" x14ac:dyDescent="0.3">
      <c r="A628" s="88">
        <v>616</v>
      </c>
      <c r="B628" s="96"/>
      <c r="C628" s="94"/>
      <c r="D628" s="97"/>
      <c r="E628" s="95" t="str">
        <f t="shared" si="9"/>
        <v/>
      </c>
      <c r="F628" s="91"/>
      <c r="G628" s="68"/>
      <c r="H628" s="64" t="str">
        <f>IF(LEFT(G628,2)="48","R",IF(D628="","N/A",VLOOKUP(D628,'UCM 7-21-23'!$A$2:$B$1709,2,FALSE)))</f>
        <v>N/A</v>
      </c>
      <c r="I628" s="147"/>
    </row>
    <row r="629" spans="1:9" ht="23.15" hidden="1" customHeight="1" x14ac:dyDescent="0.3">
      <c r="A629" s="87">
        <v>617</v>
      </c>
      <c r="B629" s="96"/>
      <c r="C629" s="94"/>
      <c r="D629" s="97"/>
      <c r="E629" s="95" t="str">
        <f t="shared" si="9"/>
        <v/>
      </c>
      <c r="F629" s="91"/>
      <c r="G629" s="68"/>
      <c r="H629" s="64" t="str">
        <f>IF(LEFT(G629,2)="48","R",IF(D629="","N/A",VLOOKUP(D629,'UCM 7-21-23'!$A$2:$B$1709,2,FALSE)))</f>
        <v>N/A</v>
      </c>
      <c r="I629" s="147"/>
    </row>
    <row r="630" spans="1:9" ht="23.15" hidden="1" customHeight="1" x14ac:dyDescent="0.3">
      <c r="A630" s="87">
        <v>618</v>
      </c>
      <c r="B630" s="96"/>
      <c r="C630" s="94"/>
      <c r="D630" s="97"/>
      <c r="E630" s="95" t="str">
        <f t="shared" si="9"/>
        <v/>
      </c>
      <c r="F630" s="91"/>
      <c r="G630" s="68"/>
      <c r="H630" s="64" t="str">
        <f>IF(LEFT(G630,2)="48","R",IF(D630="","N/A",VLOOKUP(D630,'UCM 7-21-23'!$A$2:$B$1709,2,FALSE)))</f>
        <v>N/A</v>
      </c>
      <c r="I630" s="147"/>
    </row>
    <row r="631" spans="1:9" ht="23.15" hidden="1" customHeight="1" x14ac:dyDescent="0.3">
      <c r="A631" s="88">
        <v>619</v>
      </c>
      <c r="B631" s="96"/>
      <c r="C631" s="94"/>
      <c r="D631" s="97"/>
      <c r="E631" s="95" t="str">
        <f t="shared" si="9"/>
        <v/>
      </c>
      <c r="F631" s="91"/>
      <c r="G631" s="68"/>
      <c r="H631" s="64" t="str">
        <f>IF(LEFT(G631,2)="48","R",IF(D631="","N/A",VLOOKUP(D631,'UCM 7-21-23'!$A$2:$B$1709,2,FALSE)))</f>
        <v>N/A</v>
      </c>
      <c r="I631" s="147"/>
    </row>
    <row r="632" spans="1:9" ht="23.15" hidden="1" customHeight="1" x14ac:dyDescent="0.3">
      <c r="A632" s="87">
        <v>620</v>
      </c>
      <c r="B632" s="96"/>
      <c r="C632" s="94"/>
      <c r="D632" s="97"/>
      <c r="E632" s="95" t="str">
        <f t="shared" si="9"/>
        <v/>
      </c>
      <c r="F632" s="91"/>
      <c r="G632" s="68"/>
      <c r="H632" s="64" t="str">
        <f>IF(LEFT(G632,2)="48","R",IF(D632="","N/A",VLOOKUP(D632,'UCM 7-21-23'!$A$2:$B$1709,2,FALSE)))</f>
        <v>N/A</v>
      </c>
      <c r="I632" s="147"/>
    </row>
    <row r="633" spans="1:9" ht="23.15" hidden="1" customHeight="1" x14ac:dyDescent="0.3">
      <c r="A633" s="87">
        <v>621</v>
      </c>
      <c r="B633" s="96"/>
      <c r="C633" s="94"/>
      <c r="D633" s="97"/>
      <c r="E633" s="95" t="str">
        <f t="shared" si="9"/>
        <v/>
      </c>
      <c r="F633" s="91"/>
      <c r="G633" s="68"/>
      <c r="H633" s="64" t="str">
        <f>IF(LEFT(G633,2)="48","R",IF(D633="","N/A",VLOOKUP(D633,'UCM 7-21-23'!$A$2:$B$1709,2,FALSE)))</f>
        <v>N/A</v>
      </c>
      <c r="I633" s="147"/>
    </row>
    <row r="634" spans="1:9" ht="23.15" hidden="1" customHeight="1" x14ac:dyDescent="0.3">
      <c r="A634" s="88">
        <v>622</v>
      </c>
      <c r="B634" s="96"/>
      <c r="C634" s="94"/>
      <c r="D634" s="97"/>
      <c r="E634" s="95" t="str">
        <f t="shared" si="9"/>
        <v/>
      </c>
      <c r="F634" s="91"/>
      <c r="G634" s="68"/>
      <c r="H634" s="64" t="str">
        <f>IF(LEFT(G634,2)="48","R",IF(D634="","N/A",VLOOKUP(D634,'UCM 7-21-23'!$A$2:$B$1709,2,FALSE)))</f>
        <v>N/A</v>
      </c>
      <c r="I634" s="147"/>
    </row>
    <row r="635" spans="1:9" ht="23.15" hidden="1" customHeight="1" x14ac:dyDescent="0.3">
      <c r="A635" s="87">
        <v>623</v>
      </c>
      <c r="B635" s="96"/>
      <c r="C635" s="94"/>
      <c r="D635" s="97"/>
      <c r="E635" s="95" t="str">
        <f t="shared" si="9"/>
        <v/>
      </c>
      <c r="F635" s="91"/>
      <c r="G635" s="68"/>
      <c r="H635" s="64" t="str">
        <f>IF(LEFT(G635,2)="48","R",IF(D635="","N/A",VLOOKUP(D635,'UCM 7-21-23'!$A$2:$B$1709,2,FALSE)))</f>
        <v>N/A</v>
      </c>
      <c r="I635" s="147"/>
    </row>
    <row r="636" spans="1:9" ht="23.15" hidden="1" customHeight="1" x14ac:dyDescent="0.3">
      <c r="A636" s="87">
        <v>624</v>
      </c>
      <c r="B636" s="96"/>
      <c r="C636" s="94"/>
      <c r="D636" s="97"/>
      <c r="E636" s="95" t="str">
        <f t="shared" si="9"/>
        <v/>
      </c>
      <c r="F636" s="91"/>
      <c r="G636" s="68"/>
      <c r="H636" s="64" t="str">
        <f>IF(LEFT(G636,2)="48","R",IF(D636="","N/A",VLOOKUP(D636,'UCM 7-21-23'!$A$2:$B$1709,2,FALSE)))</f>
        <v>N/A</v>
      </c>
      <c r="I636" s="147"/>
    </row>
    <row r="637" spans="1:9" ht="23.15" hidden="1" customHeight="1" x14ac:dyDescent="0.3">
      <c r="A637" s="88">
        <v>625</v>
      </c>
      <c r="B637" s="96"/>
      <c r="C637" s="94"/>
      <c r="D637" s="97"/>
      <c r="E637" s="95" t="str">
        <f t="shared" ref="E637:E700" si="10">IF(B637="","",(CONCATENATE(TEXT(B637,"###0000_);[Red](#,##0)")," ", TEXT(C637,"###000_);[Red](#,##0)")," ", TEXT(D637,"###0000_);[Red](#,##0)"))))</f>
        <v/>
      </c>
      <c r="F637" s="91"/>
      <c r="G637" s="68"/>
      <c r="H637" s="64" t="str">
        <f>IF(LEFT(G637,2)="48","R",IF(D637="","N/A",VLOOKUP(D637,'UCM 7-21-23'!$A$2:$B$1709,2,FALSE)))</f>
        <v>N/A</v>
      </c>
      <c r="I637" s="147"/>
    </row>
    <row r="638" spans="1:9" ht="23.15" hidden="1" customHeight="1" x14ac:dyDescent="0.3">
      <c r="A638" s="87">
        <v>626</v>
      </c>
      <c r="B638" s="96"/>
      <c r="C638" s="94"/>
      <c r="D638" s="97"/>
      <c r="E638" s="95" t="str">
        <f t="shared" si="10"/>
        <v/>
      </c>
      <c r="F638" s="91"/>
      <c r="G638" s="68"/>
      <c r="H638" s="64" t="str">
        <f>IF(LEFT(G638,2)="48","R",IF(D638="","N/A",VLOOKUP(D638,'UCM 7-21-23'!$A$2:$B$1709,2,FALSE)))</f>
        <v>N/A</v>
      </c>
      <c r="I638" s="147"/>
    </row>
    <row r="639" spans="1:9" ht="23.15" hidden="1" customHeight="1" x14ac:dyDescent="0.3">
      <c r="A639" s="87">
        <v>627</v>
      </c>
      <c r="B639" s="96"/>
      <c r="C639" s="94"/>
      <c r="D639" s="97"/>
      <c r="E639" s="95" t="str">
        <f t="shared" si="10"/>
        <v/>
      </c>
      <c r="F639" s="91"/>
      <c r="G639" s="68"/>
      <c r="H639" s="64" t="str">
        <f>IF(LEFT(G639,2)="48","R",IF(D639="","N/A",VLOOKUP(D639,'UCM 7-21-23'!$A$2:$B$1709,2,FALSE)))</f>
        <v>N/A</v>
      </c>
      <c r="I639" s="147"/>
    </row>
    <row r="640" spans="1:9" ht="23.15" hidden="1" customHeight="1" x14ac:dyDescent="0.3">
      <c r="A640" s="88">
        <v>628</v>
      </c>
      <c r="B640" s="96"/>
      <c r="C640" s="94"/>
      <c r="D640" s="97"/>
      <c r="E640" s="95" t="str">
        <f t="shared" si="10"/>
        <v/>
      </c>
      <c r="F640" s="91"/>
      <c r="G640" s="68"/>
      <c r="H640" s="64" t="str">
        <f>IF(LEFT(G640,2)="48","R",IF(D640="","N/A",VLOOKUP(D640,'UCM 7-21-23'!$A$2:$B$1709,2,FALSE)))</f>
        <v>N/A</v>
      </c>
      <c r="I640" s="147"/>
    </row>
    <row r="641" spans="1:9" ht="23.15" hidden="1" customHeight="1" x14ac:dyDescent="0.3">
      <c r="A641" s="87">
        <v>629</v>
      </c>
      <c r="B641" s="96"/>
      <c r="C641" s="94"/>
      <c r="D641" s="97"/>
      <c r="E641" s="95" t="str">
        <f t="shared" si="10"/>
        <v/>
      </c>
      <c r="F641" s="91"/>
      <c r="G641" s="68"/>
      <c r="H641" s="64" t="str">
        <f>IF(LEFT(G641,2)="48","R",IF(D641="","N/A",VLOOKUP(D641,'UCM 7-21-23'!$A$2:$B$1709,2,FALSE)))</f>
        <v>N/A</v>
      </c>
      <c r="I641" s="147"/>
    </row>
    <row r="642" spans="1:9" ht="23.15" hidden="1" customHeight="1" x14ac:dyDescent="0.3">
      <c r="A642" s="87">
        <v>630</v>
      </c>
      <c r="B642" s="96"/>
      <c r="C642" s="94"/>
      <c r="D642" s="97"/>
      <c r="E642" s="95" t="str">
        <f t="shared" si="10"/>
        <v/>
      </c>
      <c r="F642" s="91"/>
      <c r="G642" s="68"/>
      <c r="H642" s="64" t="str">
        <f>IF(LEFT(G642,2)="48","R",IF(D642="","N/A",VLOOKUP(D642,'UCM 7-21-23'!$A$2:$B$1709,2,FALSE)))</f>
        <v>N/A</v>
      </c>
      <c r="I642" s="147"/>
    </row>
    <row r="643" spans="1:9" ht="23.15" hidden="1" customHeight="1" x14ac:dyDescent="0.3">
      <c r="A643" s="88">
        <v>631</v>
      </c>
      <c r="B643" s="96"/>
      <c r="C643" s="94"/>
      <c r="D643" s="97"/>
      <c r="E643" s="95" t="str">
        <f t="shared" si="10"/>
        <v/>
      </c>
      <c r="F643" s="91"/>
      <c r="G643" s="68"/>
      <c r="H643" s="64" t="str">
        <f>IF(LEFT(G643,2)="48","R",IF(D643="","N/A",VLOOKUP(D643,'UCM 7-21-23'!$A$2:$B$1709,2,FALSE)))</f>
        <v>N/A</v>
      </c>
      <c r="I643" s="147"/>
    </row>
    <row r="644" spans="1:9" ht="23.15" hidden="1" customHeight="1" x14ac:dyDescent="0.3">
      <c r="A644" s="87">
        <v>632</v>
      </c>
      <c r="B644" s="96"/>
      <c r="C644" s="94"/>
      <c r="D644" s="97"/>
      <c r="E644" s="95" t="str">
        <f t="shared" si="10"/>
        <v/>
      </c>
      <c r="F644" s="91"/>
      <c r="G644" s="68"/>
      <c r="H644" s="64" t="str">
        <f>IF(LEFT(G644,2)="48","R",IF(D644="","N/A",VLOOKUP(D644,'UCM 7-21-23'!$A$2:$B$1709,2,FALSE)))</f>
        <v>N/A</v>
      </c>
      <c r="I644" s="147"/>
    </row>
    <row r="645" spans="1:9" ht="23.15" hidden="1" customHeight="1" x14ac:dyDescent="0.3">
      <c r="A645" s="87">
        <v>633</v>
      </c>
      <c r="B645" s="96"/>
      <c r="C645" s="94"/>
      <c r="D645" s="97"/>
      <c r="E645" s="95" t="str">
        <f t="shared" si="10"/>
        <v/>
      </c>
      <c r="F645" s="91"/>
      <c r="G645" s="68"/>
      <c r="H645" s="64" t="str">
        <f>IF(LEFT(G645,2)="48","R",IF(D645="","N/A",VLOOKUP(D645,'UCM 7-21-23'!$A$2:$B$1709,2,FALSE)))</f>
        <v>N/A</v>
      </c>
      <c r="I645" s="147"/>
    </row>
    <row r="646" spans="1:9" ht="23.15" hidden="1" customHeight="1" x14ac:dyDescent="0.3">
      <c r="A646" s="88">
        <v>634</v>
      </c>
      <c r="B646" s="96"/>
      <c r="C646" s="94"/>
      <c r="D646" s="97"/>
      <c r="E646" s="95" t="str">
        <f t="shared" si="10"/>
        <v/>
      </c>
      <c r="F646" s="91"/>
      <c r="G646" s="68"/>
      <c r="H646" s="64" t="str">
        <f>IF(LEFT(G646,2)="48","R",IF(D646="","N/A",VLOOKUP(D646,'UCM 7-21-23'!$A$2:$B$1709,2,FALSE)))</f>
        <v>N/A</v>
      </c>
      <c r="I646" s="147"/>
    </row>
    <row r="647" spans="1:9" ht="23.15" hidden="1" customHeight="1" x14ac:dyDescent="0.3">
      <c r="A647" s="87">
        <v>635</v>
      </c>
      <c r="B647" s="96"/>
      <c r="C647" s="94"/>
      <c r="D647" s="97"/>
      <c r="E647" s="95" t="str">
        <f t="shared" si="10"/>
        <v/>
      </c>
      <c r="F647" s="91"/>
      <c r="G647" s="68"/>
      <c r="H647" s="64" t="str">
        <f>IF(LEFT(G647,2)="48","R",IF(D647="","N/A",VLOOKUP(D647,'UCM 7-21-23'!$A$2:$B$1709,2,FALSE)))</f>
        <v>N/A</v>
      </c>
      <c r="I647" s="147"/>
    </row>
    <row r="648" spans="1:9" ht="23.15" hidden="1" customHeight="1" x14ac:dyDescent="0.3">
      <c r="A648" s="87">
        <v>636</v>
      </c>
      <c r="B648" s="96"/>
      <c r="C648" s="94"/>
      <c r="D648" s="97"/>
      <c r="E648" s="95" t="str">
        <f t="shared" si="10"/>
        <v/>
      </c>
      <c r="F648" s="91"/>
      <c r="G648" s="68"/>
      <c r="H648" s="64" t="str">
        <f>IF(LEFT(G648,2)="48","R",IF(D648="","N/A",VLOOKUP(D648,'UCM 7-21-23'!$A$2:$B$1709,2,FALSE)))</f>
        <v>N/A</v>
      </c>
      <c r="I648" s="147"/>
    </row>
    <row r="649" spans="1:9" ht="23.15" hidden="1" customHeight="1" x14ac:dyDescent="0.3">
      <c r="A649" s="88">
        <v>637</v>
      </c>
      <c r="B649" s="96"/>
      <c r="C649" s="94"/>
      <c r="D649" s="97"/>
      <c r="E649" s="95" t="str">
        <f t="shared" si="10"/>
        <v/>
      </c>
      <c r="F649" s="91"/>
      <c r="G649" s="68"/>
      <c r="H649" s="64" t="str">
        <f>IF(LEFT(G649,2)="48","R",IF(D649="","N/A",VLOOKUP(D649,'UCM 7-21-23'!$A$2:$B$1709,2,FALSE)))</f>
        <v>N/A</v>
      </c>
      <c r="I649" s="147"/>
    </row>
    <row r="650" spans="1:9" ht="23.15" hidden="1" customHeight="1" x14ac:dyDescent="0.3">
      <c r="A650" s="87">
        <v>638</v>
      </c>
      <c r="B650" s="96"/>
      <c r="C650" s="94"/>
      <c r="D650" s="97"/>
      <c r="E650" s="95" t="str">
        <f t="shared" si="10"/>
        <v/>
      </c>
      <c r="F650" s="91"/>
      <c r="G650" s="68"/>
      <c r="H650" s="64" t="str">
        <f>IF(LEFT(G650,2)="48","R",IF(D650="","N/A",VLOOKUP(D650,'UCM 7-21-23'!$A$2:$B$1709,2,FALSE)))</f>
        <v>N/A</v>
      </c>
      <c r="I650" s="147"/>
    </row>
    <row r="651" spans="1:9" ht="23.15" hidden="1" customHeight="1" x14ac:dyDescent="0.3">
      <c r="A651" s="87">
        <v>639</v>
      </c>
      <c r="B651" s="96"/>
      <c r="C651" s="94"/>
      <c r="D651" s="97"/>
      <c r="E651" s="95" t="str">
        <f t="shared" si="10"/>
        <v/>
      </c>
      <c r="F651" s="91"/>
      <c r="G651" s="68"/>
      <c r="H651" s="64" t="str">
        <f>IF(LEFT(G651,2)="48","R",IF(D651="","N/A",VLOOKUP(D651,'UCM 7-21-23'!$A$2:$B$1709,2,FALSE)))</f>
        <v>N/A</v>
      </c>
      <c r="I651" s="147"/>
    </row>
    <row r="652" spans="1:9" ht="23.15" hidden="1" customHeight="1" x14ac:dyDescent="0.3">
      <c r="A652" s="88">
        <v>640</v>
      </c>
      <c r="B652" s="96"/>
      <c r="C652" s="94"/>
      <c r="D652" s="97"/>
      <c r="E652" s="95" t="str">
        <f t="shared" si="10"/>
        <v/>
      </c>
      <c r="F652" s="91"/>
      <c r="G652" s="68"/>
      <c r="H652" s="64" t="str">
        <f>IF(LEFT(G652,2)="48","R",IF(D652="","N/A",VLOOKUP(D652,'UCM 7-21-23'!$A$2:$B$1709,2,FALSE)))</f>
        <v>N/A</v>
      </c>
      <c r="I652" s="147"/>
    </row>
    <row r="653" spans="1:9" ht="23.15" hidden="1" customHeight="1" x14ac:dyDescent="0.3">
      <c r="A653" s="87">
        <v>641</v>
      </c>
      <c r="B653" s="96"/>
      <c r="C653" s="94"/>
      <c r="D653" s="97"/>
      <c r="E653" s="95" t="str">
        <f t="shared" si="10"/>
        <v/>
      </c>
      <c r="F653" s="91"/>
      <c r="G653" s="68"/>
      <c r="H653" s="64" t="str">
        <f>IF(LEFT(G653,2)="48","R",IF(D653="","N/A",VLOOKUP(D653,'UCM 7-21-23'!$A$2:$B$1709,2,FALSE)))</f>
        <v>N/A</v>
      </c>
      <c r="I653" s="147"/>
    </row>
    <row r="654" spans="1:9" ht="23.15" hidden="1" customHeight="1" x14ac:dyDescent="0.3">
      <c r="A654" s="87">
        <v>642</v>
      </c>
      <c r="B654" s="96"/>
      <c r="C654" s="94"/>
      <c r="D654" s="97"/>
      <c r="E654" s="95" t="str">
        <f t="shared" si="10"/>
        <v/>
      </c>
      <c r="F654" s="91"/>
      <c r="G654" s="68"/>
      <c r="H654" s="64" t="str">
        <f>IF(LEFT(G654,2)="48","R",IF(D654="","N/A",VLOOKUP(D654,'UCM 7-21-23'!$A$2:$B$1709,2,FALSE)))</f>
        <v>N/A</v>
      </c>
      <c r="I654" s="147"/>
    </row>
    <row r="655" spans="1:9" ht="23.15" hidden="1" customHeight="1" x14ac:dyDescent="0.3">
      <c r="A655" s="88">
        <v>643</v>
      </c>
      <c r="B655" s="96"/>
      <c r="C655" s="94"/>
      <c r="D655" s="97"/>
      <c r="E655" s="95" t="str">
        <f t="shared" si="10"/>
        <v/>
      </c>
      <c r="F655" s="91"/>
      <c r="G655" s="68"/>
      <c r="H655" s="64" t="str">
        <f>IF(LEFT(G655,2)="48","R",IF(D655="","N/A",VLOOKUP(D655,'UCM 7-21-23'!$A$2:$B$1709,2,FALSE)))</f>
        <v>N/A</v>
      </c>
      <c r="I655" s="147"/>
    </row>
    <row r="656" spans="1:9" ht="23.15" hidden="1" customHeight="1" x14ac:dyDescent="0.3">
      <c r="A656" s="87">
        <v>644</v>
      </c>
      <c r="B656" s="96"/>
      <c r="C656" s="94"/>
      <c r="D656" s="97"/>
      <c r="E656" s="95" t="str">
        <f t="shared" si="10"/>
        <v/>
      </c>
      <c r="F656" s="91"/>
      <c r="G656" s="68"/>
      <c r="H656" s="64" t="str">
        <f>IF(LEFT(G656,2)="48","R",IF(D656="","N/A",VLOOKUP(D656,'UCM 7-21-23'!$A$2:$B$1709,2,FALSE)))</f>
        <v>N/A</v>
      </c>
      <c r="I656" s="147"/>
    </row>
    <row r="657" spans="1:9" ht="23.15" hidden="1" customHeight="1" x14ac:dyDescent="0.3">
      <c r="A657" s="87">
        <v>645</v>
      </c>
      <c r="B657" s="96"/>
      <c r="C657" s="94"/>
      <c r="D657" s="97"/>
      <c r="E657" s="95" t="str">
        <f t="shared" si="10"/>
        <v/>
      </c>
      <c r="F657" s="91"/>
      <c r="G657" s="68"/>
      <c r="H657" s="64" t="str">
        <f>IF(LEFT(G657,2)="48","R",IF(D657="","N/A",VLOOKUP(D657,'UCM 7-21-23'!$A$2:$B$1709,2,FALSE)))</f>
        <v>N/A</v>
      </c>
      <c r="I657" s="147"/>
    </row>
    <row r="658" spans="1:9" ht="23.15" hidden="1" customHeight="1" x14ac:dyDescent="0.3">
      <c r="A658" s="88">
        <v>646</v>
      </c>
      <c r="B658" s="96"/>
      <c r="C658" s="94"/>
      <c r="D658" s="97"/>
      <c r="E658" s="95" t="str">
        <f t="shared" si="10"/>
        <v/>
      </c>
      <c r="F658" s="91"/>
      <c r="G658" s="68"/>
      <c r="H658" s="64" t="str">
        <f>IF(LEFT(G658,2)="48","R",IF(D658="","N/A",VLOOKUP(D658,'UCM 7-21-23'!$A$2:$B$1709,2,FALSE)))</f>
        <v>N/A</v>
      </c>
      <c r="I658" s="147"/>
    </row>
    <row r="659" spans="1:9" ht="23.15" hidden="1" customHeight="1" x14ac:dyDescent="0.3">
      <c r="A659" s="87">
        <v>647</v>
      </c>
      <c r="B659" s="96"/>
      <c r="C659" s="94"/>
      <c r="D659" s="97"/>
      <c r="E659" s="95" t="str">
        <f t="shared" si="10"/>
        <v/>
      </c>
      <c r="F659" s="91"/>
      <c r="G659" s="68"/>
      <c r="H659" s="64" t="str">
        <f>IF(LEFT(G659,2)="48","R",IF(D659="","N/A",VLOOKUP(D659,'UCM 7-21-23'!$A$2:$B$1709,2,FALSE)))</f>
        <v>N/A</v>
      </c>
      <c r="I659" s="147"/>
    </row>
    <row r="660" spans="1:9" ht="23.15" hidden="1" customHeight="1" x14ac:dyDescent="0.3">
      <c r="A660" s="87">
        <v>648</v>
      </c>
      <c r="B660" s="96"/>
      <c r="C660" s="94"/>
      <c r="D660" s="97"/>
      <c r="E660" s="95" t="str">
        <f t="shared" si="10"/>
        <v/>
      </c>
      <c r="F660" s="91"/>
      <c r="G660" s="68"/>
      <c r="H660" s="64" t="str">
        <f>IF(LEFT(G660,2)="48","R",IF(D660="","N/A",VLOOKUP(D660,'UCM 7-21-23'!$A$2:$B$1709,2,FALSE)))</f>
        <v>N/A</v>
      </c>
      <c r="I660" s="147"/>
    </row>
    <row r="661" spans="1:9" ht="23.15" hidden="1" customHeight="1" x14ac:dyDescent="0.3">
      <c r="A661" s="88">
        <v>649</v>
      </c>
      <c r="B661" s="96"/>
      <c r="C661" s="94"/>
      <c r="D661" s="97"/>
      <c r="E661" s="95" t="str">
        <f t="shared" si="10"/>
        <v/>
      </c>
      <c r="F661" s="91"/>
      <c r="G661" s="68"/>
      <c r="H661" s="64" t="str">
        <f>IF(LEFT(G661,2)="48","R",IF(D661="","N/A",VLOOKUP(D661,'UCM 7-21-23'!$A$2:$B$1709,2,FALSE)))</f>
        <v>N/A</v>
      </c>
      <c r="I661" s="147"/>
    </row>
    <row r="662" spans="1:9" ht="23.15" hidden="1" customHeight="1" x14ac:dyDescent="0.3">
      <c r="A662" s="87">
        <v>650</v>
      </c>
      <c r="B662" s="96"/>
      <c r="C662" s="94"/>
      <c r="D662" s="97"/>
      <c r="E662" s="95" t="str">
        <f t="shared" si="10"/>
        <v/>
      </c>
      <c r="F662" s="91"/>
      <c r="G662" s="68"/>
      <c r="H662" s="64" t="str">
        <f>IF(LEFT(G662,2)="48","R",IF(D662="","N/A",VLOOKUP(D662,'UCM 7-21-23'!$A$2:$B$1709,2,FALSE)))</f>
        <v>N/A</v>
      </c>
      <c r="I662" s="147"/>
    </row>
    <row r="663" spans="1:9" ht="23.15" hidden="1" customHeight="1" x14ac:dyDescent="0.3">
      <c r="A663" s="87">
        <v>651</v>
      </c>
      <c r="B663" s="96"/>
      <c r="C663" s="94"/>
      <c r="D663" s="97"/>
      <c r="E663" s="95" t="str">
        <f t="shared" si="10"/>
        <v/>
      </c>
      <c r="F663" s="91"/>
      <c r="G663" s="68"/>
      <c r="H663" s="64" t="str">
        <f>IF(LEFT(G663,2)="48","R",IF(D663="","N/A",VLOOKUP(D663,'UCM 7-21-23'!$A$2:$B$1709,2,FALSE)))</f>
        <v>N/A</v>
      </c>
      <c r="I663" s="147"/>
    </row>
    <row r="664" spans="1:9" ht="23.15" hidden="1" customHeight="1" x14ac:dyDescent="0.3">
      <c r="A664" s="88">
        <v>652</v>
      </c>
      <c r="B664" s="96"/>
      <c r="C664" s="94"/>
      <c r="D664" s="97"/>
      <c r="E664" s="95" t="str">
        <f t="shared" si="10"/>
        <v/>
      </c>
      <c r="F664" s="91"/>
      <c r="G664" s="68"/>
      <c r="H664" s="64" t="str">
        <f>IF(LEFT(G664,2)="48","R",IF(D664="","N/A",VLOOKUP(D664,'UCM 7-21-23'!$A$2:$B$1709,2,FALSE)))</f>
        <v>N/A</v>
      </c>
      <c r="I664" s="147"/>
    </row>
    <row r="665" spans="1:9" ht="23.15" hidden="1" customHeight="1" x14ac:dyDescent="0.3">
      <c r="A665" s="87">
        <v>653</v>
      </c>
      <c r="B665" s="96"/>
      <c r="C665" s="94"/>
      <c r="D665" s="97"/>
      <c r="E665" s="95" t="str">
        <f t="shared" si="10"/>
        <v/>
      </c>
      <c r="F665" s="91"/>
      <c r="G665" s="68"/>
      <c r="H665" s="64" t="str">
        <f>IF(LEFT(G665,2)="48","R",IF(D665="","N/A",VLOOKUP(D665,'UCM 7-21-23'!$A$2:$B$1709,2,FALSE)))</f>
        <v>N/A</v>
      </c>
      <c r="I665" s="147"/>
    </row>
    <row r="666" spans="1:9" ht="23.15" hidden="1" customHeight="1" x14ac:dyDescent="0.3">
      <c r="A666" s="87">
        <v>654</v>
      </c>
      <c r="B666" s="96"/>
      <c r="C666" s="94"/>
      <c r="D666" s="97"/>
      <c r="E666" s="95" t="str">
        <f t="shared" si="10"/>
        <v/>
      </c>
      <c r="F666" s="91"/>
      <c r="G666" s="68"/>
      <c r="H666" s="64" t="str">
        <f>IF(LEFT(G666,2)="48","R",IF(D666="","N/A",VLOOKUP(D666,'UCM 7-21-23'!$A$2:$B$1709,2,FALSE)))</f>
        <v>N/A</v>
      </c>
      <c r="I666" s="147"/>
    </row>
    <row r="667" spans="1:9" ht="23.15" hidden="1" customHeight="1" x14ac:dyDescent="0.3">
      <c r="A667" s="88">
        <v>655</v>
      </c>
      <c r="B667" s="96"/>
      <c r="C667" s="94"/>
      <c r="D667" s="97"/>
      <c r="E667" s="95" t="str">
        <f t="shared" si="10"/>
        <v/>
      </c>
      <c r="F667" s="91"/>
      <c r="G667" s="68"/>
      <c r="H667" s="64" t="str">
        <f>IF(LEFT(G667,2)="48","R",IF(D667="","N/A",VLOOKUP(D667,'UCM 7-21-23'!$A$2:$B$1709,2,FALSE)))</f>
        <v>N/A</v>
      </c>
      <c r="I667" s="147"/>
    </row>
    <row r="668" spans="1:9" ht="23.15" hidden="1" customHeight="1" x14ac:dyDescent="0.3">
      <c r="A668" s="87">
        <v>656</v>
      </c>
      <c r="B668" s="96"/>
      <c r="C668" s="94"/>
      <c r="D668" s="97"/>
      <c r="E668" s="95" t="str">
        <f t="shared" si="10"/>
        <v/>
      </c>
      <c r="F668" s="91"/>
      <c r="G668" s="68"/>
      <c r="H668" s="64" t="str">
        <f>IF(LEFT(G668,2)="48","R",IF(D668="","N/A",VLOOKUP(D668,'UCM 7-21-23'!$A$2:$B$1709,2,FALSE)))</f>
        <v>N/A</v>
      </c>
      <c r="I668" s="147"/>
    </row>
    <row r="669" spans="1:9" ht="23.15" hidden="1" customHeight="1" x14ac:dyDescent="0.3">
      <c r="A669" s="87">
        <v>657</v>
      </c>
      <c r="B669" s="96"/>
      <c r="C669" s="94"/>
      <c r="D669" s="97"/>
      <c r="E669" s="95" t="str">
        <f t="shared" si="10"/>
        <v/>
      </c>
      <c r="F669" s="91"/>
      <c r="G669" s="68"/>
      <c r="H669" s="64" t="str">
        <f>IF(LEFT(G669,2)="48","R",IF(D669="","N/A",VLOOKUP(D669,'UCM 7-21-23'!$A$2:$B$1709,2,FALSE)))</f>
        <v>N/A</v>
      </c>
      <c r="I669" s="147"/>
    </row>
    <row r="670" spans="1:9" ht="23.15" hidden="1" customHeight="1" x14ac:dyDescent="0.3">
      <c r="A670" s="88">
        <v>658</v>
      </c>
      <c r="B670" s="96"/>
      <c r="C670" s="94"/>
      <c r="D670" s="97"/>
      <c r="E670" s="95" t="str">
        <f t="shared" si="10"/>
        <v/>
      </c>
      <c r="F670" s="91"/>
      <c r="G670" s="68"/>
      <c r="H670" s="64" t="str">
        <f>IF(LEFT(G670,2)="48","R",IF(D670="","N/A",VLOOKUP(D670,'UCM 7-21-23'!$A$2:$B$1709,2,FALSE)))</f>
        <v>N/A</v>
      </c>
      <c r="I670" s="147"/>
    </row>
    <row r="671" spans="1:9" ht="23.15" hidden="1" customHeight="1" x14ac:dyDescent="0.3">
      <c r="A671" s="87">
        <v>659</v>
      </c>
      <c r="B671" s="96"/>
      <c r="C671" s="94"/>
      <c r="D671" s="97"/>
      <c r="E671" s="95" t="str">
        <f t="shared" si="10"/>
        <v/>
      </c>
      <c r="F671" s="91"/>
      <c r="G671" s="68"/>
      <c r="H671" s="64" t="str">
        <f>IF(LEFT(G671,2)="48","R",IF(D671="","N/A",VLOOKUP(D671,'UCM 7-21-23'!$A$2:$B$1709,2,FALSE)))</f>
        <v>N/A</v>
      </c>
      <c r="I671" s="147"/>
    </row>
    <row r="672" spans="1:9" ht="23.15" hidden="1" customHeight="1" x14ac:dyDescent="0.3">
      <c r="A672" s="87">
        <v>660</v>
      </c>
      <c r="B672" s="96"/>
      <c r="C672" s="94"/>
      <c r="D672" s="97"/>
      <c r="E672" s="95" t="str">
        <f t="shared" si="10"/>
        <v/>
      </c>
      <c r="F672" s="91"/>
      <c r="G672" s="68"/>
      <c r="H672" s="64" t="str">
        <f>IF(LEFT(G672,2)="48","R",IF(D672="","N/A",VLOOKUP(D672,'UCM 7-21-23'!$A$2:$B$1709,2,FALSE)))</f>
        <v>N/A</v>
      </c>
      <c r="I672" s="147"/>
    </row>
    <row r="673" spans="1:9" ht="23.15" hidden="1" customHeight="1" x14ac:dyDescent="0.3">
      <c r="A673" s="88">
        <v>661</v>
      </c>
      <c r="B673" s="96"/>
      <c r="C673" s="94"/>
      <c r="D673" s="97"/>
      <c r="E673" s="95" t="str">
        <f t="shared" si="10"/>
        <v/>
      </c>
      <c r="F673" s="91"/>
      <c r="G673" s="68"/>
      <c r="H673" s="64" t="str">
        <f>IF(LEFT(G673,2)="48","R",IF(D673="","N/A",VLOOKUP(D673,'UCM 7-21-23'!$A$2:$B$1709,2,FALSE)))</f>
        <v>N/A</v>
      </c>
      <c r="I673" s="147"/>
    </row>
    <row r="674" spans="1:9" ht="23.15" hidden="1" customHeight="1" x14ac:dyDescent="0.3">
      <c r="A674" s="87">
        <v>662</v>
      </c>
      <c r="B674" s="96"/>
      <c r="C674" s="94"/>
      <c r="D674" s="97"/>
      <c r="E674" s="95" t="str">
        <f t="shared" si="10"/>
        <v/>
      </c>
      <c r="F674" s="91"/>
      <c r="G674" s="68"/>
      <c r="H674" s="64" t="str">
        <f>IF(LEFT(G674,2)="48","R",IF(D674="","N/A",VLOOKUP(D674,'UCM 7-21-23'!$A$2:$B$1709,2,FALSE)))</f>
        <v>N/A</v>
      </c>
      <c r="I674" s="147"/>
    </row>
    <row r="675" spans="1:9" ht="23.15" hidden="1" customHeight="1" x14ac:dyDescent="0.3">
      <c r="A675" s="87">
        <v>663</v>
      </c>
      <c r="B675" s="96"/>
      <c r="C675" s="94"/>
      <c r="D675" s="97"/>
      <c r="E675" s="95" t="str">
        <f t="shared" si="10"/>
        <v/>
      </c>
      <c r="F675" s="91"/>
      <c r="G675" s="68"/>
      <c r="H675" s="64" t="str">
        <f>IF(LEFT(G675,2)="48","R",IF(D675="","N/A",VLOOKUP(D675,'UCM 7-21-23'!$A$2:$B$1709,2,FALSE)))</f>
        <v>N/A</v>
      </c>
      <c r="I675" s="147"/>
    </row>
    <row r="676" spans="1:9" ht="23.15" hidden="1" customHeight="1" x14ac:dyDescent="0.3">
      <c r="A676" s="88">
        <v>664</v>
      </c>
      <c r="B676" s="96"/>
      <c r="C676" s="94"/>
      <c r="D676" s="97"/>
      <c r="E676" s="95" t="str">
        <f t="shared" si="10"/>
        <v/>
      </c>
      <c r="F676" s="91"/>
      <c r="G676" s="68"/>
      <c r="H676" s="64" t="str">
        <f>IF(LEFT(G676,2)="48","R",IF(D676="","N/A",VLOOKUP(D676,'UCM 7-21-23'!$A$2:$B$1709,2,FALSE)))</f>
        <v>N/A</v>
      </c>
      <c r="I676" s="147"/>
    </row>
    <row r="677" spans="1:9" ht="23.15" hidden="1" customHeight="1" x14ac:dyDescent="0.3">
      <c r="A677" s="87">
        <v>665</v>
      </c>
      <c r="B677" s="96"/>
      <c r="C677" s="94"/>
      <c r="D677" s="97"/>
      <c r="E677" s="95" t="str">
        <f t="shared" si="10"/>
        <v/>
      </c>
      <c r="F677" s="91"/>
      <c r="G677" s="68"/>
      <c r="H677" s="64" t="str">
        <f>IF(LEFT(G677,2)="48","R",IF(D677="","N/A",VLOOKUP(D677,'UCM 7-21-23'!$A$2:$B$1709,2,FALSE)))</f>
        <v>N/A</v>
      </c>
      <c r="I677" s="147"/>
    </row>
    <row r="678" spans="1:9" ht="23.15" hidden="1" customHeight="1" x14ac:dyDescent="0.3">
      <c r="A678" s="87">
        <v>666</v>
      </c>
      <c r="B678" s="96"/>
      <c r="C678" s="94"/>
      <c r="D678" s="97"/>
      <c r="E678" s="95" t="str">
        <f t="shared" si="10"/>
        <v/>
      </c>
      <c r="F678" s="91"/>
      <c r="G678" s="68"/>
      <c r="H678" s="64" t="str">
        <f>IF(LEFT(G678,2)="48","R",IF(D678="","N/A",VLOOKUP(D678,'UCM 7-21-23'!$A$2:$B$1709,2,FALSE)))</f>
        <v>N/A</v>
      </c>
      <c r="I678" s="147"/>
    </row>
    <row r="679" spans="1:9" ht="23.15" hidden="1" customHeight="1" x14ac:dyDescent="0.3">
      <c r="A679" s="88">
        <v>667</v>
      </c>
      <c r="B679" s="96"/>
      <c r="C679" s="94"/>
      <c r="D679" s="97"/>
      <c r="E679" s="95" t="str">
        <f t="shared" si="10"/>
        <v/>
      </c>
      <c r="F679" s="91"/>
      <c r="G679" s="68"/>
      <c r="H679" s="64" t="str">
        <f>IF(LEFT(G679,2)="48","R",IF(D679="","N/A",VLOOKUP(D679,'UCM 7-21-23'!$A$2:$B$1709,2,FALSE)))</f>
        <v>N/A</v>
      </c>
      <c r="I679" s="147"/>
    </row>
    <row r="680" spans="1:9" ht="23.15" hidden="1" customHeight="1" x14ac:dyDescent="0.3">
      <c r="A680" s="87">
        <v>668</v>
      </c>
      <c r="B680" s="96"/>
      <c r="C680" s="94"/>
      <c r="D680" s="97"/>
      <c r="E680" s="95" t="str">
        <f t="shared" si="10"/>
        <v/>
      </c>
      <c r="F680" s="91"/>
      <c r="G680" s="68"/>
      <c r="H680" s="64" t="str">
        <f>IF(LEFT(G680,2)="48","R",IF(D680="","N/A",VLOOKUP(D680,'UCM 7-21-23'!$A$2:$B$1709,2,FALSE)))</f>
        <v>N/A</v>
      </c>
      <c r="I680" s="147"/>
    </row>
    <row r="681" spans="1:9" ht="23.15" hidden="1" customHeight="1" x14ac:dyDescent="0.3">
      <c r="A681" s="87">
        <v>669</v>
      </c>
      <c r="B681" s="96"/>
      <c r="C681" s="94"/>
      <c r="D681" s="97"/>
      <c r="E681" s="95" t="str">
        <f t="shared" si="10"/>
        <v/>
      </c>
      <c r="F681" s="91"/>
      <c r="G681" s="68"/>
      <c r="H681" s="64" t="str">
        <f>IF(LEFT(G681,2)="48","R",IF(D681="","N/A",VLOOKUP(D681,'UCM 7-21-23'!$A$2:$B$1709,2,FALSE)))</f>
        <v>N/A</v>
      </c>
      <c r="I681" s="147"/>
    </row>
    <row r="682" spans="1:9" ht="23.15" hidden="1" customHeight="1" x14ac:dyDescent="0.3">
      <c r="A682" s="88">
        <v>670</v>
      </c>
      <c r="B682" s="96"/>
      <c r="C682" s="94"/>
      <c r="D682" s="97"/>
      <c r="E682" s="95" t="str">
        <f t="shared" si="10"/>
        <v/>
      </c>
      <c r="F682" s="91"/>
      <c r="G682" s="68"/>
      <c r="H682" s="64" t="str">
        <f>IF(LEFT(G682,2)="48","R",IF(D682="","N/A",VLOOKUP(D682,'UCM 7-21-23'!$A$2:$B$1709,2,FALSE)))</f>
        <v>N/A</v>
      </c>
      <c r="I682" s="147"/>
    </row>
    <row r="683" spans="1:9" ht="23.15" hidden="1" customHeight="1" x14ac:dyDescent="0.3">
      <c r="A683" s="87">
        <v>671</v>
      </c>
      <c r="B683" s="96"/>
      <c r="C683" s="94"/>
      <c r="D683" s="97"/>
      <c r="E683" s="95" t="str">
        <f t="shared" si="10"/>
        <v/>
      </c>
      <c r="F683" s="91"/>
      <c r="G683" s="68"/>
      <c r="H683" s="64" t="str">
        <f>IF(LEFT(G683,2)="48","R",IF(D683="","N/A",VLOOKUP(D683,'UCM 7-21-23'!$A$2:$B$1709,2,FALSE)))</f>
        <v>N/A</v>
      </c>
      <c r="I683" s="147"/>
    </row>
    <row r="684" spans="1:9" ht="23.15" hidden="1" customHeight="1" x14ac:dyDescent="0.3">
      <c r="A684" s="87">
        <v>672</v>
      </c>
      <c r="B684" s="96"/>
      <c r="C684" s="94"/>
      <c r="D684" s="97"/>
      <c r="E684" s="95" t="str">
        <f t="shared" si="10"/>
        <v/>
      </c>
      <c r="F684" s="91"/>
      <c r="G684" s="68"/>
      <c r="H684" s="64" t="str">
        <f>IF(LEFT(G684,2)="48","R",IF(D684="","N/A",VLOOKUP(D684,'UCM 7-21-23'!$A$2:$B$1709,2,FALSE)))</f>
        <v>N/A</v>
      </c>
      <c r="I684" s="147"/>
    </row>
    <row r="685" spans="1:9" ht="23.15" hidden="1" customHeight="1" x14ac:dyDescent="0.3">
      <c r="A685" s="88">
        <v>673</v>
      </c>
      <c r="B685" s="96"/>
      <c r="C685" s="94"/>
      <c r="D685" s="97"/>
      <c r="E685" s="95" t="str">
        <f t="shared" si="10"/>
        <v/>
      </c>
      <c r="F685" s="91"/>
      <c r="G685" s="68"/>
      <c r="H685" s="64" t="str">
        <f>IF(LEFT(G685,2)="48","R",IF(D685="","N/A",VLOOKUP(D685,'UCM 7-21-23'!$A$2:$B$1709,2,FALSE)))</f>
        <v>N/A</v>
      </c>
      <c r="I685" s="147"/>
    </row>
    <row r="686" spans="1:9" ht="23.15" hidden="1" customHeight="1" x14ac:dyDescent="0.3">
      <c r="A686" s="87">
        <v>674</v>
      </c>
      <c r="B686" s="96"/>
      <c r="C686" s="94"/>
      <c r="D686" s="97"/>
      <c r="E686" s="95" t="str">
        <f t="shared" si="10"/>
        <v/>
      </c>
      <c r="F686" s="91"/>
      <c r="G686" s="68"/>
      <c r="H686" s="64" t="str">
        <f>IF(LEFT(G686,2)="48","R",IF(D686="","N/A",VLOOKUP(D686,'UCM 7-21-23'!$A$2:$B$1709,2,FALSE)))</f>
        <v>N/A</v>
      </c>
      <c r="I686" s="147"/>
    </row>
    <row r="687" spans="1:9" ht="23.15" hidden="1" customHeight="1" x14ac:dyDescent="0.3">
      <c r="A687" s="87">
        <v>675</v>
      </c>
      <c r="B687" s="96"/>
      <c r="C687" s="94"/>
      <c r="D687" s="97"/>
      <c r="E687" s="95" t="str">
        <f t="shared" si="10"/>
        <v/>
      </c>
      <c r="F687" s="91"/>
      <c r="G687" s="68"/>
      <c r="H687" s="64" t="str">
        <f>IF(LEFT(G687,2)="48","R",IF(D687="","N/A",VLOOKUP(D687,'UCM 7-21-23'!$A$2:$B$1709,2,FALSE)))</f>
        <v>N/A</v>
      </c>
      <c r="I687" s="147"/>
    </row>
    <row r="688" spans="1:9" ht="23.15" hidden="1" customHeight="1" x14ac:dyDescent="0.3">
      <c r="A688" s="88">
        <v>676</v>
      </c>
      <c r="B688" s="96"/>
      <c r="C688" s="94"/>
      <c r="D688" s="97"/>
      <c r="E688" s="95" t="str">
        <f t="shared" si="10"/>
        <v/>
      </c>
      <c r="F688" s="91"/>
      <c r="G688" s="68"/>
      <c r="H688" s="64" t="str">
        <f>IF(LEFT(G688,2)="48","R",IF(D688="","N/A",VLOOKUP(D688,'UCM 7-21-23'!$A$2:$B$1709,2,FALSE)))</f>
        <v>N/A</v>
      </c>
      <c r="I688" s="147"/>
    </row>
    <row r="689" spans="1:9" ht="23.15" hidden="1" customHeight="1" x14ac:dyDescent="0.3">
      <c r="A689" s="87">
        <v>677</v>
      </c>
      <c r="B689" s="96"/>
      <c r="C689" s="94"/>
      <c r="D689" s="97"/>
      <c r="E689" s="95" t="str">
        <f t="shared" si="10"/>
        <v/>
      </c>
      <c r="F689" s="91"/>
      <c r="G689" s="68"/>
      <c r="H689" s="64" t="str">
        <f>IF(LEFT(G689,2)="48","R",IF(D689="","N/A",VLOOKUP(D689,'UCM 7-21-23'!$A$2:$B$1709,2,FALSE)))</f>
        <v>N/A</v>
      </c>
      <c r="I689" s="147"/>
    </row>
    <row r="690" spans="1:9" ht="23.15" hidden="1" customHeight="1" x14ac:dyDescent="0.3">
      <c r="A690" s="87">
        <v>678</v>
      </c>
      <c r="B690" s="96"/>
      <c r="C690" s="94"/>
      <c r="D690" s="97"/>
      <c r="E690" s="95" t="str">
        <f t="shared" si="10"/>
        <v/>
      </c>
      <c r="F690" s="91"/>
      <c r="G690" s="68"/>
      <c r="H690" s="64" t="str">
        <f>IF(LEFT(G690,2)="48","R",IF(D690="","N/A",VLOOKUP(D690,'UCM 7-21-23'!$A$2:$B$1709,2,FALSE)))</f>
        <v>N/A</v>
      </c>
      <c r="I690" s="147"/>
    </row>
    <row r="691" spans="1:9" ht="23.15" hidden="1" customHeight="1" x14ac:dyDescent="0.3">
      <c r="A691" s="88">
        <v>679</v>
      </c>
      <c r="B691" s="96"/>
      <c r="C691" s="94"/>
      <c r="D691" s="97"/>
      <c r="E691" s="95" t="str">
        <f t="shared" si="10"/>
        <v/>
      </c>
      <c r="F691" s="91"/>
      <c r="G691" s="68"/>
      <c r="H691" s="64" t="str">
        <f>IF(LEFT(G691,2)="48","R",IF(D691="","N/A",VLOOKUP(D691,'UCM 7-21-23'!$A$2:$B$1709,2,FALSE)))</f>
        <v>N/A</v>
      </c>
      <c r="I691" s="147"/>
    </row>
    <row r="692" spans="1:9" ht="23.15" hidden="1" customHeight="1" x14ac:dyDescent="0.3">
      <c r="A692" s="87">
        <v>680</v>
      </c>
      <c r="B692" s="96"/>
      <c r="C692" s="94"/>
      <c r="D692" s="97"/>
      <c r="E692" s="95" t="str">
        <f t="shared" si="10"/>
        <v/>
      </c>
      <c r="F692" s="91"/>
      <c r="G692" s="68"/>
      <c r="H692" s="64" t="str">
        <f>IF(LEFT(G692,2)="48","R",IF(D692="","N/A",VLOOKUP(D692,'UCM 7-21-23'!$A$2:$B$1709,2,FALSE)))</f>
        <v>N/A</v>
      </c>
      <c r="I692" s="147"/>
    </row>
    <row r="693" spans="1:9" ht="23.15" hidden="1" customHeight="1" x14ac:dyDescent="0.3">
      <c r="A693" s="87">
        <v>681</v>
      </c>
      <c r="B693" s="96"/>
      <c r="C693" s="94"/>
      <c r="D693" s="97"/>
      <c r="E693" s="95" t="str">
        <f t="shared" si="10"/>
        <v/>
      </c>
      <c r="F693" s="91"/>
      <c r="G693" s="68"/>
      <c r="H693" s="64" t="str">
        <f>IF(LEFT(G693,2)="48","R",IF(D693="","N/A",VLOOKUP(D693,'UCM 7-21-23'!$A$2:$B$1709,2,FALSE)))</f>
        <v>N/A</v>
      </c>
      <c r="I693" s="147"/>
    </row>
    <row r="694" spans="1:9" ht="23.15" hidden="1" customHeight="1" x14ac:dyDescent="0.3">
      <c r="A694" s="88">
        <v>682</v>
      </c>
      <c r="B694" s="96"/>
      <c r="C694" s="94"/>
      <c r="D694" s="97"/>
      <c r="E694" s="95" t="str">
        <f t="shared" si="10"/>
        <v/>
      </c>
      <c r="F694" s="91"/>
      <c r="G694" s="68"/>
      <c r="H694" s="64" t="str">
        <f>IF(LEFT(G694,2)="48","R",IF(D694="","N/A",VLOOKUP(D694,'UCM 7-21-23'!$A$2:$B$1709,2,FALSE)))</f>
        <v>N/A</v>
      </c>
      <c r="I694" s="147"/>
    </row>
    <row r="695" spans="1:9" ht="23.15" hidden="1" customHeight="1" x14ac:dyDescent="0.3">
      <c r="A695" s="87">
        <v>683</v>
      </c>
      <c r="B695" s="96"/>
      <c r="C695" s="94"/>
      <c r="D695" s="97"/>
      <c r="E695" s="95" t="str">
        <f t="shared" si="10"/>
        <v/>
      </c>
      <c r="F695" s="91"/>
      <c r="G695" s="68"/>
      <c r="H695" s="64" t="str">
        <f>IF(LEFT(G695,2)="48","R",IF(D695="","N/A",VLOOKUP(D695,'UCM 7-21-23'!$A$2:$B$1709,2,FALSE)))</f>
        <v>N/A</v>
      </c>
      <c r="I695" s="147"/>
    </row>
    <row r="696" spans="1:9" ht="23.15" hidden="1" customHeight="1" x14ac:dyDescent="0.3">
      <c r="A696" s="87">
        <v>684</v>
      </c>
      <c r="B696" s="96"/>
      <c r="C696" s="94"/>
      <c r="D696" s="97"/>
      <c r="E696" s="95" t="str">
        <f t="shared" si="10"/>
        <v/>
      </c>
      <c r="F696" s="91"/>
      <c r="G696" s="68"/>
      <c r="H696" s="64" t="str">
        <f>IF(LEFT(G696,2)="48","R",IF(D696="","N/A",VLOOKUP(D696,'UCM 7-21-23'!$A$2:$B$1709,2,FALSE)))</f>
        <v>N/A</v>
      </c>
      <c r="I696" s="147"/>
    </row>
    <row r="697" spans="1:9" ht="23.15" hidden="1" customHeight="1" x14ac:dyDescent="0.3">
      <c r="A697" s="88">
        <v>685</v>
      </c>
      <c r="B697" s="96"/>
      <c r="C697" s="94"/>
      <c r="D697" s="97"/>
      <c r="E697" s="95" t="str">
        <f t="shared" si="10"/>
        <v/>
      </c>
      <c r="F697" s="91"/>
      <c r="G697" s="68"/>
      <c r="H697" s="64" t="str">
        <f>IF(LEFT(G697,2)="48","R",IF(D697="","N/A",VLOOKUP(D697,'UCM 7-21-23'!$A$2:$B$1709,2,FALSE)))</f>
        <v>N/A</v>
      </c>
      <c r="I697" s="147"/>
    </row>
    <row r="698" spans="1:9" ht="23.15" hidden="1" customHeight="1" x14ac:dyDescent="0.3">
      <c r="A698" s="87">
        <v>686</v>
      </c>
      <c r="B698" s="96"/>
      <c r="C698" s="94"/>
      <c r="D698" s="97"/>
      <c r="E698" s="95" t="str">
        <f t="shared" si="10"/>
        <v/>
      </c>
      <c r="F698" s="91"/>
      <c r="G698" s="68"/>
      <c r="H698" s="64" t="str">
        <f>IF(LEFT(G698,2)="48","R",IF(D698="","N/A",VLOOKUP(D698,'UCM 7-21-23'!$A$2:$B$1709,2,FALSE)))</f>
        <v>N/A</v>
      </c>
      <c r="I698" s="147"/>
    </row>
    <row r="699" spans="1:9" ht="23.15" hidden="1" customHeight="1" x14ac:dyDescent="0.3">
      <c r="A699" s="87">
        <v>687</v>
      </c>
      <c r="B699" s="96"/>
      <c r="C699" s="94"/>
      <c r="D699" s="97"/>
      <c r="E699" s="95" t="str">
        <f t="shared" si="10"/>
        <v/>
      </c>
      <c r="F699" s="91"/>
      <c r="G699" s="68"/>
      <c r="H699" s="64" t="str">
        <f>IF(LEFT(G699,2)="48","R",IF(D699="","N/A",VLOOKUP(D699,'UCM 7-21-23'!$A$2:$B$1709,2,FALSE)))</f>
        <v>N/A</v>
      </c>
      <c r="I699" s="147"/>
    </row>
    <row r="700" spans="1:9" ht="23.15" hidden="1" customHeight="1" x14ac:dyDescent="0.3">
      <c r="A700" s="88">
        <v>688</v>
      </c>
      <c r="B700" s="96"/>
      <c r="C700" s="94"/>
      <c r="D700" s="97"/>
      <c r="E700" s="95" t="str">
        <f t="shared" si="10"/>
        <v/>
      </c>
      <c r="F700" s="91"/>
      <c r="G700" s="68"/>
      <c r="H700" s="64" t="str">
        <f>IF(LEFT(G700,2)="48","R",IF(D700="","N/A",VLOOKUP(D700,'UCM 7-21-23'!$A$2:$B$1709,2,FALSE)))</f>
        <v>N/A</v>
      </c>
      <c r="I700" s="147"/>
    </row>
    <row r="701" spans="1:9" ht="23.15" hidden="1" customHeight="1" x14ac:dyDescent="0.3">
      <c r="A701" s="87">
        <v>689</v>
      </c>
      <c r="B701" s="96"/>
      <c r="C701" s="94"/>
      <c r="D701" s="97"/>
      <c r="E701" s="95" t="str">
        <f t="shared" ref="E701:E764" si="11">IF(B701="","",(CONCATENATE(TEXT(B701,"###0000_);[Red](#,##0)")," ", TEXT(C701,"###000_);[Red](#,##0)")," ", TEXT(D701,"###0000_);[Red](#,##0)"))))</f>
        <v/>
      </c>
      <c r="F701" s="91"/>
      <c r="G701" s="68"/>
      <c r="H701" s="64" t="str">
        <f>IF(LEFT(G701,2)="48","R",IF(D701="","N/A",VLOOKUP(D701,'UCM 7-21-23'!$A$2:$B$1709,2,FALSE)))</f>
        <v>N/A</v>
      </c>
      <c r="I701" s="147"/>
    </row>
    <row r="702" spans="1:9" ht="23.15" hidden="1" customHeight="1" x14ac:dyDescent="0.3">
      <c r="A702" s="87">
        <v>690</v>
      </c>
      <c r="B702" s="96"/>
      <c r="C702" s="94"/>
      <c r="D702" s="97"/>
      <c r="E702" s="95" t="str">
        <f t="shared" si="11"/>
        <v/>
      </c>
      <c r="F702" s="91"/>
      <c r="G702" s="68"/>
      <c r="H702" s="64" t="str">
        <f>IF(LEFT(G702,2)="48","R",IF(D702="","N/A",VLOOKUP(D702,'UCM 7-21-23'!$A$2:$B$1709,2,FALSE)))</f>
        <v>N/A</v>
      </c>
      <c r="I702" s="147"/>
    </row>
    <row r="703" spans="1:9" ht="23.15" hidden="1" customHeight="1" x14ac:dyDescent="0.3">
      <c r="A703" s="88">
        <v>691</v>
      </c>
      <c r="B703" s="96"/>
      <c r="C703" s="94"/>
      <c r="D703" s="97"/>
      <c r="E703" s="95" t="str">
        <f t="shared" si="11"/>
        <v/>
      </c>
      <c r="F703" s="91"/>
      <c r="G703" s="68"/>
      <c r="H703" s="64" t="str">
        <f>IF(LEFT(G703,2)="48","R",IF(D703="","N/A",VLOOKUP(D703,'UCM 7-21-23'!$A$2:$B$1709,2,FALSE)))</f>
        <v>N/A</v>
      </c>
      <c r="I703" s="147"/>
    </row>
    <row r="704" spans="1:9" ht="23.15" hidden="1" customHeight="1" x14ac:dyDescent="0.3">
      <c r="A704" s="87">
        <v>692</v>
      </c>
      <c r="B704" s="96"/>
      <c r="C704" s="94"/>
      <c r="D704" s="97"/>
      <c r="E704" s="95" t="str">
        <f t="shared" si="11"/>
        <v/>
      </c>
      <c r="F704" s="91"/>
      <c r="G704" s="68"/>
      <c r="H704" s="64" t="str">
        <f>IF(LEFT(G704,2)="48","R",IF(D704="","N/A",VLOOKUP(D704,'UCM 7-21-23'!$A$2:$B$1709,2,FALSE)))</f>
        <v>N/A</v>
      </c>
      <c r="I704" s="147"/>
    </row>
    <row r="705" spans="1:9" ht="23.15" hidden="1" customHeight="1" x14ac:dyDescent="0.3">
      <c r="A705" s="87">
        <v>693</v>
      </c>
      <c r="B705" s="96"/>
      <c r="C705" s="94"/>
      <c r="D705" s="97"/>
      <c r="E705" s="95" t="str">
        <f t="shared" si="11"/>
        <v/>
      </c>
      <c r="F705" s="91"/>
      <c r="G705" s="68"/>
      <c r="H705" s="64" t="str">
        <f>IF(LEFT(G705,2)="48","R",IF(D705="","N/A",VLOOKUP(D705,'UCM 7-21-23'!$A$2:$B$1709,2,FALSE)))</f>
        <v>N/A</v>
      </c>
      <c r="I705" s="147"/>
    </row>
    <row r="706" spans="1:9" ht="23.15" hidden="1" customHeight="1" x14ac:dyDescent="0.3">
      <c r="A706" s="88">
        <v>694</v>
      </c>
      <c r="B706" s="96"/>
      <c r="C706" s="94"/>
      <c r="D706" s="97"/>
      <c r="E706" s="95" t="str">
        <f t="shared" si="11"/>
        <v/>
      </c>
      <c r="F706" s="91"/>
      <c r="G706" s="68"/>
      <c r="H706" s="64" t="str">
        <f>IF(LEFT(G706,2)="48","R",IF(D706="","N/A",VLOOKUP(D706,'UCM 7-21-23'!$A$2:$B$1709,2,FALSE)))</f>
        <v>N/A</v>
      </c>
      <c r="I706" s="147"/>
    </row>
    <row r="707" spans="1:9" ht="23.15" hidden="1" customHeight="1" x14ac:dyDescent="0.3">
      <c r="A707" s="87">
        <v>695</v>
      </c>
      <c r="B707" s="96"/>
      <c r="C707" s="94"/>
      <c r="D707" s="97"/>
      <c r="E707" s="95" t="str">
        <f t="shared" si="11"/>
        <v/>
      </c>
      <c r="F707" s="91"/>
      <c r="G707" s="68"/>
      <c r="H707" s="64" t="str">
        <f>IF(LEFT(G707,2)="48","R",IF(D707="","N/A",VLOOKUP(D707,'UCM 7-21-23'!$A$2:$B$1709,2,FALSE)))</f>
        <v>N/A</v>
      </c>
      <c r="I707" s="147"/>
    </row>
    <row r="708" spans="1:9" ht="23.15" hidden="1" customHeight="1" x14ac:dyDescent="0.3">
      <c r="A708" s="87">
        <v>696</v>
      </c>
      <c r="B708" s="96"/>
      <c r="C708" s="94"/>
      <c r="D708" s="97"/>
      <c r="E708" s="95" t="str">
        <f t="shared" si="11"/>
        <v/>
      </c>
      <c r="F708" s="91"/>
      <c r="G708" s="68"/>
      <c r="H708" s="64" t="str">
        <f>IF(LEFT(G708,2)="48","R",IF(D708="","N/A",VLOOKUP(D708,'UCM 7-21-23'!$A$2:$B$1709,2,FALSE)))</f>
        <v>N/A</v>
      </c>
      <c r="I708" s="147"/>
    </row>
    <row r="709" spans="1:9" ht="23.15" hidden="1" customHeight="1" x14ac:dyDescent="0.3">
      <c r="A709" s="88">
        <v>697</v>
      </c>
      <c r="B709" s="96"/>
      <c r="C709" s="94"/>
      <c r="D709" s="97"/>
      <c r="E709" s="95" t="str">
        <f t="shared" si="11"/>
        <v/>
      </c>
      <c r="F709" s="91"/>
      <c r="G709" s="68"/>
      <c r="H709" s="64" t="str">
        <f>IF(LEFT(G709,2)="48","R",IF(D709="","N/A",VLOOKUP(D709,'UCM 7-21-23'!$A$2:$B$1709,2,FALSE)))</f>
        <v>N/A</v>
      </c>
      <c r="I709" s="147"/>
    </row>
    <row r="710" spans="1:9" ht="23.15" hidden="1" customHeight="1" x14ac:dyDescent="0.3">
      <c r="A710" s="87">
        <v>698</v>
      </c>
      <c r="B710" s="96"/>
      <c r="C710" s="94"/>
      <c r="D710" s="97"/>
      <c r="E710" s="95" t="str">
        <f t="shared" si="11"/>
        <v/>
      </c>
      <c r="F710" s="91"/>
      <c r="G710" s="68"/>
      <c r="H710" s="64" t="str">
        <f>IF(LEFT(G710,2)="48","R",IF(D710="","N/A",VLOOKUP(D710,'UCM 7-21-23'!$A$2:$B$1709,2,FALSE)))</f>
        <v>N/A</v>
      </c>
      <c r="I710" s="147"/>
    </row>
    <row r="711" spans="1:9" ht="23.15" hidden="1" customHeight="1" x14ac:dyDescent="0.3">
      <c r="A711" s="87">
        <v>699</v>
      </c>
      <c r="B711" s="96"/>
      <c r="C711" s="94"/>
      <c r="D711" s="97"/>
      <c r="E711" s="95" t="str">
        <f t="shared" si="11"/>
        <v/>
      </c>
      <c r="F711" s="91"/>
      <c r="G711" s="68"/>
      <c r="H711" s="64" t="str">
        <f>IF(LEFT(G711,2)="48","R",IF(D711="","N/A",VLOOKUP(D711,'UCM 7-21-23'!$A$2:$B$1709,2,FALSE)))</f>
        <v>N/A</v>
      </c>
      <c r="I711" s="147"/>
    </row>
    <row r="712" spans="1:9" ht="23.15" hidden="1" customHeight="1" x14ac:dyDescent="0.3">
      <c r="A712" s="88">
        <v>700</v>
      </c>
      <c r="B712" s="96"/>
      <c r="C712" s="94"/>
      <c r="D712" s="97"/>
      <c r="E712" s="95" t="str">
        <f t="shared" si="11"/>
        <v/>
      </c>
      <c r="F712" s="91"/>
      <c r="G712" s="68"/>
      <c r="H712" s="64" t="str">
        <f>IF(LEFT(G712,2)="48","R",IF(D712="","N/A",VLOOKUP(D712,'UCM 7-21-23'!$A$2:$B$1709,2,FALSE)))</f>
        <v>N/A</v>
      </c>
      <c r="I712" s="147"/>
    </row>
    <row r="713" spans="1:9" ht="23.15" hidden="1" customHeight="1" x14ac:dyDescent="0.3">
      <c r="A713" s="87">
        <v>701</v>
      </c>
      <c r="B713" s="96"/>
      <c r="C713" s="94"/>
      <c r="D713" s="97"/>
      <c r="E713" s="95" t="str">
        <f t="shared" si="11"/>
        <v/>
      </c>
      <c r="F713" s="91"/>
      <c r="G713" s="68"/>
      <c r="H713" s="64" t="str">
        <f>IF(LEFT(G713,2)="48","R",IF(D713="","N/A",VLOOKUP(D713,'UCM 7-21-23'!$A$2:$B$1709,2,FALSE)))</f>
        <v>N/A</v>
      </c>
      <c r="I713" s="147"/>
    </row>
    <row r="714" spans="1:9" ht="23.15" hidden="1" customHeight="1" x14ac:dyDescent="0.3">
      <c r="A714" s="87">
        <v>702</v>
      </c>
      <c r="B714" s="96"/>
      <c r="C714" s="94"/>
      <c r="D714" s="97"/>
      <c r="E714" s="95" t="str">
        <f t="shared" si="11"/>
        <v/>
      </c>
      <c r="F714" s="91"/>
      <c r="G714" s="68"/>
      <c r="H714" s="64" t="str">
        <f>IF(LEFT(G714,2)="48","R",IF(D714="","N/A",VLOOKUP(D714,'UCM 7-21-23'!$A$2:$B$1709,2,FALSE)))</f>
        <v>N/A</v>
      </c>
      <c r="I714" s="147"/>
    </row>
    <row r="715" spans="1:9" ht="23.15" hidden="1" customHeight="1" x14ac:dyDescent="0.3">
      <c r="A715" s="88">
        <v>703</v>
      </c>
      <c r="B715" s="96"/>
      <c r="C715" s="94"/>
      <c r="D715" s="97"/>
      <c r="E715" s="95" t="str">
        <f t="shared" si="11"/>
        <v/>
      </c>
      <c r="F715" s="91"/>
      <c r="G715" s="68"/>
      <c r="H715" s="64" t="str">
        <f>IF(LEFT(G715,2)="48","R",IF(D715="","N/A",VLOOKUP(D715,'UCM 7-21-23'!$A$2:$B$1709,2,FALSE)))</f>
        <v>N/A</v>
      </c>
      <c r="I715" s="147"/>
    </row>
    <row r="716" spans="1:9" ht="23.15" hidden="1" customHeight="1" x14ac:dyDescent="0.3">
      <c r="A716" s="87">
        <v>704</v>
      </c>
      <c r="B716" s="96"/>
      <c r="C716" s="94"/>
      <c r="D716" s="97"/>
      <c r="E716" s="95" t="str">
        <f t="shared" si="11"/>
        <v/>
      </c>
      <c r="F716" s="91"/>
      <c r="G716" s="68"/>
      <c r="H716" s="64" t="str">
        <f>IF(LEFT(G716,2)="48","R",IF(D716="","N/A",VLOOKUP(D716,'UCM 7-21-23'!$A$2:$B$1709,2,FALSE)))</f>
        <v>N/A</v>
      </c>
      <c r="I716" s="147"/>
    </row>
    <row r="717" spans="1:9" ht="23.15" hidden="1" customHeight="1" x14ac:dyDescent="0.3">
      <c r="A717" s="87">
        <v>705</v>
      </c>
      <c r="B717" s="96"/>
      <c r="C717" s="94"/>
      <c r="D717" s="97"/>
      <c r="E717" s="95" t="str">
        <f t="shared" si="11"/>
        <v/>
      </c>
      <c r="F717" s="91"/>
      <c r="G717" s="68"/>
      <c r="H717" s="64" t="str">
        <f>IF(LEFT(G717,2)="48","R",IF(D717="","N/A",VLOOKUP(D717,'UCM 7-21-23'!$A$2:$B$1709,2,FALSE)))</f>
        <v>N/A</v>
      </c>
      <c r="I717" s="147"/>
    </row>
    <row r="718" spans="1:9" ht="23.15" hidden="1" customHeight="1" x14ac:dyDescent="0.3">
      <c r="A718" s="88">
        <v>706</v>
      </c>
      <c r="B718" s="96"/>
      <c r="C718" s="94"/>
      <c r="D718" s="97"/>
      <c r="E718" s="95" t="str">
        <f t="shared" si="11"/>
        <v/>
      </c>
      <c r="F718" s="91"/>
      <c r="G718" s="68"/>
      <c r="H718" s="64" t="str">
        <f>IF(LEFT(G718,2)="48","R",IF(D718="","N/A",VLOOKUP(D718,'UCM 7-21-23'!$A$2:$B$1709,2,FALSE)))</f>
        <v>N/A</v>
      </c>
      <c r="I718" s="147"/>
    </row>
    <row r="719" spans="1:9" ht="23.15" hidden="1" customHeight="1" x14ac:dyDescent="0.3">
      <c r="A719" s="87">
        <v>707</v>
      </c>
      <c r="B719" s="96"/>
      <c r="C719" s="94"/>
      <c r="D719" s="97"/>
      <c r="E719" s="95" t="str">
        <f t="shared" si="11"/>
        <v/>
      </c>
      <c r="F719" s="91"/>
      <c r="G719" s="68"/>
      <c r="H719" s="64" t="str">
        <f>IF(LEFT(G719,2)="48","R",IF(D719="","N/A",VLOOKUP(D719,'UCM 7-21-23'!$A$2:$B$1709,2,FALSE)))</f>
        <v>N/A</v>
      </c>
      <c r="I719" s="147"/>
    </row>
    <row r="720" spans="1:9" ht="23.15" hidden="1" customHeight="1" x14ac:dyDescent="0.3">
      <c r="A720" s="87">
        <v>708</v>
      </c>
      <c r="B720" s="96"/>
      <c r="C720" s="94"/>
      <c r="D720" s="97"/>
      <c r="E720" s="95" t="str">
        <f t="shared" si="11"/>
        <v/>
      </c>
      <c r="F720" s="91"/>
      <c r="G720" s="68"/>
      <c r="H720" s="64" t="str">
        <f>IF(LEFT(G720,2)="48","R",IF(D720="","N/A",VLOOKUP(D720,'UCM 7-21-23'!$A$2:$B$1709,2,FALSE)))</f>
        <v>N/A</v>
      </c>
      <c r="I720" s="147"/>
    </row>
    <row r="721" spans="1:9" ht="23.15" hidden="1" customHeight="1" x14ac:dyDescent="0.3">
      <c r="A721" s="88">
        <v>709</v>
      </c>
      <c r="B721" s="96"/>
      <c r="C721" s="94"/>
      <c r="D721" s="97"/>
      <c r="E721" s="95" t="str">
        <f t="shared" si="11"/>
        <v/>
      </c>
      <c r="F721" s="91"/>
      <c r="G721" s="68"/>
      <c r="H721" s="64" t="str">
        <f>IF(LEFT(G721,2)="48","R",IF(D721="","N/A",VLOOKUP(D721,'UCM 7-21-23'!$A$2:$B$1709,2,FALSE)))</f>
        <v>N/A</v>
      </c>
      <c r="I721" s="147"/>
    </row>
    <row r="722" spans="1:9" ht="23.15" hidden="1" customHeight="1" x14ac:dyDescent="0.3">
      <c r="A722" s="87">
        <v>710</v>
      </c>
      <c r="B722" s="96"/>
      <c r="C722" s="94"/>
      <c r="D722" s="97"/>
      <c r="E722" s="95" t="str">
        <f t="shared" si="11"/>
        <v/>
      </c>
      <c r="F722" s="91"/>
      <c r="G722" s="68"/>
      <c r="H722" s="64" t="str">
        <f>IF(LEFT(G722,2)="48","R",IF(D722="","N/A",VLOOKUP(D722,'UCM 7-21-23'!$A$2:$B$1709,2,FALSE)))</f>
        <v>N/A</v>
      </c>
      <c r="I722" s="147"/>
    </row>
    <row r="723" spans="1:9" ht="23.15" hidden="1" customHeight="1" x14ac:dyDescent="0.3">
      <c r="A723" s="87">
        <v>711</v>
      </c>
      <c r="B723" s="96"/>
      <c r="C723" s="94"/>
      <c r="D723" s="97"/>
      <c r="E723" s="95" t="str">
        <f t="shared" si="11"/>
        <v/>
      </c>
      <c r="F723" s="91"/>
      <c r="G723" s="68"/>
      <c r="H723" s="64" t="str">
        <f>IF(LEFT(G723,2)="48","R",IF(D723="","N/A",VLOOKUP(D723,'UCM 7-21-23'!$A$2:$B$1709,2,FALSE)))</f>
        <v>N/A</v>
      </c>
      <c r="I723" s="147"/>
    </row>
    <row r="724" spans="1:9" ht="23.15" hidden="1" customHeight="1" x14ac:dyDescent="0.3">
      <c r="A724" s="88">
        <v>712</v>
      </c>
      <c r="B724" s="96"/>
      <c r="C724" s="94"/>
      <c r="D724" s="97"/>
      <c r="E724" s="95" t="str">
        <f t="shared" si="11"/>
        <v/>
      </c>
      <c r="F724" s="91"/>
      <c r="G724" s="68"/>
      <c r="H724" s="64" t="str">
        <f>IF(LEFT(G724,2)="48","R",IF(D724="","N/A",VLOOKUP(D724,'UCM 7-21-23'!$A$2:$B$1709,2,FALSE)))</f>
        <v>N/A</v>
      </c>
      <c r="I724" s="147"/>
    </row>
    <row r="725" spans="1:9" ht="23.15" hidden="1" customHeight="1" x14ac:dyDescent="0.3">
      <c r="A725" s="87">
        <v>713</v>
      </c>
      <c r="B725" s="96"/>
      <c r="C725" s="94"/>
      <c r="D725" s="97"/>
      <c r="E725" s="95" t="str">
        <f t="shared" si="11"/>
        <v/>
      </c>
      <c r="F725" s="91"/>
      <c r="G725" s="68"/>
      <c r="H725" s="64" t="str">
        <f>IF(LEFT(G725,2)="48","R",IF(D725="","N/A",VLOOKUP(D725,'UCM 7-21-23'!$A$2:$B$1709,2,FALSE)))</f>
        <v>N/A</v>
      </c>
      <c r="I725" s="147"/>
    </row>
    <row r="726" spans="1:9" ht="23.15" hidden="1" customHeight="1" x14ac:dyDescent="0.3">
      <c r="A726" s="87">
        <v>714</v>
      </c>
      <c r="B726" s="96"/>
      <c r="C726" s="94"/>
      <c r="D726" s="97"/>
      <c r="E726" s="95" t="str">
        <f t="shared" si="11"/>
        <v/>
      </c>
      <c r="F726" s="91"/>
      <c r="G726" s="68"/>
      <c r="H726" s="64" t="str">
        <f>IF(LEFT(G726,2)="48","R",IF(D726="","N/A",VLOOKUP(D726,'UCM 7-21-23'!$A$2:$B$1709,2,FALSE)))</f>
        <v>N/A</v>
      </c>
      <c r="I726" s="147"/>
    </row>
    <row r="727" spans="1:9" ht="23.15" hidden="1" customHeight="1" x14ac:dyDescent="0.3">
      <c r="A727" s="88">
        <v>715</v>
      </c>
      <c r="B727" s="96"/>
      <c r="C727" s="94"/>
      <c r="D727" s="97"/>
      <c r="E727" s="95" t="str">
        <f t="shared" si="11"/>
        <v/>
      </c>
      <c r="F727" s="91"/>
      <c r="G727" s="68"/>
      <c r="H727" s="64" t="str">
        <f>IF(LEFT(G727,2)="48","R",IF(D727="","N/A",VLOOKUP(D727,'UCM 7-21-23'!$A$2:$B$1709,2,FALSE)))</f>
        <v>N/A</v>
      </c>
      <c r="I727" s="147"/>
    </row>
    <row r="728" spans="1:9" ht="23.15" hidden="1" customHeight="1" x14ac:dyDescent="0.3">
      <c r="A728" s="87">
        <v>716</v>
      </c>
      <c r="B728" s="96"/>
      <c r="C728" s="94"/>
      <c r="D728" s="97"/>
      <c r="E728" s="95" t="str">
        <f t="shared" si="11"/>
        <v/>
      </c>
      <c r="F728" s="91"/>
      <c r="G728" s="68"/>
      <c r="H728" s="64" t="str">
        <f>IF(LEFT(G728,2)="48","R",IF(D728="","N/A",VLOOKUP(D728,'UCM 7-21-23'!$A$2:$B$1709,2,FALSE)))</f>
        <v>N/A</v>
      </c>
      <c r="I728" s="147"/>
    </row>
    <row r="729" spans="1:9" ht="23.15" hidden="1" customHeight="1" x14ac:dyDescent="0.3">
      <c r="A729" s="87">
        <v>717</v>
      </c>
      <c r="B729" s="96"/>
      <c r="C729" s="94"/>
      <c r="D729" s="97"/>
      <c r="E729" s="95" t="str">
        <f t="shared" si="11"/>
        <v/>
      </c>
      <c r="F729" s="91"/>
      <c r="G729" s="68"/>
      <c r="H729" s="64" t="str">
        <f>IF(LEFT(G729,2)="48","R",IF(D729="","N/A",VLOOKUP(D729,'UCM 7-21-23'!$A$2:$B$1709,2,FALSE)))</f>
        <v>N/A</v>
      </c>
      <c r="I729" s="147"/>
    </row>
    <row r="730" spans="1:9" ht="23.15" hidden="1" customHeight="1" x14ac:dyDescent="0.3">
      <c r="A730" s="88">
        <v>718</v>
      </c>
      <c r="B730" s="96"/>
      <c r="C730" s="94"/>
      <c r="D730" s="97"/>
      <c r="E730" s="95" t="str">
        <f t="shared" si="11"/>
        <v/>
      </c>
      <c r="F730" s="91"/>
      <c r="G730" s="68"/>
      <c r="H730" s="64" t="str">
        <f>IF(LEFT(G730,2)="48","R",IF(D730="","N/A",VLOOKUP(D730,'UCM 7-21-23'!$A$2:$B$1709,2,FALSE)))</f>
        <v>N/A</v>
      </c>
      <c r="I730" s="147"/>
    </row>
    <row r="731" spans="1:9" ht="23.15" hidden="1" customHeight="1" x14ac:dyDescent="0.3">
      <c r="A731" s="87">
        <v>719</v>
      </c>
      <c r="B731" s="96"/>
      <c r="C731" s="94"/>
      <c r="D731" s="97"/>
      <c r="E731" s="95" t="str">
        <f t="shared" si="11"/>
        <v/>
      </c>
      <c r="F731" s="91"/>
      <c r="G731" s="68"/>
      <c r="H731" s="64" t="str">
        <f>IF(LEFT(G731,2)="48","R",IF(D731="","N/A",VLOOKUP(D731,'UCM 7-21-23'!$A$2:$B$1709,2,FALSE)))</f>
        <v>N/A</v>
      </c>
      <c r="I731" s="147"/>
    </row>
    <row r="732" spans="1:9" ht="23.15" hidden="1" customHeight="1" x14ac:dyDescent="0.3">
      <c r="A732" s="87">
        <v>720</v>
      </c>
      <c r="B732" s="96"/>
      <c r="C732" s="94"/>
      <c r="D732" s="97"/>
      <c r="E732" s="95" t="str">
        <f t="shared" si="11"/>
        <v/>
      </c>
      <c r="F732" s="91"/>
      <c r="G732" s="68"/>
      <c r="H732" s="64" t="str">
        <f>IF(LEFT(G732,2)="48","R",IF(D732="","N/A",VLOOKUP(D732,'UCM 7-21-23'!$A$2:$B$1709,2,FALSE)))</f>
        <v>N/A</v>
      </c>
      <c r="I732" s="147"/>
    </row>
    <row r="733" spans="1:9" ht="23.15" hidden="1" customHeight="1" x14ac:dyDescent="0.3">
      <c r="A733" s="88">
        <v>721</v>
      </c>
      <c r="B733" s="96"/>
      <c r="C733" s="94"/>
      <c r="D733" s="97"/>
      <c r="E733" s="95" t="str">
        <f t="shared" si="11"/>
        <v/>
      </c>
      <c r="F733" s="91"/>
      <c r="G733" s="68"/>
      <c r="H733" s="64" t="str">
        <f>IF(LEFT(G733,2)="48","R",IF(D733="","N/A",VLOOKUP(D733,'UCM 7-21-23'!$A$2:$B$1709,2,FALSE)))</f>
        <v>N/A</v>
      </c>
      <c r="I733" s="147"/>
    </row>
    <row r="734" spans="1:9" ht="23.15" hidden="1" customHeight="1" x14ac:dyDescent="0.3">
      <c r="A734" s="87">
        <v>722</v>
      </c>
      <c r="B734" s="96"/>
      <c r="C734" s="94"/>
      <c r="D734" s="97"/>
      <c r="E734" s="95" t="str">
        <f t="shared" si="11"/>
        <v/>
      </c>
      <c r="F734" s="91"/>
      <c r="G734" s="68"/>
      <c r="H734" s="64" t="str">
        <f>IF(LEFT(G734,2)="48","R",IF(D734="","N/A",VLOOKUP(D734,'UCM 7-21-23'!$A$2:$B$1709,2,FALSE)))</f>
        <v>N/A</v>
      </c>
      <c r="I734" s="147"/>
    </row>
    <row r="735" spans="1:9" ht="23.15" hidden="1" customHeight="1" x14ac:dyDescent="0.3">
      <c r="A735" s="87">
        <v>723</v>
      </c>
      <c r="B735" s="96"/>
      <c r="C735" s="94"/>
      <c r="D735" s="97"/>
      <c r="E735" s="95" t="str">
        <f t="shared" si="11"/>
        <v/>
      </c>
      <c r="F735" s="91"/>
      <c r="G735" s="68"/>
      <c r="H735" s="64" t="str">
        <f>IF(LEFT(G735,2)="48","R",IF(D735="","N/A",VLOOKUP(D735,'UCM 7-21-23'!$A$2:$B$1709,2,FALSE)))</f>
        <v>N/A</v>
      </c>
      <c r="I735" s="147"/>
    </row>
    <row r="736" spans="1:9" ht="23.15" hidden="1" customHeight="1" x14ac:dyDescent="0.3">
      <c r="A736" s="88">
        <v>724</v>
      </c>
      <c r="B736" s="96"/>
      <c r="C736" s="94"/>
      <c r="D736" s="97"/>
      <c r="E736" s="95" t="str">
        <f t="shared" si="11"/>
        <v/>
      </c>
      <c r="F736" s="91"/>
      <c r="G736" s="68"/>
      <c r="H736" s="64" t="str">
        <f>IF(LEFT(G736,2)="48","R",IF(D736="","N/A",VLOOKUP(D736,'UCM 7-21-23'!$A$2:$B$1709,2,FALSE)))</f>
        <v>N/A</v>
      </c>
      <c r="I736" s="147"/>
    </row>
    <row r="737" spans="1:9" ht="23.15" hidden="1" customHeight="1" x14ac:dyDescent="0.3">
      <c r="A737" s="87">
        <v>725</v>
      </c>
      <c r="B737" s="96"/>
      <c r="C737" s="94"/>
      <c r="D737" s="97"/>
      <c r="E737" s="95" t="str">
        <f t="shared" si="11"/>
        <v/>
      </c>
      <c r="F737" s="91"/>
      <c r="G737" s="68"/>
      <c r="H737" s="64" t="str">
        <f>IF(LEFT(G737,2)="48","R",IF(D737="","N/A",VLOOKUP(D737,'UCM 7-21-23'!$A$2:$B$1709,2,FALSE)))</f>
        <v>N/A</v>
      </c>
      <c r="I737" s="147"/>
    </row>
    <row r="738" spans="1:9" ht="23.15" hidden="1" customHeight="1" x14ac:dyDescent="0.3">
      <c r="A738" s="87">
        <v>726</v>
      </c>
      <c r="B738" s="96"/>
      <c r="C738" s="94"/>
      <c r="D738" s="97"/>
      <c r="E738" s="95" t="str">
        <f t="shared" si="11"/>
        <v/>
      </c>
      <c r="F738" s="91"/>
      <c r="G738" s="68"/>
      <c r="H738" s="64" t="str">
        <f>IF(LEFT(G738,2)="48","R",IF(D738="","N/A",VLOOKUP(D738,'UCM 7-21-23'!$A$2:$B$1709,2,FALSE)))</f>
        <v>N/A</v>
      </c>
      <c r="I738" s="147"/>
    </row>
    <row r="739" spans="1:9" ht="23.15" hidden="1" customHeight="1" x14ac:dyDescent="0.3">
      <c r="A739" s="88">
        <v>727</v>
      </c>
      <c r="B739" s="96"/>
      <c r="C739" s="94"/>
      <c r="D739" s="97"/>
      <c r="E739" s="95" t="str">
        <f t="shared" si="11"/>
        <v/>
      </c>
      <c r="F739" s="91"/>
      <c r="G739" s="68"/>
      <c r="H739" s="64" t="str">
        <f>IF(LEFT(G739,2)="48","R",IF(D739="","N/A",VLOOKUP(D739,'UCM 7-21-23'!$A$2:$B$1709,2,FALSE)))</f>
        <v>N/A</v>
      </c>
      <c r="I739" s="147"/>
    </row>
    <row r="740" spans="1:9" ht="23.15" hidden="1" customHeight="1" x14ac:dyDescent="0.3">
      <c r="A740" s="87">
        <v>728</v>
      </c>
      <c r="B740" s="96"/>
      <c r="C740" s="94"/>
      <c r="D740" s="97"/>
      <c r="E740" s="95" t="str">
        <f t="shared" si="11"/>
        <v/>
      </c>
      <c r="F740" s="91"/>
      <c r="G740" s="68"/>
      <c r="H740" s="64" t="str">
        <f>IF(LEFT(G740,2)="48","R",IF(D740="","N/A",VLOOKUP(D740,'UCM 7-21-23'!$A$2:$B$1709,2,FALSE)))</f>
        <v>N/A</v>
      </c>
      <c r="I740" s="147"/>
    </row>
    <row r="741" spans="1:9" ht="23.15" hidden="1" customHeight="1" x14ac:dyDescent="0.3">
      <c r="A741" s="87">
        <v>729</v>
      </c>
      <c r="B741" s="96"/>
      <c r="C741" s="94"/>
      <c r="D741" s="97"/>
      <c r="E741" s="95" t="str">
        <f t="shared" si="11"/>
        <v/>
      </c>
      <c r="F741" s="91"/>
      <c r="G741" s="68"/>
      <c r="H741" s="64" t="str">
        <f>IF(LEFT(G741,2)="48","R",IF(D741="","N/A",VLOOKUP(D741,'UCM 7-21-23'!$A$2:$B$1709,2,FALSE)))</f>
        <v>N/A</v>
      </c>
      <c r="I741" s="147"/>
    </row>
    <row r="742" spans="1:9" ht="23.15" hidden="1" customHeight="1" x14ac:dyDescent="0.3">
      <c r="A742" s="88">
        <v>730</v>
      </c>
      <c r="B742" s="96"/>
      <c r="C742" s="94"/>
      <c r="D742" s="97"/>
      <c r="E742" s="95" t="str">
        <f t="shared" si="11"/>
        <v/>
      </c>
      <c r="F742" s="91"/>
      <c r="G742" s="68"/>
      <c r="H742" s="64" t="str">
        <f>IF(LEFT(G742,2)="48","R",IF(D742="","N/A",VLOOKUP(D742,'UCM 7-21-23'!$A$2:$B$1709,2,FALSE)))</f>
        <v>N/A</v>
      </c>
      <c r="I742" s="147"/>
    </row>
    <row r="743" spans="1:9" ht="23.15" hidden="1" customHeight="1" x14ac:dyDescent="0.3">
      <c r="A743" s="87">
        <v>731</v>
      </c>
      <c r="B743" s="96"/>
      <c r="C743" s="94"/>
      <c r="D743" s="97"/>
      <c r="E743" s="95" t="str">
        <f t="shared" si="11"/>
        <v/>
      </c>
      <c r="F743" s="91"/>
      <c r="G743" s="68"/>
      <c r="H743" s="64" t="str">
        <f>IF(LEFT(G743,2)="48","R",IF(D743="","N/A",VLOOKUP(D743,'UCM 7-21-23'!$A$2:$B$1709,2,FALSE)))</f>
        <v>N/A</v>
      </c>
      <c r="I743" s="147"/>
    </row>
    <row r="744" spans="1:9" ht="23.15" hidden="1" customHeight="1" x14ac:dyDescent="0.3">
      <c r="A744" s="87">
        <v>732</v>
      </c>
      <c r="B744" s="96"/>
      <c r="C744" s="94"/>
      <c r="D744" s="97"/>
      <c r="E744" s="95" t="str">
        <f t="shared" si="11"/>
        <v/>
      </c>
      <c r="F744" s="91"/>
      <c r="G744" s="68"/>
      <c r="H744" s="64" t="str">
        <f>IF(LEFT(G744,2)="48","R",IF(D744="","N/A",VLOOKUP(D744,'UCM 7-21-23'!$A$2:$B$1709,2,FALSE)))</f>
        <v>N/A</v>
      </c>
      <c r="I744" s="147"/>
    </row>
    <row r="745" spans="1:9" ht="23.15" hidden="1" customHeight="1" x14ac:dyDescent="0.3">
      <c r="A745" s="88">
        <v>733</v>
      </c>
      <c r="B745" s="96"/>
      <c r="C745" s="94"/>
      <c r="D745" s="97"/>
      <c r="E745" s="95" t="str">
        <f t="shared" si="11"/>
        <v/>
      </c>
      <c r="F745" s="91"/>
      <c r="G745" s="68"/>
      <c r="H745" s="64" t="str">
        <f>IF(LEFT(G745,2)="48","R",IF(D745="","N/A",VLOOKUP(D745,'UCM 7-21-23'!$A$2:$B$1709,2,FALSE)))</f>
        <v>N/A</v>
      </c>
      <c r="I745" s="147"/>
    </row>
    <row r="746" spans="1:9" ht="23.15" hidden="1" customHeight="1" x14ac:dyDescent="0.3">
      <c r="A746" s="87">
        <v>734</v>
      </c>
      <c r="B746" s="96"/>
      <c r="C746" s="94"/>
      <c r="D746" s="97"/>
      <c r="E746" s="95" t="str">
        <f t="shared" si="11"/>
        <v/>
      </c>
      <c r="F746" s="91"/>
      <c r="G746" s="68"/>
      <c r="H746" s="64" t="str">
        <f>IF(LEFT(G746,2)="48","R",IF(D746="","N/A",VLOOKUP(D746,'UCM 7-21-23'!$A$2:$B$1709,2,FALSE)))</f>
        <v>N/A</v>
      </c>
      <c r="I746" s="147"/>
    </row>
    <row r="747" spans="1:9" ht="23.15" hidden="1" customHeight="1" x14ac:dyDescent="0.3">
      <c r="A747" s="87">
        <v>735</v>
      </c>
      <c r="B747" s="96"/>
      <c r="C747" s="94"/>
      <c r="D747" s="97"/>
      <c r="E747" s="95" t="str">
        <f t="shared" si="11"/>
        <v/>
      </c>
      <c r="F747" s="91"/>
      <c r="G747" s="68"/>
      <c r="H747" s="64" t="str">
        <f>IF(LEFT(G747,2)="48","R",IF(D747="","N/A",VLOOKUP(D747,'UCM 7-21-23'!$A$2:$B$1709,2,FALSE)))</f>
        <v>N/A</v>
      </c>
      <c r="I747" s="147"/>
    </row>
    <row r="748" spans="1:9" ht="23.15" hidden="1" customHeight="1" x14ac:dyDescent="0.3">
      <c r="A748" s="88">
        <v>736</v>
      </c>
      <c r="B748" s="96"/>
      <c r="C748" s="94"/>
      <c r="D748" s="97"/>
      <c r="E748" s="95" t="str">
        <f t="shared" si="11"/>
        <v/>
      </c>
      <c r="F748" s="91"/>
      <c r="G748" s="68"/>
      <c r="H748" s="64" t="str">
        <f>IF(LEFT(G748,2)="48","R",IF(D748="","N/A",VLOOKUP(D748,'UCM 7-21-23'!$A$2:$B$1709,2,FALSE)))</f>
        <v>N/A</v>
      </c>
      <c r="I748" s="147"/>
    </row>
    <row r="749" spans="1:9" ht="23.15" hidden="1" customHeight="1" x14ac:dyDescent="0.3">
      <c r="A749" s="87">
        <v>737</v>
      </c>
      <c r="B749" s="96"/>
      <c r="C749" s="94"/>
      <c r="D749" s="97"/>
      <c r="E749" s="95" t="str">
        <f t="shared" si="11"/>
        <v/>
      </c>
      <c r="F749" s="91"/>
      <c r="G749" s="68"/>
      <c r="H749" s="64" t="str">
        <f>IF(LEFT(G749,2)="48","R",IF(D749="","N/A",VLOOKUP(D749,'UCM 7-21-23'!$A$2:$B$1709,2,FALSE)))</f>
        <v>N/A</v>
      </c>
      <c r="I749" s="147"/>
    </row>
    <row r="750" spans="1:9" ht="23.15" hidden="1" customHeight="1" x14ac:dyDescent="0.3">
      <c r="A750" s="87">
        <v>738</v>
      </c>
      <c r="B750" s="96"/>
      <c r="C750" s="94"/>
      <c r="D750" s="97"/>
      <c r="E750" s="95" t="str">
        <f t="shared" si="11"/>
        <v/>
      </c>
      <c r="F750" s="91"/>
      <c r="G750" s="68"/>
      <c r="H750" s="64" t="str">
        <f>IF(LEFT(G750,2)="48","R",IF(D750="","N/A",VLOOKUP(D750,'UCM 7-21-23'!$A$2:$B$1709,2,FALSE)))</f>
        <v>N/A</v>
      </c>
      <c r="I750" s="147"/>
    </row>
    <row r="751" spans="1:9" ht="23.15" hidden="1" customHeight="1" x14ac:dyDescent="0.3">
      <c r="A751" s="88">
        <v>739</v>
      </c>
      <c r="B751" s="96"/>
      <c r="C751" s="94"/>
      <c r="D751" s="97"/>
      <c r="E751" s="95" t="str">
        <f t="shared" si="11"/>
        <v/>
      </c>
      <c r="F751" s="91"/>
      <c r="G751" s="68"/>
      <c r="H751" s="64" t="str">
        <f>IF(LEFT(G751,2)="48","R",IF(D751="","N/A",VLOOKUP(D751,'UCM 7-21-23'!$A$2:$B$1709,2,FALSE)))</f>
        <v>N/A</v>
      </c>
      <c r="I751" s="147"/>
    </row>
    <row r="752" spans="1:9" ht="23.15" hidden="1" customHeight="1" x14ac:dyDescent="0.3">
      <c r="A752" s="87">
        <v>740</v>
      </c>
      <c r="B752" s="96"/>
      <c r="C752" s="94"/>
      <c r="D752" s="97"/>
      <c r="E752" s="95" t="str">
        <f t="shared" si="11"/>
        <v/>
      </c>
      <c r="F752" s="91"/>
      <c r="G752" s="68"/>
      <c r="H752" s="64" t="str">
        <f>IF(LEFT(G752,2)="48","R",IF(D752="","N/A",VLOOKUP(D752,'UCM 7-21-23'!$A$2:$B$1709,2,FALSE)))</f>
        <v>N/A</v>
      </c>
      <c r="I752" s="147"/>
    </row>
    <row r="753" spans="1:9" ht="23.15" hidden="1" customHeight="1" x14ac:dyDescent="0.3">
      <c r="A753" s="87">
        <v>741</v>
      </c>
      <c r="B753" s="96"/>
      <c r="C753" s="94"/>
      <c r="D753" s="97"/>
      <c r="E753" s="95" t="str">
        <f t="shared" si="11"/>
        <v/>
      </c>
      <c r="F753" s="91"/>
      <c r="G753" s="68"/>
      <c r="H753" s="64" t="str">
        <f>IF(LEFT(G753,2)="48","R",IF(D753="","N/A",VLOOKUP(D753,'UCM 7-21-23'!$A$2:$B$1709,2,FALSE)))</f>
        <v>N/A</v>
      </c>
      <c r="I753" s="147"/>
    </row>
    <row r="754" spans="1:9" ht="23.15" hidden="1" customHeight="1" x14ac:dyDescent="0.3">
      <c r="A754" s="88">
        <v>742</v>
      </c>
      <c r="B754" s="96"/>
      <c r="C754" s="94"/>
      <c r="D754" s="97"/>
      <c r="E754" s="95" t="str">
        <f t="shared" si="11"/>
        <v/>
      </c>
      <c r="F754" s="91"/>
      <c r="G754" s="68"/>
      <c r="H754" s="64" t="str">
        <f>IF(LEFT(G754,2)="48","R",IF(D754="","N/A",VLOOKUP(D754,'UCM 7-21-23'!$A$2:$B$1709,2,FALSE)))</f>
        <v>N/A</v>
      </c>
      <c r="I754" s="147"/>
    </row>
    <row r="755" spans="1:9" ht="23.15" hidden="1" customHeight="1" x14ac:dyDescent="0.3">
      <c r="A755" s="87">
        <v>743</v>
      </c>
      <c r="B755" s="96"/>
      <c r="C755" s="94"/>
      <c r="D755" s="97"/>
      <c r="E755" s="95" t="str">
        <f t="shared" si="11"/>
        <v/>
      </c>
      <c r="F755" s="91"/>
      <c r="G755" s="68"/>
      <c r="H755" s="64" t="str">
        <f>IF(LEFT(G755,2)="48","R",IF(D755="","N/A",VLOOKUP(D755,'UCM 7-21-23'!$A$2:$B$1709,2,FALSE)))</f>
        <v>N/A</v>
      </c>
      <c r="I755" s="147"/>
    </row>
    <row r="756" spans="1:9" ht="23.15" hidden="1" customHeight="1" x14ac:dyDescent="0.3">
      <c r="A756" s="87">
        <v>744</v>
      </c>
      <c r="B756" s="96"/>
      <c r="C756" s="94"/>
      <c r="D756" s="97"/>
      <c r="E756" s="95" t="str">
        <f t="shared" si="11"/>
        <v/>
      </c>
      <c r="F756" s="91"/>
      <c r="G756" s="68"/>
      <c r="H756" s="64" t="str">
        <f>IF(LEFT(G756,2)="48","R",IF(D756="","N/A",VLOOKUP(D756,'UCM 7-21-23'!$A$2:$B$1709,2,FALSE)))</f>
        <v>N/A</v>
      </c>
      <c r="I756" s="147"/>
    </row>
    <row r="757" spans="1:9" ht="23.15" hidden="1" customHeight="1" x14ac:dyDescent="0.3">
      <c r="A757" s="88">
        <v>745</v>
      </c>
      <c r="B757" s="96"/>
      <c r="C757" s="94"/>
      <c r="D757" s="97"/>
      <c r="E757" s="95" t="str">
        <f t="shared" si="11"/>
        <v/>
      </c>
      <c r="F757" s="91"/>
      <c r="G757" s="68"/>
      <c r="H757" s="64" t="str">
        <f>IF(LEFT(G757,2)="48","R",IF(D757="","N/A",VLOOKUP(D757,'UCM 7-21-23'!$A$2:$B$1709,2,FALSE)))</f>
        <v>N/A</v>
      </c>
      <c r="I757" s="147"/>
    </row>
    <row r="758" spans="1:9" ht="23.15" hidden="1" customHeight="1" x14ac:dyDescent="0.3">
      <c r="A758" s="87">
        <v>746</v>
      </c>
      <c r="B758" s="96"/>
      <c r="C758" s="94"/>
      <c r="D758" s="97"/>
      <c r="E758" s="95" t="str">
        <f t="shared" si="11"/>
        <v/>
      </c>
      <c r="F758" s="91"/>
      <c r="G758" s="68"/>
      <c r="H758" s="64" t="str">
        <f>IF(LEFT(G758,2)="48","R",IF(D758="","N/A",VLOOKUP(D758,'UCM 7-21-23'!$A$2:$B$1709,2,FALSE)))</f>
        <v>N/A</v>
      </c>
      <c r="I758" s="147"/>
    </row>
    <row r="759" spans="1:9" ht="23.15" hidden="1" customHeight="1" x14ac:dyDescent="0.3">
      <c r="A759" s="87">
        <v>747</v>
      </c>
      <c r="B759" s="96"/>
      <c r="C759" s="94"/>
      <c r="D759" s="97"/>
      <c r="E759" s="95" t="str">
        <f t="shared" si="11"/>
        <v/>
      </c>
      <c r="F759" s="91"/>
      <c r="G759" s="68"/>
      <c r="H759" s="64" t="str">
        <f>IF(LEFT(G759,2)="48","R",IF(D759="","N/A",VLOOKUP(D759,'UCM 7-21-23'!$A$2:$B$1709,2,FALSE)))</f>
        <v>N/A</v>
      </c>
      <c r="I759" s="147"/>
    </row>
    <row r="760" spans="1:9" ht="23.15" hidden="1" customHeight="1" x14ac:dyDescent="0.3">
      <c r="A760" s="88">
        <v>748</v>
      </c>
      <c r="B760" s="96"/>
      <c r="C760" s="94"/>
      <c r="D760" s="97"/>
      <c r="E760" s="95" t="str">
        <f t="shared" si="11"/>
        <v/>
      </c>
      <c r="F760" s="91"/>
      <c r="G760" s="68"/>
      <c r="H760" s="64" t="str">
        <f>IF(LEFT(G760,2)="48","R",IF(D760="","N/A",VLOOKUP(D760,'UCM 7-21-23'!$A$2:$B$1709,2,FALSE)))</f>
        <v>N/A</v>
      </c>
      <c r="I760" s="147"/>
    </row>
    <row r="761" spans="1:9" ht="23.15" hidden="1" customHeight="1" x14ac:dyDescent="0.3">
      <c r="A761" s="87">
        <v>749</v>
      </c>
      <c r="B761" s="96"/>
      <c r="C761" s="94"/>
      <c r="D761" s="97"/>
      <c r="E761" s="95" t="str">
        <f t="shared" si="11"/>
        <v/>
      </c>
      <c r="F761" s="91"/>
      <c r="G761" s="68"/>
      <c r="H761" s="64" t="str">
        <f>IF(LEFT(G761,2)="48","R",IF(D761="","N/A",VLOOKUP(D761,'UCM 7-21-23'!$A$2:$B$1709,2,FALSE)))</f>
        <v>N/A</v>
      </c>
      <c r="I761" s="147"/>
    </row>
    <row r="762" spans="1:9" ht="23.15" hidden="1" customHeight="1" x14ac:dyDescent="0.3">
      <c r="A762" s="87">
        <v>750</v>
      </c>
      <c r="B762" s="96"/>
      <c r="C762" s="94"/>
      <c r="D762" s="97"/>
      <c r="E762" s="95" t="str">
        <f t="shared" si="11"/>
        <v/>
      </c>
      <c r="F762" s="91"/>
      <c r="G762" s="68"/>
      <c r="H762" s="64" t="str">
        <f>IF(LEFT(G762,2)="48","R",IF(D762="","N/A",VLOOKUP(D762,'UCM 7-21-23'!$A$2:$B$1709,2,FALSE)))</f>
        <v>N/A</v>
      </c>
      <c r="I762" s="147"/>
    </row>
    <row r="763" spans="1:9" ht="23.15" hidden="1" customHeight="1" x14ac:dyDescent="0.3">
      <c r="A763" s="88">
        <v>751</v>
      </c>
      <c r="B763" s="96"/>
      <c r="C763" s="94"/>
      <c r="D763" s="97"/>
      <c r="E763" s="95" t="str">
        <f t="shared" si="11"/>
        <v/>
      </c>
      <c r="F763" s="91"/>
      <c r="G763" s="68"/>
      <c r="H763" s="64" t="str">
        <f>IF(LEFT(G763,2)="48","R",IF(D763="","N/A",VLOOKUP(D763,'UCM 7-21-23'!$A$2:$B$1709,2,FALSE)))</f>
        <v>N/A</v>
      </c>
      <c r="I763" s="147"/>
    </row>
    <row r="764" spans="1:9" ht="23.15" hidden="1" customHeight="1" x14ac:dyDescent="0.3">
      <c r="A764" s="87">
        <v>752</v>
      </c>
      <c r="B764" s="96"/>
      <c r="C764" s="94"/>
      <c r="D764" s="97"/>
      <c r="E764" s="95" t="str">
        <f t="shared" si="11"/>
        <v/>
      </c>
      <c r="F764" s="91"/>
      <c r="G764" s="68"/>
      <c r="H764" s="64" t="str">
        <f>IF(LEFT(G764,2)="48","R",IF(D764="","N/A",VLOOKUP(D764,'UCM 7-21-23'!$A$2:$B$1709,2,FALSE)))</f>
        <v>N/A</v>
      </c>
      <c r="I764" s="147"/>
    </row>
    <row r="765" spans="1:9" ht="23.15" hidden="1" customHeight="1" x14ac:dyDescent="0.3">
      <c r="A765" s="87">
        <v>753</v>
      </c>
      <c r="B765" s="96"/>
      <c r="C765" s="94"/>
      <c r="D765" s="97"/>
      <c r="E765" s="95" t="str">
        <f t="shared" ref="E765:E828" si="12">IF(B765="","",(CONCATENATE(TEXT(B765,"###0000_);[Red](#,##0)")," ", TEXT(C765,"###000_);[Red](#,##0)")," ", TEXT(D765,"###0000_);[Red](#,##0)"))))</f>
        <v/>
      </c>
      <c r="F765" s="91"/>
      <c r="G765" s="68"/>
      <c r="H765" s="64" t="str">
        <f>IF(LEFT(G765,2)="48","R",IF(D765="","N/A",VLOOKUP(D765,'UCM 7-21-23'!$A$2:$B$1709,2,FALSE)))</f>
        <v>N/A</v>
      </c>
      <c r="I765" s="147"/>
    </row>
    <row r="766" spans="1:9" ht="23.15" hidden="1" customHeight="1" x14ac:dyDescent="0.3">
      <c r="A766" s="88">
        <v>754</v>
      </c>
      <c r="B766" s="96"/>
      <c r="C766" s="94"/>
      <c r="D766" s="97"/>
      <c r="E766" s="95" t="str">
        <f t="shared" si="12"/>
        <v/>
      </c>
      <c r="F766" s="91"/>
      <c r="G766" s="68"/>
      <c r="H766" s="64" t="str">
        <f>IF(LEFT(G766,2)="48","R",IF(D766="","N/A",VLOOKUP(D766,'UCM 7-21-23'!$A$2:$B$1709,2,FALSE)))</f>
        <v>N/A</v>
      </c>
      <c r="I766" s="147"/>
    </row>
    <row r="767" spans="1:9" ht="23.15" hidden="1" customHeight="1" x14ac:dyDescent="0.3">
      <c r="A767" s="87">
        <v>755</v>
      </c>
      <c r="B767" s="96"/>
      <c r="C767" s="94"/>
      <c r="D767" s="97"/>
      <c r="E767" s="95" t="str">
        <f t="shared" si="12"/>
        <v/>
      </c>
      <c r="F767" s="91"/>
      <c r="G767" s="68"/>
      <c r="H767" s="64" t="str">
        <f>IF(LEFT(G767,2)="48","R",IF(D767="","N/A",VLOOKUP(D767,'UCM 7-21-23'!$A$2:$B$1709,2,FALSE)))</f>
        <v>N/A</v>
      </c>
      <c r="I767" s="147"/>
    </row>
    <row r="768" spans="1:9" ht="23.15" hidden="1" customHeight="1" x14ac:dyDescent="0.3">
      <c r="A768" s="87">
        <v>756</v>
      </c>
      <c r="B768" s="96"/>
      <c r="C768" s="94"/>
      <c r="D768" s="97"/>
      <c r="E768" s="95" t="str">
        <f t="shared" si="12"/>
        <v/>
      </c>
      <c r="F768" s="91"/>
      <c r="G768" s="68"/>
      <c r="H768" s="64" t="str">
        <f>IF(LEFT(G768,2)="48","R",IF(D768="","N/A",VLOOKUP(D768,'UCM 7-21-23'!$A$2:$B$1709,2,FALSE)))</f>
        <v>N/A</v>
      </c>
      <c r="I768" s="147"/>
    </row>
    <row r="769" spans="1:9" ht="23.15" hidden="1" customHeight="1" x14ac:dyDescent="0.3">
      <c r="A769" s="88">
        <v>757</v>
      </c>
      <c r="B769" s="96"/>
      <c r="C769" s="94"/>
      <c r="D769" s="97"/>
      <c r="E769" s="95" t="str">
        <f t="shared" si="12"/>
        <v/>
      </c>
      <c r="F769" s="91"/>
      <c r="G769" s="68"/>
      <c r="H769" s="64" t="str">
        <f>IF(LEFT(G769,2)="48","R",IF(D769="","N/A",VLOOKUP(D769,'UCM 7-21-23'!$A$2:$B$1709,2,FALSE)))</f>
        <v>N/A</v>
      </c>
      <c r="I769" s="147"/>
    </row>
    <row r="770" spans="1:9" ht="23.15" hidden="1" customHeight="1" x14ac:dyDescent="0.3">
      <c r="A770" s="87">
        <v>758</v>
      </c>
      <c r="B770" s="96"/>
      <c r="C770" s="94"/>
      <c r="D770" s="97"/>
      <c r="E770" s="95" t="str">
        <f t="shared" si="12"/>
        <v/>
      </c>
      <c r="F770" s="91"/>
      <c r="G770" s="68"/>
      <c r="H770" s="64" t="str">
        <f>IF(LEFT(G770,2)="48","R",IF(D770="","N/A",VLOOKUP(D770,'UCM 7-21-23'!$A$2:$B$1709,2,FALSE)))</f>
        <v>N/A</v>
      </c>
      <c r="I770" s="147"/>
    </row>
    <row r="771" spans="1:9" ht="23.15" hidden="1" customHeight="1" x14ac:dyDescent="0.3">
      <c r="A771" s="87">
        <v>759</v>
      </c>
      <c r="B771" s="96"/>
      <c r="C771" s="94"/>
      <c r="D771" s="97"/>
      <c r="E771" s="95" t="str">
        <f t="shared" si="12"/>
        <v/>
      </c>
      <c r="F771" s="91"/>
      <c r="G771" s="68"/>
      <c r="H771" s="64" t="str">
        <f>IF(LEFT(G771,2)="48","R",IF(D771="","N/A",VLOOKUP(D771,'UCM 7-21-23'!$A$2:$B$1709,2,FALSE)))</f>
        <v>N/A</v>
      </c>
      <c r="I771" s="147"/>
    </row>
    <row r="772" spans="1:9" ht="23.15" hidden="1" customHeight="1" x14ac:dyDescent="0.3">
      <c r="A772" s="88">
        <v>760</v>
      </c>
      <c r="B772" s="96"/>
      <c r="C772" s="94"/>
      <c r="D772" s="97"/>
      <c r="E772" s="95" t="str">
        <f t="shared" si="12"/>
        <v/>
      </c>
      <c r="F772" s="91"/>
      <c r="G772" s="68"/>
      <c r="H772" s="64" t="str">
        <f>IF(LEFT(G772,2)="48","R",IF(D772="","N/A",VLOOKUP(D772,'UCM 7-21-23'!$A$2:$B$1709,2,FALSE)))</f>
        <v>N/A</v>
      </c>
      <c r="I772" s="147"/>
    </row>
    <row r="773" spans="1:9" ht="23.15" hidden="1" customHeight="1" x14ac:dyDescent="0.3">
      <c r="A773" s="87">
        <v>761</v>
      </c>
      <c r="B773" s="96"/>
      <c r="C773" s="94"/>
      <c r="D773" s="97"/>
      <c r="E773" s="95" t="str">
        <f t="shared" si="12"/>
        <v/>
      </c>
      <c r="F773" s="91"/>
      <c r="G773" s="68"/>
      <c r="H773" s="64" t="str">
        <f>IF(LEFT(G773,2)="48","R",IF(D773="","N/A",VLOOKUP(D773,'UCM 7-21-23'!$A$2:$B$1709,2,FALSE)))</f>
        <v>N/A</v>
      </c>
      <c r="I773" s="147"/>
    </row>
    <row r="774" spans="1:9" ht="23.15" hidden="1" customHeight="1" x14ac:dyDescent="0.3">
      <c r="A774" s="87">
        <v>762</v>
      </c>
      <c r="B774" s="96"/>
      <c r="C774" s="94"/>
      <c r="D774" s="97"/>
      <c r="E774" s="95" t="str">
        <f t="shared" si="12"/>
        <v/>
      </c>
      <c r="F774" s="91"/>
      <c r="G774" s="68"/>
      <c r="H774" s="64" t="str">
        <f>IF(LEFT(G774,2)="48","R",IF(D774="","N/A",VLOOKUP(D774,'UCM 7-21-23'!$A$2:$B$1709,2,FALSE)))</f>
        <v>N/A</v>
      </c>
      <c r="I774" s="147"/>
    </row>
    <row r="775" spans="1:9" ht="23.15" hidden="1" customHeight="1" x14ac:dyDescent="0.3">
      <c r="A775" s="88">
        <v>763</v>
      </c>
      <c r="B775" s="96"/>
      <c r="C775" s="94"/>
      <c r="D775" s="97"/>
      <c r="E775" s="95" t="str">
        <f t="shared" si="12"/>
        <v/>
      </c>
      <c r="F775" s="91"/>
      <c r="G775" s="68"/>
      <c r="H775" s="64" t="str">
        <f>IF(LEFT(G775,2)="48","R",IF(D775="","N/A",VLOOKUP(D775,'UCM 7-21-23'!$A$2:$B$1709,2,FALSE)))</f>
        <v>N/A</v>
      </c>
      <c r="I775" s="147"/>
    </row>
    <row r="776" spans="1:9" ht="23.15" hidden="1" customHeight="1" x14ac:dyDescent="0.3">
      <c r="A776" s="87">
        <v>764</v>
      </c>
      <c r="B776" s="96"/>
      <c r="C776" s="94"/>
      <c r="D776" s="97"/>
      <c r="E776" s="95" t="str">
        <f t="shared" si="12"/>
        <v/>
      </c>
      <c r="F776" s="91"/>
      <c r="G776" s="68"/>
      <c r="H776" s="64" t="str">
        <f>IF(LEFT(G776,2)="48","R",IF(D776="","N/A",VLOOKUP(D776,'UCM 7-21-23'!$A$2:$B$1709,2,FALSE)))</f>
        <v>N/A</v>
      </c>
      <c r="I776" s="147"/>
    </row>
    <row r="777" spans="1:9" ht="23.15" hidden="1" customHeight="1" x14ac:dyDescent="0.3">
      <c r="A777" s="87">
        <v>765</v>
      </c>
      <c r="B777" s="96"/>
      <c r="C777" s="94"/>
      <c r="D777" s="97"/>
      <c r="E777" s="95" t="str">
        <f t="shared" si="12"/>
        <v/>
      </c>
      <c r="F777" s="91"/>
      <c r="G777" s="68"/>
      <c r="H777" s="64" t="str">
        <f>IF(LEFT(G777,2)="48","R",IF(D777="","N/A",VLOOKUP(D777,'UCM 7-21-23'!$A$2:$B$1709,2,FALSE)))</f>
        <v>N/A</v>
      </c>
      <c r="I777" s="147"/>
    </row>
    <row r="778" spans="1:9" ht="23.15" hidden="1" customHeight="1" x14ac:dyDescent="0.3">
      <c r="A778" s="88">
        <v>766</v>
      </c>
      <c r="B778" s="96"/>
      <c r="C778" s="94"/>
      <c r="D778" s="97"/>
      <c r="E778" s="95" t="str">
        <f t="shared" si="12"/>
        <v/>
      </c>
      <c r="F778" s="91"/>
      <c r="G778" s="68"/>
      <c r="H778" s="64" t="str">
        <f>IF(LEFT(G778,2)="48","R",IF(D778="","N/A",VLOOKUP(D778,'UCM 7-21-23'!$A$2:$B$1709,2,FALSE)))</f>
        <v>N/A</v>
      </c>
      <c r="I778" s="147"/>
    </row>
    <row r="779" spans="1:9" ht="23.15" hidden="1" customHeight="1" x14ac:dyDescent="0.3">
      <c r="A779" s="87">
        <v>767</v>
      </c>
      <c r="B779" s="96"/>
      <c r="C779" s="94"/>
      <c r="D779" s="97"/>
      <c r="E779" s="95" t="str">
        <f t="shared" si="12"/>
        <v/>
      </c>
      <c r="F779" s="91"/>
      <c r="G779" s="68"/>
      <c r="H779" s="64" t="str">
        <f>IF(LEFT(G779,2)="48","R",IF(D779="","N/A",VLOOKUP(D779,'UCM 7-21-23'!$A$2:$B$1709,2,FALSE)))</f>
        <v>N/A</v>
      </c>
      <c r="I779" s="147"/>
    </row>
    <row r="780" spans="1:9" ht="23.15" hidden="1" customHeight="1" x14ac:dyDescent="0.3">
      <c r="A780" s="87">
        <v>768</v>
      </c>
      <c r="B780" s="96"/>
      <c r="C780" s="94"/>
      <c r="D780" s="97"/>
      <c r="E780" s="95" t="str">
        <f t="shared" si="12"/>
        <v/>
      </c>
      <c r="F780" s="91"/>
      <c r="G780" s="68"/>
      <c r="H780" s="64" t="str">
        <f>IF(LEFT(G780,2)="48","R",IF(D780="","N/A",VLOOKUP(D780,'UCM 7-21-23'!$A$2:$B$1709,2,FALSE)))</f>
        <v>N/A</v>
      </c>
      <c r="I780" s="147"/>
    </row>
    <row r="781" spans="1:9" ht="23.15" hidden="1" customHeight="1" x14ac:dyDescent="0.3">
      <c r="A781" s="88">
        <v>769</v>
      </c>
      <c r="B781" s="96"/>
      <c r="C781" s="94"/>
      <c r="D781" s="97"/>
      <c r="E781" s="95" t="str">
        <f t="shared" si="12"/>
        <v/>
      </c>
      <c r="F781" s="91"/>
      <c r="G781" s="68"/>
      <c r="H781" s="64" t="str">
        <f>IF(LEFT(G781,2)="48","R",IF(D781="","N/A",VLOOKUP(D781,'UCM 7-21-23'!$A$2:$B$1709,2,FALSE)))</f>
        <v>N/A</v>
      </c>
      <c r="I781" s="147"/>
    </row>
    <row r="782" spans="1:9" ht="23.15" hidden="1" customHeight="1" x14ac:dyDescent="0.3">
      <c r="A782" s="87">
        <v>770</v>
      </c>
      <c r="B782" s="96"/>
      <c r="C782" s="94"/>
      <c r="D782" s="97"/>
      <c r="E782" s="95" t="str">
        <f t="shared" si="12"/>
        <v/>
      </c>
      <c r="F782" s="91"/>
      <c r="G782" s="68"/>
      <c r="H782" s="64" t="str">
        <f>IF(LEFT(G782,2)="48","R",IF(D782="","N/A",VLOOKUP(D782,'UCM 7-21-23'!$A$2:$B$1709,2,FALSE)))</f>
        <v>N/A</v>
      </c>
      <c r="I782" s="147"/>
    </row>
    <row r="783" spans="1:9" ht="23.15" hidden="1" customHeight="1" x14ac:dyDescent="0.3">
      <c r="A783" s="87">
        <v>771</v>
      </c>
      <c r="B783" s="96"/>
      <c r="C783" s="94"/>
      <c r="D783" s="97"/>
      <c r="E783" s="95" t="str">
        <f t="shared" si="12"/>
        <v/>
      </c>
      <c r="F783" s="91"/>
      <c r="G783" s="68"/>
      <c r="H783" s="64" t="str">
        <f>IF(LEFT(G783,2)="48","R",IF(D783="","N/A",VLOOKUP(D783,'UCM 7-21-23'!$A$2:$B$1709,2,FALSE)))</f>
        <v>N/A</v>
      </c>
      <c r="I783" s="147"/>
    </row>
    <row r="784" spans="1:9" ht="23.15" hidden="1" customHeight="1" x14ac:dyDescent="0.3">
      <c r="A784" s="88">
        <v>772</v>
      </c>
      <c r="B784" s="96"/>
      <c r="C784" s="94"/>
      <c r="D784" s="97"/>
      <c r="E784" s="95" t="str">
        <f t="shared" si="12"/>
        <v/>
      </c>
      <c r="F784" s="91"/>
      <c r="G784" s="68"/>
      <c r="H784" s="64" t="str">
        <f>IF(LEFT(G784,2)="48","R",IF(D784="","N/A",VLOOKUP(D784,'UCM 7-21-23'!$A$2:$B$1709,2,FALSE)))</f>
        <v>N/A</v>
      </c>
      <c r="I784" s="147"/>
    </row>
    <row r="785" spans="1:9" ht="23.15" hidden="1" customHeight="1" x14ac:dyDescent="0.3">
      <c r="A785" s="87">
        <v>773</v>
      </c>
      <c r="B785" s="96"/>
      <c r="C785" s="94"/>
      <c r="D785" s="97"/>
      <c r="E785" s="95" t="str">
        <f t="shared" si="12"/>
        <v/>
      </c>
      <c r="F785" s="91"/>
      <c r="G785" s="68"/>
      <c r="H785" s="64" t="str">
        <f>IF(LEFT(G785,2)="48","R",IF(D785="","N/A",VLOOKUP(D785,'UCM 7-21-23'!$A$2:$B$1709,2,FALSE)))</f>
        <v>N/A</v>
      </c>
      <c r="I785" s="147"/>
    </row>
    <row r="786" spans="1:9" ht="23.15" hidden="1" customHeight="1" x14ac:dyDescent="0.3">
      <c r="A786" s="87">
        <v>774</v>
      </c>
      <c r="B786" s="96"/>
      <c r="C786" s="94"/>
      <c r="D786" s="97"/>
      <c r="E786" s="95" t="str">
        <f t="shared" si="12"/>
        <v/>
      </c>
      <c r="F786" s="91"/>
      <c r="G786" s="68"/>
      <c r="H786" s="64" t="str">
        <f>IF(LEFT(G786,2)="48","R",IF(D786="","N/A",VLOOKUP(D786,'UCM 7-21-23'!$A$2:$B$1709,2,FALSE)))</f>
        <v>N/A</v>
      </c>
      <c r="I786" s="147"/>
    </row>
    <row r="787" spans="1:9" ht="23.15" hidden="1" customHeight="1" x14ac:dyDescent="0.3">
      <c r="A787" s="88">
        <v>775</v>
      </c>
      <c r="B787" s="96"/>
      <c r="C787" s="94"/>
      <c r="D787" s="97"/>
      <c r="E787" s="95" t="str">
        <f t="shared" si="12"/>
        <v/>
      </c>
      <c r="F787" s="91"/>
      <c r="G787" s="68"/>
      <c r="H787" s="64" t="str">
        <f>IF(LEFT(G787,2)="48","R",IF(D787="","N/A",VLOOKUP(D787,'UCM 7-21-23'!$A$2:$B$1709,2,FALSE)))</f>
        <v>N/A</v>
      </c>
      <c r="I787" s="147"/>
    </row>
    <row r="788" spans="1:9" ht="23.15" hidden="1" customHeight="1" x14ac:dyDescent="0.3">
      <c r="A788" s="87">
        <v>776</v>
      </c>
      <c r="B788" s="96"/>
      <c r="C788" s="94"/>
      <c r="D788" s="97"/>
      <c r="E788" s="95" t="str">
        <f t="shared" si="12"/>
        <v/>
      </c>
      <c r="F788" s="91"/>
      <c r="G788" s="68"/>
      <c r="H788" s="64" t="str">
        <f>IF(LEFT(G788,2)="48","R",IF(D788="","N/A",VLOOKUP(D788,'UCM 7-21-23'!$A$2:$B$1709,2,FALSE)))</f>
        <v>N/A</v>
      </c>
      <c r="I788" s="147"/>
    </row>
    <row r="789" spans="1:9" ht="23.15" hidden="1" customHeight="1" x14ac:dyDescent="0.3">
      <c r="A789" s="87">
        <v>777</v>
      </c>
      <c r="B789" s="96"/>
      <c r="C789" s="94"/>
      <c r="D789" s="97"/>
      <c r="E789" s="95" t="str">
        <f t="shared" si="12"/>
        <v/>
      </c>
      <c r="F789" s="91"/>
      <c r="G789" s="68"/>
      <c r="H789" s="64" t="str">
        <f>IF(LEFT(G789,2)="48","R",IF(D789="","N/A",VLOOKUP(D789,'UCM 7-21-23'!$A$2:$B$1709,2,FALSE)))</f>
        <v>N/A</v>
      </c>
      <c r="I789" s="147"/>
    </row>
    <row r="790" spans="1:9" ht="23.15" hidden="1" customHeight="1" x14ac:dyDescent="0.3">
      <c r="A790" s="88">
        <v>778</v>
      </c>
      <c r="B790" s="96"/>
      <c r="C790" s="94"/>
      <c r="D790" s="97"/>
      <c r="E790" s="95" t="str">
        <f t="shared" si="12"/>
        <v/>
      </c>
      <c r="F790" s="91"/>
      <c r="G790" s="68"/>
      <c r="H790" s="64" t="str">
        <f>IF(LEFT(G790,2)="48","R",IF(D790="","N/A",VLOOKUP(D790,'UCM 7-21-23'!$A$2:$B$1709,2,FALSE)))</f>
        <v>N/A</v>
      </c>
      <c r="I790" s="147"/>
    </row>
    <row r="791" spans="1:9" ht="23.15" hidden="1" customHeight="1" x14ac:dyDescent="0.3">
      <c r="A791" s="87">
        <v>779</v>
      </c>
      <c r="B791" s="96"/>
      <c r="C791" s="94"/>
      <c r="D791" s="97"/>
      <c r="E791" s="95" t="str">
        <f t="shared" si="12"/>
        <v/>
      </c>
      <c r="F791" s="91"/>
      <c r="G791" s="68"/>
      <c r="H791" s="64" t="str">
        <f>IF(LEFT(G791,2)="48","R",IF(D791="","N/A",VLOOKUP(D791,'UCM 7-21-23'!$A$2:$B$1709,2,FALSE)))</f>
        <v>N/A</v>
      </c>
      <c r="I791" s="147"/>
    </row>
    <row r="792" spans="1:9" ht="23.15" hidden="1" customHeight="1" x14ac:dyDescent="0.3">
      <c r="A792" s="87">
        <v>780</v>
      </c>
      <c r="B792" s="96"/>
      <c r="C792" s="94"/>
      <c r="D792" s="97"/>
      <c r="E792" s="95" t="str">
        <f t="shared" si="12"/>
        <v/>
      </c>
      <c r="F792" s="91"/>
      <c r="G792" s="68"/>
      <c r="H792" s="64" t="str">
        <f>IF(LEFT(G792,2)="48","R",IF(D792="","N/A",VLOOKUP(D792,'UCM 7-21-23'!$A$2:$B$1709,2,FALSE)))</f>
        <v>N/A</v>
      </c>
      <c r="I792" s="147"/>
    </row>
    <row r="793" spans="1:9" ht="23.15" hidden="1" customHeight="1" x14ac:dyDescent="0.3">
      <c r="A793" s="88">
        <v>781</v>
      </c>
      <c r="B793" s="96"/>
      <c r="C793" s="94"/>
      <c r="D793" s="97"/>
      <c r="E793" s="95" t="str">
        <f t="shared" si="12"/>
        <v/>
      </c>
      <c r="F793" s="91"/>
      <c r="G793" s="68"/>
      <c r="H793" s="64" t="str">
        <f>IF(LEFT(G793,2)="48","R",IF(D793="","N/A",VLOOKUP(D793,'UCM 7-21-23'!$A$2:$B$1709,2,FALSE)))</f>
        <v>N/A</v>
      </c>
      <c r="I793" s="147"/>
    </row>
    <row r="794" spans="1:9" ht="23.15" hidden="1" customHeight="1" x14ac:dyDescent="0.3">
      <c r="A794" s="87">
        <v>782</v>
      </c>
      <c r="B794" s="96"/>
      <c r="C794" s="94"/>
      <c r="D794" s="97"/>
      <c r="E794" s="95" t="str">
        <f t="shared" si="12"/>
        <v/>
      </c>
      <c r="F794" s="91"/>
      <c r="G794" s="68"/>
      <c r="H794" s="64" t="str">
        <f>IF(LEFT(G794,2)="48","R",IF(D794="","N/A",VLOOKUP(D794,'UCM 7-21-23'!$A$2:$B$1709,2,FALSE)))</f>
        <v>N/A</v>
      </c>
      <c r="I794" s="147"/>
    </row>
    <row r="795" spans="1:9" ht="23.15" hidden="1" customHeight="1" x14ac:dyDescent="0.3">
      <c r="A795" s="87">
        <v>783</v>
      </c>
      <c r="B795" s="96"/>
      <c r="C795" s="94"/>
      <c r="D795" s="97"/>
      <c r="E795" s="95" t="str">
        <f t="shared" si="12"/>
        <v/>
      </c>
      <c r="F795" s="91"/>
      <c r="G795" s="68"/>
      <c r="H795" s="64" t="str">
        <f>IF(LEFT(G795,2)="48","R",IF(D795="","N/A",VLOOKUP(D795,'UCM 7-21-23'!$A$2:$B$1709,2,FALSE)))</f>
        <v>N/A</v>
      </c>
      <c r="I795" s="147"/>
    </row>
    <row r="796" spans="1:9" ht="23.15" hidden="1" customHeight="1" x14ac:dyDescent="0.3">
      <c r="A796" s="88">
        <v>784</v>
      </c>
      <c r="B796" s="96"/>
      <c r="C796" s="94"/>
      <c r="D796" s="97"/>
      <c r="E796" s="95" t="str">
        <f t="shared" si="12"/>
        <v/>
      </c>
      <c r="F796" s="91"/>
      <c r="G796" s="68"/>
      <c r="H796" s="64" t="str">
        <f>IF(LEFT(G796,2)="48","R",IF(D796="","N/A",VLOOKUP(D796,'UCM 7-21-23'!$A$2:$B$1709,2,FALSE)))</f>
        <v>N/A</v>
      </c>
      <c r="I796" s="147"/>
    </row>
    <row r="797" spans="1:9" ht="23.15" hidden="1" customHeight="1" x14ac:dyDescent="0.3">
      <c r="A797" s="87">
        <v>785</v>
      </c>
      <c r="B797" s="96"/>
      <c r="C797" s="94"/>
      <c r="D797" s="97"/>
      <c r="E797" s="95" t="str">
        <f t="shared" si="12"/>
        <v/>
      </c>
      <c r="F797" s="91"/>
      <c r="G797" s="68"/>
      <c r="H797" s="64" t="str">
        <f>IF(LEFT(G797,2)="48","R",IF(D797="","N/A",VLOOKUP(D797,'UCM 7-21-23'!$A$2:$B$1709,2,FALSE)))</f>
        <v>N/A</v>
      </c>
      <c r="I797" s="147"/>
    </row>
    <row r="798" spans="1:9" ht="23.15" hidden="1" customHeight="1" x14ac:dyDescent="0.3">
      <c r="A798" s="87">
        <v>786</v>
      </c>
      <c r="B798" s="96"/>
      <c r="C798" s="94"/>
      <c r="D798" s="97"/>
      <c r="E798" s="95" t="str">
        <f t="shared" si="12"/>
        <v/>
      </c>
      <c r="F798" s="91"/>
      <c r="G798" s="68"/>
      <c r="H798" s="64" t="str">
        <f>IF(LEFT(G798,2)="48","R",IF(D798="","N/A",VLOOKUP(D798,'UCM 7-21-23'!$A$2:$B$1709,2,FALSE)))</f>
        <v>N/A</v>
      </c>
      <c r="I798" s="147"/>
    </row>
    <row r="799" spans="1:9" ht="23.15" hidden="1" customHeight="1" x14ac:dyDescent="0.3">
      <c r="A799" s="88">
        <v>787</v>
      </c>
      <c r="B799" s="96"/>
      <c r="C799" s="94"/>
      <c r="D799" s="97"/>
      <c r="E799" s="95" t="str">
        <f t="shared" si="12"/>
        <v/>
      </c>
      <c r="F799" s="91"/>
      <c r="G799" s="68"/>
      <c r="H799" s="64" t="str">
        <f>IF(LEFT(G799,2)="48","R",IF(D799="","N/A",VLOOKUP(D799,'UCM 7-21-23'!$A$2:$B$1709,2,FALSE)))</f>
        <v>N/A</v>
      </c>
      <c r="I799" s="147"/>
    </row>
    <row r="800" spans="1:9" ht="23.15" hidden="1" customHeight="1" x14ac:dyDescent="0.3">
      <c r="A800" s="87">
        <v>788</v>
      </c>
      <c r="B800" s="96"/>
      <c r="C800" s="94"/>
      <c r="D800" s="97"/>
      <c r="E800" s="95" t="str">
        <f t="shared" si="12"/>
        <v/>
      </c>
      <c r="F800" s="91"/>
      <c r="G800" s="68"/>
      <c r="H800" s="64" t="str">
        <f>IF(LEFT(G800,2)="48","R",IF(D800="","N/A",VLOOKUP(D800,'UCM 7-21-23'!$A$2:$B$1709,2,FALSE)))</f>
        <v>N/A</v>
      </c>
      <c r="I800" s="147"/>
    </row>
    <row r="801" spans="1:9" ht="23.15" hidden="1" customHeight="1" x14ac:dyDescent="0.3">
      <c r="A801" s="87">
        <v>789</v>
      </c>
      <c r="B801" s="96"/>
      <c r="C801" s="94"/>
      <c r="D801" s="97"/>
      <c r="E801" s="95" t="str">
        <f t="shared" si="12"/>
        <v/>
      </c>
      <c r="F801" s="91"/>
      <c r="G801" s="68"/>
      <c r="H801" s="64" t="str">
        <f>IF(LEFT(G801,2)="48","R",IF(D801="","N/A",VLOOKUP(D801,'UCM 7-21-23'!$A$2:$B$1709,2,FALSE)))</f>
        <v>N/A</v>
      </c>
      <c r="I801" s="147"/>
    </row>
    <row r="802" spans="1:9" ht="23.15" hidden="1" customHeight="1" x14ac:dyDescent="0.3">
      <c r="A802" s="88">
        <v>790</v>
      </c>
      <c r="B802" s="96"/>
      <c r="C802" s="94"/>
      <c r="D802" s="97"/>
      <c r="E802" s="95" t="str">
        <f t="shared" si="12"/>
        <v/>
      </c>
      <c r="F802" s="91"/>
      <c r="G802" s="68"/>
      <c r="H802" s="64" t="str">
        <f>IF(LEFT(G802,2)="48","R",IF(D802="","N/A",VLOOKUP(D802,'UCM 7-21-23'!$A$2:$B$1709,2,FALSE)))</f>
        <v>N/A</v>
      </c>
      <c r="I802" s="147"/>
    </row>
    <row r="803" spans="1:9" ht="23.15" hidden="1" customHeight="1" x14ac:dyDescent="0.3">
      <c r="A803" s="87">
        <v>791</v>
      </c>
      <c r="B803" s="96"/>
      <c r="C803" s="94"/>
      <c r="D803" s="97"/>
      <c r="E803" s="95" t="str">
        <f t="shared" si="12"/>
        <v/>
      </c>
      <c r="F803" s="91"/>
      <c r="G803" s="68"/>
      <c r="H803" s="64" t="str">
        <f>IF(LEFT(G803,2)="48","R",IF(D803="","N/A",VLOOKUP(D803,'UCM 7-21-23'!$A$2:$B$1709,2,FALSE)))</f>
        <v>N/A</v>
      </c>
      <c r="I803" s="147"/>
    </row>
    <row r="804" spans="1:9" ht="23.15" hidden="1" customHeight="1" x14ac:dyDescent="0.3">
      <c r="A804" s="87">
        <v>792</v>
      </c>
      <c r="B804" s="96"/>
      <c r="C804" s="94"/>
      <c r="D804" s="97"/>
      <c r="E804" s="95" t="str">
        <f t="shared" si="12"/>
        <v/>
      </c>
      <c r="F804" s="91"/>
      <c r="G804" s="68"/>
      <c r="H804" s="64" t="str">
        <f>IF(LEFT(G804,2)="48","R",IF(D804="","N/A",VLOOKUP(D804,'UCM 7-21-23'!$A$2:$B$1709,2,FALSE)))</f>
        <v>N/A</v>
      </c>
      <c r="I804" s="147"/>
    </row>
    <row r="805" spans="1:9" ht="23.15" hidden="1" customHeight="1" x14ac:dyDescent="0.3">
      <c r="A805" s="88">
        <v>793</v>
      </c>
      <c r="B805" s="96"/>
      <c r="C805" s="94"/>
      <c r="D805" s="97"/>
      <c r="E805" s="95" t="str">
        <f t="shared" si="12"/>
        <v/>
      </c>
      <c r="F805" s="91"/>
      <c r="G805" s="68"/>
      <c r="H805" s="64" t="str">
        <f>IF(LEFT(G805,2)="48","R",IF(D805="","N/A",VLOOKUP(D805,'UCM 7-21-23'!$A$2:$B$1709,2,FALSE)))</f>
        <v>N/A</v>
      </c>
      <c r="I805" s="147"/>
    </row>
    <row r="806" spans="1:9" ht="23.15" hidden="1" customHeight="1" x14ac:dyDescent="0.3">
      <c r="A806" s="87">
        <v>794</v>
      </c>
      <c r="B806" s="96"/>
      <c r="C806" s="94"/>
      <c r="D806" s="97"/>
      <c r="E806" s="95" t="str">
        <f t="shared" si="12"/>
        <v/>
      </c>
      <c r="F806" s="91"/>
      <c r="G806" s="68"/>
      <c r="H806" s="64" t="str">
        <f>IF(LEFT(G806,2)="48","R",IF(D806="","N/A",VLOOKUP(D806,'UCM 7-21-23'!$A$2:$B$1709,2,FALSE)))</f>
        <v>N/A</v>
      </c>
      <c r="I806" s="147"/>
    </row>
    <row r="807" spans="1:9" ht="23.15" hidden="1" customHeight="1" x14ac:dyDescent="0.3">
      <c r="A807" s="87">
        <v>795</v>
      </c>
      <c r="B807" s="96"/>
      <c r="C807" s="94"/>
      <c r="D807" s="97"/>
      <c r="E807" s="95" t="str">
        <f t="shared" si="12"/>
        <v/>
      </c>
      <c r="F807" s="91"/>
      <c r="G807" s="68"/>
      <c r="H807" s="64" t="str">
        <f>IF(LEFT(G807,2)="48","R",IF(D807="","N/A",VLOOKUP(D807,'UCM 7-21-23'!$A$2:$B$1709,2,FALSE)))</f>
        <v>N/A</v>
      </c>
      <c r="I807" s="147"/>
    </row>
    <row r="808" spans="1:9" ht="23.15" hidden="1" customHeight="1" x14ac:dyDescent="0.3">
      <c r="A808" s="88">
        <v>796</v>
      </c>
      <c r="B808" s="96"/>
      <c r="C808" s="94"/>
      <c r="D808" s="97"/>
      <c r="E808" s="95" t="str">
        <f t="shared" si="12"/>
        <v/>
      </c>
      <c r="F808" s="91"/>
      <c r="G808" s="68"/>
      <c r="H808" s="64" t="str">
        <f>IF(LEFT(G808,2)="48","R",IF(D808="","N/A",VLOOKUP(D808,'UCM 7-21-23'!$A$2:$B$1709,2,FALSE)))</f>
        <v>N/A</v>
      </c>
      <c r="I808" s="147"/>
    </row>
    <row r="809" spans="1:9" ht="23.15" hidden="1" customHeight="1" x14ac:dyDescent="0.3">
      <c r="A809" s="87">
        <v>797</v>
      </c>
      <c r="B809" s="96"/>
      <c r="C809" s="94"/>
      <c r="D809" s="97"/>
      <c r="E809" s="95" t="str">
        <f t="shared" si="12"/>
        <v/>
      </c>
      <c r="F809" s="91"/>
      <c r="G809" s="68"/>
      <c r="H809" s="64" t="str">
        <f>IF(LEFT(G809,2)="48","R",IF(D809="","N/A",VLOOKUP(D809,'UCM 7-21-23'!$A$2:$B$1709,2,FALSE)))</f>
        <v>N/A</v>
      </c>
      <c r="I809" s="147"/>
    </row>
    <row r="810" spans="1:9" ht="23.15" hidden="1" customHeight="1" x14ac:dyDescent="0.3">
      <c r="A810" s="87">
        <v>798</v>
      </c>
      <c r="B810" s="96"/>
      <c r="C810" s="94"/>
      <c r="D810" s="97"/>
      <c r="E810" s="95" t="str">
        <f t="shared" si="12"/>
        <v/>
      </c>
      <c r="F810" s="91"/>
      <c r="G810" s="68"/>
      <c r="H810" s="64" t="str">
        <f>IF(LEFT(G810,2)="48","R",IF(D810="","N/A",VLOOKUP(D810,'UCM 7-21-23'!$A$2:$B$1709,2,FALSE)))</f>
        <v>N/A</v>
      </c>
      <c r="I810" s="147"/>
    </row>
    <row r="811" spans="1:9" ht="23.15" hidden="1" customHeight="1" x14ac:dyDescent="0.3">
      <c r="A811" s="88">
        <v>799</v>
      </c>
      <c r="B811" s="96"/>
      <c r="C811" s="94"/>
      <c r="D811" s="97"/>
      <c r="E811" s="95" t="str">
        <f t="shared" si="12"/>
        <v/>
      </c>
      <c r="F811" s="91"/>
      <c r="G811" s="68"/>
      <c r="H811" s="64" t="str">
        <f>IF(LEFT(G811,2)="48","R",IF(D811="","N/A",VLOOKUP(D811,'UCM 7-21-23'!$A$2:$B$1709,2,FALSE)))</f>
        <v>N/A</v>
      </c>
      <c r="I811" s="147"/>
    </row>
    <row r="812" spans="1:9" ht="23.15" hidden="1" customHeight="1" x14ac:dyDescent="0.3">
      <c r="A812" s="87">
        <v>800</v>
      </c>
      <c r="B812" s="96"/>
      <c r="C812" s="94"/>
      <c r="D812" s="97"/>
      <c r="E812" s="95" t="str">
        <f t="shared" si="12"/>
        <v/>
      </c>
      <c r="F812" s="91"/>
      <c r="G812" s="68"/>
      <c r="H812" s="64" t="str">
        <f>IF(LEFT(G812,2)="48","R",IF(D812="","N/A",VLOOKUP(D812,'UCM 7-21-23'!$A$2:$B$1709,2,FALSE)))</f>
        <v>N/A</v>
      </c>
      <c r="I812" s="147"/>
    </row>
    <row r="813" spans="1:9" ht="23.15" hidden="1" customHeight="1" x14ac:dyDescent="0.3">
      <c r="A813" s="87">
        <v>801</v>
      </c>
      <c r="B813" s="96"/>
      <c r="C813" s="94"/>
      <c r="D813" s="97"/>
      <c r="E813" s="95" t="str">
        <f t="shared" si="12"/>
        <v/>
      </c>
      <c r="F813" s="91"/>
      <c r="G813" s="68"/>
      <c r="H813" s="64" t="str">
        <f>IF(LEFT(G813,2)="48","R",IF(D813="","N/A",VLOOKUP(D813,'UCM 7-21-23'!$A$2:$B$1709,2,FALSE)))</f>
        <v>N/A</v>
      </c>
      <c r="I813" s="147"/>
    </row>
    <row r="814" spans="1:9" ht="23.15" hidden="1" customHeight="1" x14ac:dyDescent="0.3">
      <c r="A814" s="88">
        <v>802</v>
      </c>
      <c r="B814" s="96"/>
      <c r="C814" s="94"/>
      <c r="D814" s="97"/>
      <c r="E814" s="95" t="str">
        <f t="shared" si="12"/>
        <v/>
      </c>
      <c r="F814" s="91"/>
      <c r="G814" s="68"/>
      <c r="H814" s="64" t="str">
        <f>IF(LEFT(G814,2)="48","R",IF(D814="","N/A",VLOOKUP(D814,'UCM 7-21-23'!$A$2:$B$1709,2,FALSE)))</f>
        <v>N/A</v>
      </c>
      <c r="I814" s="147"/>
    </row>
    <row r="815" spans="1:9" ht="23.15" hidden="1" customHeight="1" x14ac:dyDescent="0.3">
      <c r="A815" s="87">
        <v>803</v>
      </c>
      <c r="B815" s="96"/>
      <c r="C815" s="94"/>
      <c r="D815" s="97"/>
      <c r="E815" s="95" t="str">
        <f t="shared" si="12"/>
        <v/>
      </c>
      <c r="F815" s="91"/>
      <c r="G815" s="68"/>
      <c r="H815" s="64" t="str">
        <f>IF(LEFT(G815,2)="48","R",IF(D815="","N/A",VLOOKUP(D815,'UCM 7-21-23'!$A$2:$B$1709,2,FALSE)))</f>
        <v>N/A</v>
      </c>
      <c r="I815" s="147"/>
    </row>
    <row r="816" spans="1:9" ht="23.15" hidden="1" customHeight="1" x14ac:dyDescent="0.3">
      <c r="A816" s="87">
        <v>804</v>
      </c>
      <c r="B816" s="96"/>
      <c r="C816" s="94"/>
      <c r="D816" s="97"/>
      <c r="E816" s="95" t="str">
        <f t="shared" si="12"/>
        <v/>
      </c>
      <c r="F816" s="91"/>
      <c r="G816" s="68"/>
      <c r="H816" s="64" t="str">
        <f>IF(LEFT(G816,2)="48","R",IF(D816="","N/A",VLOOKUP(D816,'UCM 7-21-23'!$A$2:$B$1709,2,FALSE)))</f>
        <v>N/A</v>
      </c>
      <c r="I816" s="147"/>
    </row>
    <row r="817" spans="1:9" ht="23.15" hidden="1" customHeight="1" x14ac:dyDescent="0.3">
      <c r="A817" s="88">
        <v>805</v>
      </c>
      <c r="B817" s="96"/>
      <c r="C817" s="94"/>
      <c r="D817" s="97"/>
      <c r="E817" s="95" t="str">
        <f t="shared" si="12"/>
        <v/>
      </c>
      <c r="F817" s="91"/>
      <c r="G817" s="68"/>
      <c r="H817" s="64" t="str">
        <f>IF(LEFT(G817,2)="48","R",IF(D817="","N/A",VLOOKUP(D817,'UCM 7-21-23'!$A$2:$B$1709,2,FALSE)))</f>
        <v>N/A</v>
      </c>
      <c r="I817" s="147"/>
    </row>
    <row r="818" spans="1:9" ht="23.15" hidden="1" customHeight="1" x14ac:dyDescent="0.3">
      <c r="A818" s="87">
        <v>806</v>
      </c>
      <c r="B818" s="96"/>
      <c r="C818" s="94"/>
      <c r="D818" s="97"/>
      <c r="E818" s="95" t="str">
        <f t="shared" si="12"/>
        <v/>
      </c>
      <c r="F818" s="91"/>
      <c r="G818" s="68"/>
      <c r="H818" s="64" t="str">
        <f>IF(LEFT(G818,2)="48","R",IF(D818="","N/A",VLOOKUP(D818,'UCM 7-21-23'!$A$2:$B$1709,2,FALSE)))</f>
        <v>N/A</v>
      </c>
      <c r="I818" s="147"/>
    </row>
    <row r="819" spans="1:9" ht="23.15" hidden="1" customHeight="1" x14ac:dyDescent="0.3">
      <c r="A819" s="87">
        <v>807</v>
      </c>
      <c r="B819" s="96"/>
      <c r="C819" s="94"/>
      <c r="D819" s="97"/>
      <c r="E819" s="95" t="str">
        <f t="shared" si="12"/>
        <v/>
      </c>
      <c r="F819" s="91"/>
      <c r="G819" s="68"/>
      <c r="H819" s="64" t="str">
        <f>IF(LEFT(G819,2)="48","R",IF(D819="","N/A",VLOOKUP(D819,'UCM 7-21-23'!$A$2:$B$1709,2,FALSE)))</f>
        <v>N/A</v>
      </c>
      <c r="I819" s="147"/>
    </row>
    <row r="820" spans="1:9" ht="23.15" hidden="1" customHeight="1" x14ac:dyDescent="0.3">
      <c r="A820" s="88">
        <v>808</v>
      </c>
      <c r="B820" s="96"/>
      <c r="C820" s="94"/>
      <c r="D820" s="97"/>
      <c r="E820" s="95" t="str">
        <f t="shared" si="12"/>
        <v/>
      </c>
      <c r="F820" s="91"/>
      <c r="G820" s="68"/>
      <c r="H820" s="64" t="str">
        <f>IF(LEFT(G820,2)="48","R",IF(D820="","N/A",VLOOKUP(D820,'UCM 7-21-23'!$A$2:$B$1709,2,FALSE)))</f>
        <v>N/A</v>
      </c>
      <c r="I820" s="147"/>
    </row>
    <row r="821" spans="1:9" ht="23.15" hidden="1" customHeight="1" x14ac:dyDescent="0.3">
      <c r="A821" s="87">
        <v>809</v>
      </c>
      <c r="B821" s="96"/>
      <c r="C821" s="94"/>
      <c r="D821" s="97"/>
      <c r="E821" s="95" t="str">
        <f t="shared" si="12"/>
        <v/>
      </c>
      <c r="F821" s="91"/>
      <c r="G821" s="68"/>
      <c r="H821" s="64" t="str">
        <f>IF(LEFT(G821,2)="48","R",IF(D821="","N/A",VLOOKUP(D821,'UCM 7-21-23'!$A$2:$B$1709,2,FALSE)))</f>
        <v>N/A</v>
      </c>
      <c r="I821" s="147"/>
    </row>
    <row r="822" spans="1:9" ht="23.15" hidden="1" customHeight="1" x14ac:dyDescent="0.3">
      <c r="A822" s="87">
        <v>810</v>
      </c>
      <c r="B822" s="96"/>
      <c r="C822" s="94"/>
      <c r="D822" s="97"/>
      <c r="E822" s="95" t="str">
        <f t="shared" si="12"/>
        <v/>
      </c>
      <c r="F822" s="91"/>
      <c r="G822" s="68"/>
      <c r="H822" s="64" t="str">
        <f>IF(LEFT(G822,2)="48","R",IF(D822="","N/A",VLOOKUP(D822,'UCM 7-21-23'!$A$2:$B$1709,2,FALSE)))</f>
        <v>N/A</v>
      </c>
      <c r="I822" s="147"/>
    </row>
    <row r="823" spans="1:9" ht="23.15" hidden="1" customHeight="1" x14ac:dyDescent="0.3">
      <c r="A823" s="88">
        <v>811</v>
      </c>
      <c r="B823" s="96"/>
      <c r="C823" s="94"/>
      <c r="D823" s="97"/>
      <c r="E823" s="95" t="str">
        <f t="shared" si="12"/>
        <v/>
      </c>
      <c r="F823" s="91"/>
      <c r="G823" s="68"/>
      <c r="H823" s="64" t="str">
        <f>IF(LEFT(G823,2)="48","R",IF(D823="","N/A",VLOOKUP(D823,'UCM 7-21-23'!$A$2:$B$1709,2,FALSE)))</f>
        <v>N/A</v>
      </c>
      <c r="I823" s="147"/>
    </row>
    <row r="824" spans="1:9" ht="23.15" hidden="1" customHeight="1" x14ac:dyDescent="0.3">
      <c r="A824" s="87">
        <v>812</v>
      </c>
      <c r="B824" s="96"/>
      <c r="C824" s="94"/>
      <c r="D824" s="97"/>
      <c r="E824" s="95" t="str">
        <f t="shared" si="12"/>
        <v/>
      </c>
      <c r="F824" s="91"/>
      <c r="G824" s="68"/>
      <c r="H824" s="64" t="str">
        <f>IF(LEFT(G824,2)="48","R",IF(D824="","N/A",VLOOKUP(D824,'UCM 7-21-23'!$A$2:$B$1709,2,FALSE)))</f>
        <v>N/A</v>
      </c>
      <c r="I824" s="147"/>
    </row>
    <row r="825" spans="1:9" ht="23.15" hidden="1" customHeight="1" x14ac:dyDescent="0.3">
      <c r="A825" s="87">
        <v>813</v>
      </c>
      <c r="B825" s="96"/>
      <c r="C825" s="94"/>
      <c r="D825" s="97"/>
      <c r="E825" s="95" t="str">
        <f t="shared" si="12"/>
        <v/>
      </c>
      <c r="F825" s="91"/>
      <c r="G825" s="68"/>
      <c r="H825" s="64" t="str">
        <f>IF(LEFT(G825,2)="48","R",IF(D825="","N/A",VLOOKUP(D825,'UCM 7-21-23'!$A$2:$B$1709,2,FALSE)))</f>
        <v>N/A</v>
      </c>
      <c r="I825" s="147"/>
    </row>
    <row r="826" spans="1:9" ht="23.15" hidden="1" customHeight="1" x14ac:dyDescent="0.3">
      <c r="A826" s="88">
        <v>814</v>
      </c>
      <c r="B826" s="96"/>
      <c r="C826" s="94"/>
      <c r="D826" s="97"/>
      <c r="E826" s="95" t="str">
        <f t="shared" si="12"/>
        <v/>
      </c>
      <c r="F826" s="91"/>
      <c r="G826" s="68"/>
      <c r="H826" s="64" t="str">
        <f>IF(LEFT(G826,2)="48","R",IF(D826="","N/A",VLOOKUP(D826,'UCM 7-21-23'!$A$2:$B$1709,2,FALSE)))</f>
        <v>N/A</v>
      </c>
      <c r="I826" s="147"/>
    </row>
    <row r="827" spans="1:9" ht="23.15" hidden="1" customHeight="1" x14ac:dyDescent="0.3">
      <c r="A827" s="87">
        <v>815</v>
      </c>
      <c r="B827" s="96"/>
      <c r="C827" s="94"/>
      <c r="D827" s="97"/>
      <c r="E827" s="95" t="str">
        <f t="shared" si="12"/>
        <v/>
      </c>
      <c r="F827" s="91"/>
      <c r="G827" s="68"/>
      <c r="H827" s="64" t="str">
        <f>IF(LEFT(G827,2)="48","R",IF(D827="","N/A",VLOOKUP(D827,'UCM 7-21-23'!$A$2:$B$1709,2,FALSE)))</f>
        <v>N/A</v>
      </c>
      <c r="I827" s="147"/>
    </row>
    <row r="828" spans="1:9" ht="23.15" hidden="1" customHeight="1" x14ac:dyDescent="0.3">
      <c r="A828" s="87">
        <v>816</v>
      </c>
      <c r="B828" s="96"/>
      <c r="C828" s="94"/>
      <c r="D828" s="97"/>
      <c r="E828" s="95" t="str">
        <f t="shared" si="12"/>
        <v/>
      </c>
      <c r="F828" s="91"/>
      <c r="G828" s="68"/>
      <c r="H828" s="64" t="str">
        <f>IF(LEFT(G828,2)="48","R",IF(D828="","N/A",VLOOKUP(D828,'UCM 7-21-23'!$A$2:$B$1709,2,FALSE)))</f>
        <v>N/A</v>
      </c>
      <c r="I828" s="147"/>
    </row>
    <row r="829" spans="1:9" ht="23.15" hidden="1" customHeight="1" x14ac:dyDescent="0.3">
      <c r="A829" s="88">
        <v>817</v>
      </c>
      <c r="B829" s="96"/>
      <c r="C829" s="94"/>
      <c r="D829" s="97"/>
      <c r="E829" s="95" t="str">
        <f t="shared" ref="E829:E892" si="13">IF(B829="","",(CONCATENATE(TEXT(B829,"###0000_);[Red](#,##0)")," ", TEXT(C829,"###000_);[Red](#,##0)")," ", TEXT(D829,"###0000_);[Red](#,##0)"))))</f>
        <v/>
      </c>
      <c r="F829" s="91"/>
      <c r="G829" s="68"/>
      <c r="H829" s="64" t="str">
        <f>IF(LEFT(G829,2)="48","R",IF(D829="","N/A",VLOOKUP(D829,'UCM 7-21-23'!$A$2:$B$1709,2,FALSE)))</f>
        <v>N/A</v>
      </c>
      <c r="I829" s="147"/>
    </row>
    <row r="830" spans="1:9" ht="23.15" hidden="1" customHeight="1" x14ac:dyDescent="0.3">
      <c r="A830" s="87">
        <v>818</v>
      </c>
      <c r="B830" s="96"/>
      <c r="C830" s="94"/>
      <c r="D830" s="97"/>
      <c r="E830" s="95" t="str">
        <f t="shared" si="13"/>
        <v/>
      </c>
      <c r="F830" s="91"/>
      <c r="G830" s="68"/>
      <c r="H830" s="64" t="str">
        <f>IF(LEFT(G830,2)="48","R",IF(D830="","N/A",VLOOKUP(D830,'UCM 7-21-23'!$A$2:$B$1709,2,FALSE)))</f>
        <v>N/A</v>
      </c>
      <c r="I830" s="147"/>
    </row>
    <row r="831" spans="1:9" ht="23.15" hidden="1" customHeight="1" x14ac:dyDescent="0.3">
      <c r="A831" s="87">
        <v>819</v>
      </c>
      <c r="B831" s="96"/>
      <c r="C831" s="94"/>
      <c r="D831" s="97"/>
      <c r="E831" s="95" t="str">
        <f t="shared" si="13"/>
        <v/>
      </c>
      <c r="F831" s="91"/>
      <c r="G831" s="68"/>
      <c r="H831" s="64" t="str">
        <f>IF(LEFT(G831,2)="48","R",IF(D831="","N/A",VLOOKUP(D831,'UCM 7-21-23'!$A$2:$B$1709,2,FALSE)))</f>
        <v>N/A</v>
      </c>
      <c r="I831" s="147"/>
    </row>
    <row r="832" spans="1:9" ht="23.15" hidden="1" customHeight="1" x14ac:dyDescent="0.3">
      <c r="A832" s="88">
        <v>820</v>
      </c>
      <c r="B832" s="96"/>
      <c r="C832" s="94"/>
      <c r="D832" s="97"/>
      <c r="E832" s="95" t="str">
        <f t="shared" si="13"/>
        <v/>
      </c>
      <c r="F832" s="91"/>
      <c r="G832" s="68"/>
      <c r="H832" s="64" t="str">
        <f>IF(LEFT(G832,2)="48","R",IF(D832="","N/A",VLOOKUP(D832,'UCM 7-21-23'!$A$2:$B$1709,2,FALSE)))</f>
        <v>N/A</v>
      </c>
      <c r="I832" s="147"/>
    </row>
    <row r="833" spans="1:9" ht="23.15" hidden="1" customHeight="1" x14ac:dyDescent="0.3">
      <c r="A833" s="87">
        <v>821</v>
      </c>
      <c r="B833" s="96"/>
      <c r="C833" s="94"/>
      <c r="D833" s="97"/>
      <c r="E833" s="95" t="str">
        <f t="shared" si="13"/>
        <v/>
      </c>
      <c r="F833" s="91"/>
      <c r="G833" s="68"/>
      <c r="H833" s="64" t="str">
        <f>IF(LEFT(G833,2)="48","R",IF(D833="","N/A",VLOOKUP(D833,'UCM 7-21-23'!$A$2:$B$1709,2,FALSE)))</f>
        <v>N/A</v>
      </c>
      <c r="I833" s="147"/>
    </row>
    <row r="834" spans="1:9" ht="23.15" hidden="1" customHeight="1" x14ac:dyDescent="0.3">
      <c r="A834" s="87">
        <v>822</v>
      </c>
      <c r="B834" s="96"/>
      <c r="C834" s="94"/>
      <c r="D834" s="97"/>
      <c r="E834" s="95" t="str">
        <f t="shared" si="13"/>
        <v/>
      </c>
      <c r="F834" s="91"/>
      <c r="G834" s="68"/>
      <c r="H834" s="64" t="str">
        <f>IF(LEFT(G834,2)="48","R",IF(D834="","N/A",VLOOKUP(D834,'UCM 7-21-23'!$A$2:$B$1709,2,FALSE)))</f>
        <v>N/A</v>
      </c>
      <c r="I834" s="147"/>
    </row>
    <row r="835" spans="1:9" ht="23.15" hidden="1" customHeight="1" x14ac:dyDescent="0.3">
      <c r="A835" s="88">
        <v>823</v>
      </c>
      <c r="B835" s="96"/>
      <c r="C835" s="94"/>
      <c r="D835" s="97"/>
      <c r="E835" s="95" t="str">
        <f t="shared" si="13"/>
        <v/>
      </c>
      <c r="F835" s="91"/>
      <c r="G835" s="68"/>
      <c r="H835" s="64" t="str">
        <f>IF(LEFT(G835,2)="48","R",IF(D835="","N/A",VLOOKUP(D835,'UCM 7-21-23'!$A$2:$B$1709,2,FALSE)))</f>
        <v>N/A</v>
      </c>
      <c r="I835" s="147"/>
    </row>
    <row r="836" spans="1:9" ht="23.15" hidden="1" customHeight="1" x14ac:dyDescent="0.3">
      <c r="A836" s="87">
        <v>824</v>
      </c>
      <c r="B836" s="96"/>
      <c r="C836" s="94"/>
      <c r="D836" s="97"/>
      <c r="E836" s="95" t="str">
        <f t="shared" si="13"/>
        <v/>
      </c>
      <c r="F836" s="91"/>
      <c r="G836" s="68"/>
      <c r="H836" s="64" t="str">
        <f>IF(LEFT(G836,2)="48","R",IF(D836="","N/A",VLOOKUP(D836,'UCM 7-21-23'!$A$2:$B$1709,2,FALSE)))</f>
        <v>N/A</v>
      </c>
      <c r="I836" s="147"/>
    </row>
    <row r="837" spans="1:9" ht="23.15" hidden="1" customHeight="1" x14ac:dyDescent="0.3">
      <c r="A837" s="87">
        <v>825</v>
      </c>
      <c r="B837" s="96"/>
      <c r="C837" s="94"/>
      <c r="D837" s="97"/>
      <c r="E837" s="95" t="str">
        <f t="shared" si="13"/>
        <v/>
      </c>
      <c r="F837" s="91"/>
      <c r="G837" s="68"/>
      <c r="H837" s="64" t="str">
        <f>IF(LEFT(G837,2)="48","R",IF(D837="","N/A",VLOOKUP(D837,'UCM 7-21-23'!$A$2:$B$1709,2,FALSE)))</f>
        <v>N/A</v>
      </c>
      <c r="I837" s="147"/>
    </row>
    <row r="838" spans="1:9" ht="23.15" hidden="1" customHeight="1" x14ac:dyDescent="0.3">
      <c r="A838" s="88">
        <v>826</v>
      </c>
      <c r="B838" s="96"/>
      <c r="C838" s="94"/>
      <c r="D838" s="97"/>
      <c r="E838" s="95" t="str">
        <f t="shared" si="13"/>
        <v/>
      </c>
      <c r="F838" s="91"/>
      <c r="G838" s="68"/>
      <c r="H838" s="64" t="str">
        <f>IF(LEFT(G838,2)="48","R",IF(D838="","N/A",VLOOKUP(D838,'UCM 7-21-23'!$A$2:$B$1709,2,FALSE)))</f>
        <v>N/A</v>
      </c>
      <c r="I838" s="147"/>
    </row>
    <row r="839" spans="1:9" ht="23.15" hidden="1" customHeight="1" x14ac:dyDescent="0.3">
      <c r="A839" s="87">
        <v>827</v>
      </c>
      <c r="B839" s="96"/>
      <c r="C839" s="94"/>
      <c r="D839" s="97"/>
      <c r="E839" s="95" t="str">
        <f t="shared" si="13"/>
        <v/>
      </c>
      <c r="F839" s="91"/>
      <c r="G839" s="68"/>
      <c r="H839" s="64" t="str">
        <f>IF(LEFT(G839,2)="48","R",IF(D839="","N/A",VLOOKUP(D839,'UCM 7-21-23'!$A$2:$B$1709,2,FALSE)))</f>
        <v>N/A</v>
      </c>
      <c r="I839" s="147"/>
    </row>
    <row r="840" spans="1:9" ht="23.15" hidden="1" customHeight="1" x14ac:dyDescent="0.3">
      <c r="A840" s="87">
        <v>828</v>
      </c>
      <c r="B840" s="96"/>
      <c r="C840" s="94"/>
      <c r="D840" s="97"/>
      <c r="E840" s="95" t="str">
        <f t="shared" si="13"/>
        <v/>
      </c>
      <c r="F840" s="91"/>
      <c r="G840" s="68"/>
      <c r="H840" s="64" t="str">
        <f>IF(LEFT(G840,2)="48","R",IF(D840="","N/A",VLOOKUP(D840,'UCM 7-21-23'!$A$2:$B$1709,2,FALSE)))</f>
        <v>N/A</v>
      </c>
      <c r="I840" s="147"/>
    </row>
    <row r="841" spans="1:9" ht="23.15" hidden="1" customHeight="1" x14ac:dyDescent="0.3">
      <c r="A841" s="88">
        <v>829</v>
      </c>
      <c r="B841" s="96"/>
      <c r="C841" s="94"/>
      <c r="D841" s="97"/>
      <c r="E841" s="95" t="str">
        <f t="shared" si="13"/>
        <v/>
      </c>
      <c r="F841" s="91"/>
      <c r="G841" s="68"/>
      <c r="H841" s="64" t="str">
        <f>IF(LEFT(G841,2)="48","R",IF(D841="","N/A",VLOOKUP(D841,'UCM 7-21-23'!$A$2:$B$1709,2,FALSE)))</f>
        <v>N/A</v>
      </c>
      <c r="I841" s="147"/>
    </row>
    <row r="842" spans="1:9" ht="23.15" hidden="1" customHeight="1" x14ac:dyDescent="0.3">
      <c r="A842" s="87">
        <v>830</v>
      </c>
      <c r="B842" s="96"/>
      <c r="C842" s="94"/>
      <c r="D842" s="97"/>
      <c r="E842" s="95" t="str">
        <f t="shared" si="13"/>
        <v/>
      </c>
      <c r="F842" s="91"/>
      <c r="G842" s="68"/>
      <c r="H842" s="64" t="str">
        <f>IF(LEFT(G842,2)="48","R",IF(D842="","N/A",VLOOKUP(D842,'UCM 7-21-23'!$A$2:$B$1709,2,FALSE)))</f>
        <v>N/A</v>
      </c>
      <c r="I842" s="147"/>
    </row>
    <row r="843" spans="1:9" ht="23.15" hidden="1" customHeight="1" x14ac:dyDescent="0.3">
      <c r="A843" s="87">
        <v>831</v>
      </c>
      <c r="B843" s="96"/>
      <c r="C843" s="94"/>
      <c r="D843" s="97"/>
      <c r="E843" s="95" t="str">
        <f t="shared" si="13"/>
        <v/>
      </c>
      <c r="F843" s="91"/>
      <c r="G843" s="68"/>
      <c r="H843" s="64" t="str">
        <f>IF(LEFT(G843,2)="48","R",IF(D843="","N/A",VLOOKUP(D843,'UCM 7-21-23'!$A$2:$B$1709,2,FALSE)))</f>
        <v>N/A</v>
      </c>
      <c r="I843" s="147"/>
    </row>
    <row r="844" spans="1:9" ht="23.15" hidden="1" customHeight="1" x14ac:dyDescent="0.3">
      <c r="A844" s="88">
        <v>832</v>
      </c>
      <c r="B844" s="96"/>
      <c r="C844" s="94"/>
      <c r="D844" s="97"/>
      <c r="E844" s="95" t="str">
        <f t="shared" si="13"/>
        <v/>
      </c>
      <c r="F844" s="91"/>
      <c r="G844" s="68"/>
      <c r="H844" s="64" t="str">
        <f>IF(LEFT(G844,2)="48","R",IF(D844="","N/A",VLOOKUP(D844,'UCM 7-21-23'!$A$2:$B$1709,2,FALSE)))</f>
        <v>N/A</v>
      </c>
      <c r="I844" s="147"/>
    </row>
    <row r="845" spans="1:9" ht="23.15" hidden="1" customHeight="1" x14ac:dyDescent="0.3">
      <c r="A845" s="87">
        <v>833</v>
      </c>
      <c r="B845" s="96"/>
      <c r="C845" s="94"/>
      <c r="D845" s="97"/>
      <c r="E845" s="95" t="str">
        <f t="shared" si="13"/>
        <v/>
      </c>
      <c r="F845" s="91"/>
      <c r="G845" s="68"/>
      <c r="H845" s="64" t="str">
        <f>IF(LEFT(G845,2)="48","R",IF(D845="","N/A",VLOOKUP(D845,'UCM 7-21-23'!$A$2:$B$1709,2,FALSE)))</f>
        <v>N/A</v>
      </c>
      <c r="I845" s="147"/>
    </row>
    <row r="846" spans="1:9" ht="23.15" hidden="1" customHeight="1" x14ac:dyDescent="0.3">
      <c r="A846" s="87">
        <v>834</v>
      </c>
      <c r="B846" s="96"/>
      <c r="C846" s="94"/>
      <c r="D846" s="97"/>
      <c r="E846" s="95" t="str">
        <f t="shared" si="13"/>
        <v/>
      </c>
      <c r="F846" s="91"/>
      <c r="G846" s="68"/>
      <c r="H846" s="64" t="str">
        <f>IF(LEFT(G846,2)="48","R",IF(D846="","N/A",VLOOKUP(D846,'UCM 7-21-23'!$A$2:$B$1709,2,FALSE)))</f>
        <v>N/A</v>
      </c>
      <c r="I846" s="147"/>
    </row>
    <row r="847" spans="1:9" ht="23.15" hidden="1" customHeight="1" x14ac:dyDescent="0.3">
      <c r="A847" s="88">
        <v>835</v>
      </c>
      <c r="B847" s="96"/>
      <c r="C847" s="94"/>
      <c r="D847" s="97"/>
      <c r="E847" s="95" t="str">
        <f t="shared" si="13"/>
        <v/>
      </c>
      <c r="F847" s="91"/>
      <c r="G847" s="68"/>
      <c r="H847" s="64" t="str">
        <f>IF(LEFT(G847,2)="48","R",IF(D847="","N/A",VLOOKUP(D847,'UCM 7-21-23'!$A$2:$B$1709,2,FALSE)))</f>
        <v>N/A</v>
      </c>
      <c r="I847" s="147"/>
    </row>
    <row r="848" spans="1:9" ht="23.15" hidden="1" customHeight="1" x14ac:dyDescent="0.3">
      <c r="A848" s="87">
        <v>836</v>
      </c>
      <c r="B848" s="96"/>
      <c r="C848" s="94"/>
      <c r="D848" s="97"/>
      <c r="E848" s="95" t="str">
        <f t="shared" si="13"/>
        <v/>
      </c>
      <c r="F848" s="91"/>
      <c r="G848" s="68"/>
      <c r="H848" s="64" t="str">
        <f>IF(LEFT(G848,2)="48","R",IF(D848="","N/A",VLOOKUP(D848,'UCM 7-21-23'!$A$2:$B$1709,2,FALSE)))</f>
        <v>N/A</v>
      </c>
      <c r="I848" s="147"/>
    </row>
    <row r="849" spans="1:9" ht="23.15" hidden="1" customHeight="1" x14ac:dyDescent="0.3">
      <c r="A849" s="87">
        <v>837</v>
      </c>
      <c r="B849" s="96"/>
      <c r="C849" s="94"/>
      <c r="D849" s="97"/>
      <c r="E849" s="95" t="str">
        <f t="shared" si="13"/>
        <v/>
      </c>
      <c r="F849" s="91"/>
      <c r="G849" s="68"/>
      <c r="H849" s="64" t="str">
        <f>IF(LEFT(G849,2)="48","R",IF(D849="","N/A",VLOOKUP(D849,'UCM 7-21-23'!$A$2:$B$1709,2,FALSE)))</f>
        <v>N/A</v>
      </c>
      <c r="I849" s="147"/>
    </row>
    <row r="850" spans="1:9" ht="23.15" hidden="1" customHeight="1" x14ac:dyDescent="0.3">
      <c r="A850" s="88">
        <v>838</v>
      </c>
      <c r="B850" s="96"/>
      <c r="C850" s="94"/>
      <c r="D850" s="97"/>
      <c r="E850" s="95" t="str">
        <f t="shared" si="13"/>
        <v/>
      </c>
      <c r="F850" s="91"/>
      <c r="G850" s="68"/>
      <c r="H850" s="64" t="str">
        <f>IF(LEFT(G850,2)="48","R",IF(D850="","N/A",VLOOKUP(D850,'UCM 7-21-23'!$A$2:$B$1709,2,FALSE)))</f>
        <v>N/A</v>
      </c>
      <c r="I850" s="147"/>
    </row>
    <row r="851" spans="1:9" ht="23.15" hidden="1" customHeight="1" x14ac:dyDescent="0.3">
      <c r="A851" s="87">
        <v>839</v>
      </c>
      <c r="B851" s="96"/>
      <c r="C851" s="94"/>
      <c r="D851" s="97"/>
      <c r="E851" s="95" t="str">
        <f t="shared" si="13"/>
        <v/>
      </c>
      <c r="F851" s="91"/>
      <c r="G851" s="68"/>
      <c r="H851" s="64" t="str">
        <f>IF(LEFT(G851,2)="48","R",IF(D851="","N/A",VLOOKUP(D851,'UCM 7-21-23'!$A$2:$B$1709,2,FALSE)))</f>
        <v>N/A</v>
      </c>
      <c r="I851" s="147"/>
    </row>
    <row r="852" spans="1:9" ht="23.15" hidden="1" customHeight="1" x14ac:dyDescent="0.3">
      <c r="A852" s="87">
        <v>840</v>
      </c>
      <c r="B852" s="96"/>
      <c r="C852" s="94"/>
      <c r="D852" s="97"/>
      <c r="E852" s="95" t="str">
        <f t="shared" si="13"/>
        <v/>
      </c>
      <c r="F852" s="91"/>
      <c r="G852" s="68"/>
      <c r="H852" s="64" t="str">
        <f>IF(LEFT(G852,2)="48","R",IF(D852="","N/A",VLOOKUP(D852,'UCM 7-21-23'!$A$2:$B$1709,2,FALSE)))</f>
        <v>N/A</v>
      </c>
      <c r="I852" s="147"/>
    </row>
    <row r="853" spans="1:9" ht="23.15" hidden="1" customHeight="1" x14ac:dyDescent="0.3">
      <c r="A853" s="88">
        <v>841</v>
      </c>
      <c r="B853" s="96"/>
      <c r="C853" s="94"/>
      <c r="D853" s="97"/>
      <c r="E853" s="95" t="str">
        <f t="shared" si="13"/>
        <v/>
      </c>
      <c r="F853" s="91"/>
      <c r="G853" s="68"/>
      <c r="H853" s="64" t="str">
        <f>IF(LEFT(G853,2)="48","R",IF(D853="","N/A",VLOOKUP(D853,'UCM 7-21-23'!$A$2:$B$1709,2,FALSE)))</f>
        <v>N/A</v>
      </c>
      <c r="I853" s="147"/>
    </row>
    <row r="854" spans="1:9" ht="23.15" hidden="1" customHeight="1" x14ac:dyDescent="0.3">
      <c r="A854" s="87">
        <v>842</v>
      </c>
      <c r="B854" s="96"/>
      <c r="C854" s="94"/>
      <c r="D854" s="97"/>
      <c r="E854" s="95" t="str">
        <f t="shared" si="13"/>
        <v/>
      </c>
      <c r="F854" s="91"/>
      <c r="G854" s="68"/>
      <c r="H854" s="64" t="str">
        <f>IF(LEFT(G854,2)="48","R",IF(D854="","N/A",VLOOKUP(D854,'UCM 7-21-23'!$A$2:$B$1709,2,FALSE)))</f>
        <v>N/A</v>
      </c>
      <c r="I854" s="147"/>
    </row>
    <row r="855" spans="1:9" ht="23.15" hidden="1" customHeight="1" x14ac:dyDescent="0.3">
      <c r="A855" s="87">
        <v>843</v>
      </c>
      <c r="B855" s="96"/>
      <c r="C855" s="94"/>
      <c r="D855" s="97"/>
      <c r="E855" s="95" t="str">
        <f t="shared" si="13"/>
        <v/>
      </c>
      <c r="F855" s="91"/>
      <c r="G855" s="68"/>
      <c r="H855" s="64" t="str">
        <f>IF(LEFT(G855,2)="48","R",IF(D855="","N/A",VLOOKUP(D855,'UCM 7-21-23'!$A$2:$B$1709,2,FALSE)))</f>
        <v>N/A</v>
      </c>
      <c r="I855" s="147"/>
    </row>
    <row r="856" spans="1:9" ht="23.15" hidden="1" customHeight="1" x14ac:dyDescent="0.3">
      <c r="A856" s="88">
        <v>844</v>
      </c>
      <c r="B856" s="96"/>
      <c r="C856" s="94"/>
      <c r="D856" s="97"/>
      <c r="E856" s="95" t="str">
        <f t="shared" si="13"/>
        <v/>
      </c>
      <c r="F856" s="91"/>
      <c r="G856" s="68"/>
      <c r="H856" s="64" t="str">
        <f>IF(LEFT(G856,2)="48","R",IF(D856="","N/A",VLOOKUP(D856,'UCM 7-21-23'!$A$2:$B$1709,2,FALSE)))</f>
        <v>N/A</v>
      </c>
      <c r="I856" s="147"/>
    </row>
    <row r="857" spans="1:9" ht="23.15" hidden="1" customHeight="1" x14ac:dyDescent="0.3">
      <c r="A857" s="87">
        <v>845</v>
      </c>
      <c r="B857" s="96"/>
      <c r="C857" s="94"/>
      <c r="D857" s="97"/>
      <c r="E857" s="95" t="str">
        <f t="shared" si="13"/>
        <v/>
      </c>
      <c r="F857" s="91"/>
      <c r="G857" s="68"/>
      <c r="H857" s="64" t="str">
        <f>IF(LEFT(G857,2)="48","R",IF(D857="","N/A",VLOOKUP(D857,'UCM 7-21-23'!$A$2:$B$1709,2,FALSE)))</f>
        <v>N/A</v>
      </c>
      <c r="I857" s="147"/>
    </row>
    <row r="858" spans="1:9" ht="23.15" hidden="1" customHeight="1" x14ac:dyDescent="0.3">
      <c r="A858" s="87">
        <v>846</v>
      </c>
      <c r="B858" s="96"/>
      <c r="C858" s="94"/>
      <c r="D858" s="97"/>
      <c r="E858" s="95" t="str">
        <f t="shared" si="13"/>
        <v/>
      </c>
      <c r="F858" s="91"/>
      <c r="G858" s="68"/>
      <c r="H858" s="64" t="str">
        <f>IF(LEFT(G858,2)="48","R",IF(D858="","N/A",VLOOKUP(D858,'UCM 7-21-23'!$A$2:$B$1709,2,FALSE)))</f>
        <v>N/A</v>
      </c>
      <c r="I858" s="147"/>
    </row>
    <row r="859" spans="1:9" ht="23.15" hidden="1" customHeight="1" x14ac:dyDescent="0.3">
      <c r="A859" s="88">
        <v>847</v>
      </c>
      <c r="B859" s="96"/>
      <c r="C859" s="94"/>
      <c r="D859" s="97"/>
      <c r="E859" s="95" t="str">
        <f t="shared" si="13"/>
        <v/>
      </c>
      <c r="F859" s="91"/>
      <c r="G859" s="68"/>
      <c r="H859" s="64" t="str">
        <f>IF(LEFT(G859,2)="48","R",IF(D859="","N/A",VLOOKUP(D859,'UCM 7-21-23'!$A$2:$B$1709,2,FALSE)))</f>
        <v>N/A</v>
      </c>
      <c r="I859" s="147"/>
    </row>
    <row r="860" spans="1:9" ht="23.15" hidden="1" customHeight="1" x14ac:dyDescent="0.3">
      <c r="A860" s="87">
        <v>848</v>
      </c>
      <c r="B860" s="96"/>
      <c r="C860" s="94"/>
      <c r="D860" s="97"/>
      <c r="E860" s="95" t="str">
        <f t="shared" si="13"/>
        <v/>
      </c>
      <c r="F860" s="91"/>
      <c r="G860" s="68"/>
      <c r="H860" s="64" t="str">
        <f>IF(LEFT(G860,2)="48","R",IF(D860="","N/A",VLOOKUP(D860,'UCM 7-21-23'!$A$2:$B$1709,2,FALSE)))</f>
        <v>N/A</v>
      </c>
      <c r="I860" s="147"/>
    </row>
    <row r="861" spans="1:9" ht="23.15" hidden="1" customHeight="1" x14ac:dyDescent="0.3">
      <c r="A861" s="87">
        <v>849</v>
      </c>
      <c r="B861" s="96"/>
      <c r="C861" s="94"/>
      <c r="D861" s="97"/>
      <c r="E861" s="95" t="str">
        <f t="shared" si="13"/>
        <v/>
      </c>
      <c r="F861" s="91"/>
      <c r="G861" s="68"/>
      <c r="H861" s="64" t="str">
        <f>IF(LEFT(G861,2)="48","R",IF(D861="","N/A",VLOOKUP(D861,'UCM 7-21-23'!$A$2:$B$1709,2,FALSE)))</f>
        <v>N/A</v>
      </c>
      <c r="I861" s="147"/>
    </row>
    <row r="862" spans="1:9" ht="23.15" hidden="1" customHeight="1" x14ac:dyDescent="0.3">
      <c r="A862" s="88">
        <v>850</v>
      </c>
      <c r="B862" s="96"/>
      <c r="C862" s="94"/>
      <c r="D862" s="97"/>
      <c r="E862" s="95" t="str">
        <f t="shared" si="13"/>
        <v/>
      </c>
      <c r="F862" s="91"/>
      <c r="G862" s="68"/>
      <c r="H862" s="64" t="str">
        <f>IF(LEFT(G862,2)="48","R",IF(D862="","N/A",VLOOKUP(D862,'UCM 7-21-23'!$A$2:$B$1709,2,FALSE)))</f>
        <v>N/A</v>
      </c>
      <c r="I862" s="147"/>
    </row>
    <row r="863" spans="1:9" ht="23.15" hidden="1" customHeight="1" x14ac:dyDescent="0.3">
      <c r="A863" s="87">
        <v>851</v>
      </c>
      <c r="B863" s="96"/>
      <c r="C863" s="94"/>
      <c r="D863" s="97"/>
      <c r="E863" s="95" t="str">
        <f t="shared" si="13"/>
        <v/>
      </c>
      <c r="F863" s="91"/>
      <c r="G863" s="68"/>
      <c r="H863" s="64" t="str">
        <f>IF(LEFT(G863,2)="48","R",IF(D863="","N/A",VLOOKUP(D863,'UCM 7-21-23'!$A$2:$B$1709,2,FALSE)))</f>
        <v>N/A</v>
      </c>
      <c r="I863" s="147"/>
    </row>
    <row r="864" spans="1:9" ht="23.15" hidden="1" customHeight="1" x14ac:dyDescent="0.3">
      <c r="A864" s="87">
        <v>852</v>
      </c>
      <c r="B864" s="96"/>
      <c r="C864" s="94"/>
      <c r="D864" s="97"/>
      <c r="E864" s="95" t="str">
        <f t="shared" si="13"/>
        <v/>
      </c>
      <c r="F864" s="91"/>
      <c r="G864" s="68"/>
      <c r="H864" s="64" t="str">
        <f>IF(LEFT(G864,2)="48","R",IF(D864="","N/A",VLOOKUP(D864,'UCM 7-21-23'!$A$2:$B$1709,2,FALSE)))</f>
        <v>N/A</v>
      </c>
      <c r="I864" s="147"/>
    </row>
    <row r="865" spans="1:9" ht="23.15" hidden="1" customHeight="1" x14ac:dyDescent="0.3">
      <c r="A865" s="88">
        <v>853</v>
      </c>
      <c r="B865" s="96"/>
      <c r="C865" s="94"/>
      <c r="D865" s="97"/>
      <c r="E865" s="95" t="str">
        <f t="shared" si="13"/>
        <v/>
      </c>
      <c r="F865" s="91"/>
      <c r="G865" s="68"/>
      <c r="H865" s="64" t="str">
        <f>IF(LEFT(G865,2)="48","R",IF(D865="","N/A",VLOOKUP(D865,'UCM 7-21-23'!$A$2:$B$1709,2,FALSE)))</f>
        <v>N/A</v>
      </c>
      <c r="I865" s="147"/>
    </row>
    <row r="866" spans="1:9" ht="23.15" hidden="1" customHeight="1" x14ac:dyDescent="0.3">
      <c r="A866" s="87">
        <v>854</v>
      </c>
      <c r="B866" s="96"/>
      <c r="C866" s="94"/>
      <c r="D866" s="97"/>
      <c r="E866" s="95" t="str">
        <f t="shared" si="13"/>
        <v/>
      </c>
      <c r="F866" s="91"/>
      <c r="G866" s="68"/>
      <c r="H866" s="64" t="str">
        <f>IF(LEFT(G866,2)="48","R",IF(D866="","N/A",VLOOKUP(D866,'UCM 7-21-23'!$A$2:$B$1709,2,FALSE)))</f>
        <v>N/A</v>
      </c>
      <c r="I866" s="147"/>
    </row>
    <row r="867" spans="1:9" ht="23.15" hidden="1" customHeight="1" x14ac:dyDescent="0.3">
      <c r="A867" s="87">
        <v>855</v>
      </c>
      <c r="B867" s="96"/>
      <c r="C867" s="94"/>
      <c r="D867" s="97"/>
      <c r="E867" s="95" t="str">
        <f t="shared" si="13"/>
        <v/>
      </c>
      <c r="F867" s="91"/>
      <c r="G867" s="68"/>
      <c r="H867" s="64" t="str">
        <f>IF(LEFT(G867,2)="48","R",IF(D867="","N/A",VLOOKUP(D867,'UCM 7-21-23'!$A$2:$B$1709,2,FALSE)))</f>
        <v>N/A</v>
      </c>
      <c r="I867" s="147"/>
    </row>
    <row r="868" spans="1:9" ht="23.15" hidden="1" customHeight="1" x14ac:dyDescent="0.3">
      <c r="A868" s="88">
        <v>856</v>
      </c>
      <c r="B868" s="96"/>
      <c r="C868" s="94"/>
      <c r="D868" s="97"/>
      <c r="E868" s="95" t="str">
        <f t="shared" si="13"/>
        <v/>
      </c>
      <c r="F868" s="91"/>
      <c r="G868" s="68"/>
      <c r="H868" s="64" t="str">
        <f>IF(LEFT(G868,2)="48","R",IF(D868="","N/A",VLOOKUP(D868,'UCM 7-21-23'!$A$2:$B$1709,2,FALSE)))</f>
        <v>N/A</v>
      </c>
      <c r="I868" s="147"/>
    </row>
    <row r="869" spans="1:9" ht="23.15" hidden="1" customHeight="1" x14ac:dyDescent="0.3">
      <c r="A869" s="87">
        <v>857</v>
      </c>
      <c r="B869" s="96"/>
      <c r="C869" s="94"/>
      <c r="D869" s="97"/>
      <c r="E869" s="95" t="str">
        <f t="shared" si="13"/>
        <v/>
      </c>
      <c r="F869" s="91"/>
      <c r="G869" s="68"/>
      <c r="H869" s="64" t="str">
        <f>IF(LEFT(G869,2)="48","R",IF(D869="","N/A",VLOOKUP(D869,'UCM 7-21-23'!$A$2:$B$1709,2,FALSE)))</f>
        <v>N/A</v>
      </c>
      <c r="I869" s="147"/>
    </row>
    <row r="870" spans="1:9" ht="23.15" hidden="1" customHeight="1" x14ac:dyDescent="0.3">
      <c r="A870" s="87">
        <v>858</v>
      </c>
      <c r="B870" s="96"/>
      <c r="C870" s="94"/>
      <c r="D870" s="97"/>
      <c r="E870" s="95" t="str">
        <f t="shared" si="13"/>
        <v/>
      </c>
      <c r="F870" s="91"/>
      <c r="G870" s="68"/>
      <c r="H870" s="64" t="str">
        <f>IF(LEFT(G870,2)="48","R",IF(D870="","N/A",VLOOKUP(D870,'UCM 7-21-23'!$A$2:$B$1709,2,FALSE)))</f>
        <v>N/A</v>
      </c>
      <c r="I870" s="147"/>
    </row>
    <row r="871" spans="1:9" ht="23.15" hidden="1" customHeight="1" x14ac:dyDescent="0.3">
      <c r="A871" s="88">
        <v>859</v>
      </c>
      <c r="B871" s="96"/>
      <c r="C871" s="94"/>
      <c r="D871" s="97"/>
      <c r="E871" s="95" t="str">
        <f t="shared" si="13"/>
        <v/>
      </c>
      <c r="F871" s="91"/>
      <c r="G871" s="68"/>
      <c r="H871" s="64" t="str">
        <f>IF(LEFT(G871,2)="48","R",IF(D871="","N/A",VLOOKUP(D871,'UCM 7-21-23'!$A$2:$B$1709,2,FALSE)))</f>
        <v>N/A</v>
      </c>
      <c r="I871" s="147"/>
    </row>
    <row r="872" spans="1:9" ht="23.15" hidden="1" customHeight="1" x14ac:dyDescent="0.3">
      <c r="A872" s="87">
        <v>860</v>
      </c>
      <c r="B872" s="96"/>
      <c r="C872" s="94"/>
      <c r="D872" s="97"/>
      <c r="E872" s="95" t="str">
        <f t="shared" si="13"/>
        <v/>
      </c>
      <c r="F872" s="91"/>
      <c r="G872" s="68"/>
      <c r="H872" s="64" t="str">
        <f>IF(LEFT(G872,2)="48","R",IF(D872="","N/A",VLOOKUP(D872,'UCM 7-21-23'!$A$2:$B$1709,2,FALSE)))</f>
        <v>N/A</v>
      </c>
      <c r="I872" s="147"/>
    </row>
    <row r="873" spans="1:9" ht="23.15" hidden="1" customHeight="1" x14ac:dyDescent="0.3">
      <c r="A873" s="87">
        <v>861</v>
      </c>
      <c r="B873" s="96"/>
      <c r="C873" s="94"/>
      <c r="D873" s="97"/>
      <c r="E873" s="95" t="str">
        <f t="shared" si="13"/>
        <v/>
      </c>
      <c r="F873" s="91"/>
      <c r="G873" s="68"/>
      <c r="H873" s="64" t="str">
        <f>IF(LEFT(G873,2)="48","R",IF(D873="","N/A",VLOOKUP(D873,'UCM 7-21-23'!$A$2:$B$1709,2,FALSE)))</f>
        <v>N/A</v>
      </c>
      <c r="I873" s="147"/>
    </row>
    <row r="874" spans="1:9" ht="23.15" hidden="1" customHeight="1" x14ac:dyDescent="0.3">
      <c r="A874" s="88">
        <v>862</v>
      </c>
      <c r="B874" s="96"/>
      <c r="C874" s="94"/>
      <c r="D874" s="97"/>
      <c r="E874" s="95" t="str">
        <f t="shared" si="13"/>
        <v/>
      </c>
      <c r="F874" s="91"/>
      <c r="G874" s="68"/>
      <c r="H874" s="64" t="str">
        <f>IF(LEFT(G874,2)="48","R",IF(D874="","N/A",VLOOKUP(D874,'UCM 7-21-23'!$A$2:$B$1709,2,FALSE)))</f>
        <v>N/A</v>
      </c>
      <c r="I874" s="147"/>
    </row>
    <row r="875" spans="1:9" ht="23.15" hidden="1" customHeight="1" x14ac:dyDescent="0.3">
      <c r="A875" s="87">
        <v>863</v>
      </c>
      <c r="B875" s="96"/>
      <c r="C875" s="94"/>
      <c r="D875" s="97"/>
      <c r="E875" s="95" t="str">
        <f t="shared" si="13"/>
        <v/>
      </c>
      <c r="F875" s="91"/>
      <c r="G875" s="68"/>
      <c r="H875" s="64" t="str">
        <f>IF(LEFT(G875,2)="48","R",IF(D875="","N/A",VLOOKUP(D875,'UCM 7-21-23'!$A$2:$B$1709,2,FALSE)))</f>
        <v>N/A</v>
      </c>
      <c r="I875" s="147"/>
    </row>
    <row r="876" spans="1:9" ht="23.15" hidden="1" customHeight="1" x14ac:dyDescent="0.3">
      <c r="A876" s="87">
        <v>864</v>
      </c>
      <c r="B876" s="96"/>
      <c r="C876" s="94"/>
      <c r="D876" s="97"/>
      <c r="E876" s="95" t="str">
        <f t="shared" si="13"/>
        <v/>
      </c>
      <c r="F876" s="91"/>
      <c r="G876" s="68"/>
      <c r="H876" s="64" t="str">
        <f>IF(LEFT(G876,2)="48","R",IF(D876="","N/A",VLOOKUP(D876,'UCM 7-21-23'!$A$2:$B$1709,2,FALSE)))</f>
        <v>N/A</v>
      </c>
      <c r="I876" s="147"/>
    </row>
    <row r="877" spans="1:9" ht="23.15" hidden="1" customHeight="1" x14ac:dyDescent="0.3">
      <c r="A877" s="88">
        <v>865</v>
      </c>
      <c r="B877" s="96"/>
      <c r="C877" s="94"/>
      <c r="D877" s="97"/>
      <c r="E877" s="95" t="str">
        <f t="shared" si="13"/>
        <v/>
      </c>
      <c r="F877" s="91"/>
      <c r="G877" s="68"/>
      <c r="H877" s="64" t="str">
        <f>IF(LEFT(G877,2)="48","R",IF(D877="","N/A",VLOOKUP(D877,'UCM 7-21-23'!$A$2:$B$1709,2,FALSE)))</f>
        <v>N/A</v>
      </c>
      <c r="I877" s="147"/>
    </row>
    <row r="878" spans="1:9" ht="23.15" hidden="1" customHeight="1" x14ac:dyDescent="0.3">
      <c r="A878" s="87">
        <v>866</v>
      </c>
      <c r="B878" s="96"/>
      <c r="C878" s="94"/>
      <c r="D878" s="97"/>
      <c r="E878" s="95" t="str">
        <f t="shared" si="13"/>
        <v/>
      </c>
      <c r="F878" s="91"/>
      <c r="G878" s="68"/>
      <c r="H878" s="64" t="str">
        <f>IF(LEFT(G878,2)="48","R",IF(D878="","N/A",VLOOKUP(D878,'UCM 7-21-23'!$A$2:$B$1709,2,FALSE)))</f>
        <v>N/A</v>
      </c>
      <c r="I878" s="147"/>
    </row>
    <row r="879" spans="1:9" ht="23.15" hidden="1" customHeight="1" x14ac:dyDescent="0.3">
      <c r="A879" s="87">
        <v>867</v>
      </c>
      <c r="B879" s="96"/>
      <c r="C879" s="94"/>
      <c r="D879" s="97"/>
      <c r="E879" s="95" t="str">
        <f t="shared" si="13"/>
        <v/>
      </c>
      <c r="F879" s="91"/>
      <c r="G879" s="68"/>
      <c r="H879" s="64" t="str">
        <f>IF(LEFT(G879,2)="48","R",IF(D879="","N/A",VLOOKUP(D879,'UCM 7-21-23'!$A$2:$B$1709,2,FALSE)))</f>
        <v>N/A</v>
      </c>
      <c r="I879" s="147"/>
    </row>
    <row r="880" spans="1:9" ht="23.15" hidden="1" customHeight="1" x14ac:dyDescent="0.3">
      <c r="A880" s="88">
        <v>868</v>
      </c>
      <c r="B880" s="96"/>
      <c r="C880" s="94"/>
      <c r="D880" s="97"/>
      <c r="E880" s="95" t="str">
        <f t="shared" si="13"/>
        <v/>
      </c>
      <c r="F880" s="91"/>
      <c r="G880" s="68"/>
      <c r="H880" s="64" t="str">
        <f>IF(LEFT(G880,2)="48","R",IF(D880="","N/A",VLOOKUP(D880,'UCM 7-21-23'!$A$2:$B$1709,2,FALSE)))</f>
        <v>N/A</v>
      </c>
      <c r="I880" s="147"/>
    </row>
    <row r="881" spans="1:9" ht="23.15" hidden="1" customHeight="1" x14ac:dyDescent="0.3">
      <c r="A881" s="87">
        <v>869</v>
      </c>
      <c r="B881" s="96"/>
      <c r="C881" s="94"/>
      <c r="D881" s="97"/>
      <c r="E881" s="95" t="str">
        <f t="shared" si="13"/>
        <v/>
      </c>
      <c r="F881" s="91"/>
      <c r="G881" s="68"/>
      <c r="H881" s="64" t="str">
        <f>IF(LEFT(G881,2)="48","R",IF(D881="","N/A",VLOOKUP(D881,'UCM 7-21-23'!$A$2:$B$1709,2,FALSE)))</f>
        <v>N/A</v>
      </c>
      <c r="I881" s="147"/>
    </row>
    <row r="882" spans="1:9" ht="23.15" hidden="1" customHeight="1" x14ac:dyDescent="0.3">
      <c r="A882" s="87">
        <v>870</v>
      </c>
      <c r="B882" s="96"/>
      <c r="C882" s="94"/>
      <c r="D882" s="97"/>
      <c r="E882" s="95" t="str">
        <f t="shared" si="13"/>
        <v/>
      </c>
      <c r="F882" s="91"/>
      <c r="G882" s="68"/>
      <c r="H882" s="64" t="str">
        <f>IF(LEFT(G882,2)="48","R",IF(D882="","N/A",VLOOKUP(D882,'UCM 7-21-23'!$A$2:$B$1709,2,FALSE)))</f>
        <v>N/A</v>
      </c>
      <c r="I882" s="147"/>
    </row>
    <row r="883" spans="1:9" ht="23.15" hidden="1" customHeight="1" x14ac:dyDescent="0.3">
      <c r="A883" s="88">
        <v>871</v>
      </c>
      <c r="B883" s="96"/>
      <c r="C883" s="94"/>
      <c r="D883" s="97"/>
      <c r="E883" s="95" t="str">
        <f t="shared" si="13"/>
        <v/>
      </c>
      <c r="F883" s="91"/>
      <c r="G883" s="68"/>
      <c r="H883" s="64" t="str">
        <f>IF(LEFT(G883,2)="48","R",IF(D883="","N/A",VLOOKUP(D883,'UCM 7-21-23'!$A$2:$B$1709,2,FALSE)))</f>
        <v>N/A</v>
      </c>
      <c r="I883" s="147"/>
    </row>
    <row r="884" spans="1:9" ht="23.15" hidden="1" customHeight="1" x14ac:dyDescent="0.3">
      <c r="A884" s="87">
        <v>872</v>
      </c>
      <c r="B884" s="96"/>
      <c r="C884" s="94"/>
      <c r="D884" s="97"/>
      <c r="E884" s="95" t="str">
        <f t="shared" si="13"/>
        <v/>
      </c>
      <c r="F884" s="91"/>
      <c r="G884" s="68"/>
      <c r="H884" s="64" t="str">
        <f>IF(LEFT(G884,2)="48","R",IF(D884="","N/A",VLOOKUP(D884,'UCM 7-21-23'!$A$2:$B$1709,2,FALSE)))</f>
        <v>N/A</v>
      </c>
      <c r="I884" s="147"/>
    </row>
    <row r="885" spans="1:9" ht="23.15" hidden="1" customHeight="1" x14ac:dyDescent="0.3">
      <c r="A885" s="87">
        <v>873</v>
      </c>
      <c r="B885" s="96"/>
      <c r="C885" s="94"/>
      <c r="D885" s="97"/>
      <c r="E885" s="95" t="str">
        <f t="shared" si="13"/>
        <v/>
      </c>
      <c r="F885" s="91"/>
      <c r="G885" s="68"/>
      <c r="H885" s="64" t="str">
        <f>IF(LEFT(G885,2)="48","R",IF(D885="","N/A",VLOOKUP(D885,'UCM 7-21-23'!$A$2:$B$1709,2,FALSE)))</f>
        <v>N/A</v>
      </c>
      <c r="I885" s="147"/>
    </row>
    <row r="886" spans="1:9" ht="23.15" hidden="1" customHeight="1" x14ac:dyDescent="0.3">
      <c r="A886" s="88">
        <v>874</v>
      </c>
      <c r="B886" s="96"/>
      <c r="C886" s="94"/>
      <c r="D886" s="97"/>
      <c r="E886" s="95" t="str">
        <f t="shared" si="13"/>
        <v/>
      </c>
      <c r="F886" s="91"/>
      <c r="G886" s="68"/>
      <c r="H886" s="64" t="str">
        <f>IF(LEFT(G886,2)="48","R",IF(D886="","N/A",VLOOKUP(D886,'UCM 7-21-23'!$A$2:$B$1709,2,FALSE)))</f>
        <v>N/A</v>
      </c>
      <c r="I886" s="147"/>
    </row>
    <row r="887" spans="1:9" ht="23.15" hidden="1" customHeight="1" x14ac:dyDescent="0.3">
      <c r="A887" s="87">
        <v>875</v>
      </c>
      <c r="B887" s="96"/>
      <c r="C887" s="94"/>
      <c r="D887" s="97"/>
      <c r="E887" s="95" t="str">
        <f t="shared" si="13"/>
        <v/>
      </c>
      <c r="F887" s="91"/>
      <c r="G887" s="68"/>
      <c r="H887" s="64" t="str">
        <f>IF(LEFT(G887,2)="48","R",IF(D887="","N/A",VLOOKUP(D887,'UCM 7-21-23'!$A$2:$B$1709,2,FALSE)))</f>
        <v>N/A</v>
      </c>
      <c r="I887" s="147"/>
    </row>
    <row r="888" spans="1:9" ht="23.15" hidden="1" customHeight="1" x14ac:dyDescent="0.3">
      <c r="A888" s="87">
        <v>876</v>
      </c>
      <c r="B888" s="96"/>
      <c r="C888" s="94"/>
      <c r="D888" s="97"/>
      <c r="E888" s="95" t="str">
        <f t="shared" si="13"/>
        <v/>
      </c>
      <c r="F888" s="91"/>
      <c r="G888" s="68"/>
      <c r="H888" s="64" t="str">
        <f>IF(LEFT(G888,2)="48","R",IF(D888="","N/A",VLOOKUP(D888,'UCM 7-21-23'!$A$2:$B$1709,2,FALSE)))</f>
        <v>N/A</v>
      </c>
      <c r="I888" s="147"/>
    </row>
    <row r="889" spans="1:9" ht="23.15" hidden="1" customHeight="1" x14ac:dyDescent="0.3">
      <c r="A889" s="88">
        <v>877</v>
      </c>
      <c r="B889" s="96"/>
      <c r="C889" s="94"/>
      <c r="D889" s="97"/>
      <c r="E889" s="95" t="str">
        <f t="shared" si="13"/>
        <v/>
      </c>
      <c r="F889" s="91"/>
      <c r="G889" s="68"/>
      <c r="H889" s="64" t="str">
        <f>IF(LEFT(G889,2)="48","R",IF(D889="","N/A",VLOOKUP(D889,'UCM 7-21-23'!$A$2:$B$1709,2,FALSE)))</f>
        <v>N/A</v>
      </c>
      <c r="I889" s="147"/>
    </row>
    <row r="890" spans="1:9" ht="23.15" hidden="1" customHeight="1" x14ac:dyDescent="0.3">
      <c r="A890" s="87">
        <v>878</v>
      </c>
      <c r="B890" s="96"/>
      <c r="C890" s="94"/>
      <c r="D890" s="97"/>
      <c r="E890" s="95" t="str">
        <f t="shared" si="13"/>
        <v/>
      </c>
      <c r="F890" s="91"/>
      <c r="G890" s="68"/>
      <c r="H890" s="64" t="str">
        <f>IF(LEFT(G890,2)="48","R",IF(D890="","N/A",VLOOKUP(D890,'UCM 7-21-23'!$A$2:$B$1709,2,FALSE)))</f>
        <v>N/A</v>
      </c>
      <c r="I890" s="147"/>
    </row>
    <row r="891" spans="1:9" ht="23.15" hidden="1" customHeight="1" x14ac:dyDescent="0.3">
      <c r="A891" s="87">
        <v>879</v>
      </c>
      <c r="B891" s="96"/>
      <c r="C891" s="94"/>
      <c r="D891" s="97"/>
      <c r="E891" s="95" t="str">
        <f t="shared" si="13"/>
        <v/>
      </c>
      <c r="F891" s="91"/>
      <c r="G891" s="68"/>
      <c r="H891" s="64" t="str">
        <f>IF(LEFT(G891,2)="48","R",IF(D891="","N/A",VLOOKUP(D891,'UCM 7-21-23'!$A$2:$B$1709,2,FALSE)))</f>
        <v>N/A</v>
      </c>
      <c r="I891" s="147"/>
    </row>
    <row r="892" spans="1:9" ht="23.15" hidden="1" customHeight="1" x14ac:dyDescent="0.3">
      <c r="A892" s="88">
        <v>880</v>
      </c>
      <c r="B892" s="96"/>
      <c r="C892" s="94"/>
      <c r="D892" s="97"/>
      <c r="E892" s="95" t="str">
        <f t="shared" si="13"/>
        <v/>
      </c>
      <c r="F892" s="91"/>
      <c r="G892" s="68"/>
      <c r="H892" s="64" t="str">
        <f>IF(LEFT(G892,2)="48","R",IF(D892="","N/A",VLOOKUP(D892,'UCM 7-21-23'!$A$2:$B$1709,2,FALSE)))</f>
        <v>N/A</v>
      </c>
      <c r="I892" s="147"/>
    </row>
    <row r="893" spans="1:9" ht="23.15" hidden="1" customHeight="1" x14ac:dyDescent="0.3">
      <c r="A893" s="87">
        <v>881</v>
      </c>
      <c r="B893" s="96"/>
      <c r="C893" s="94"/>
      <c r="D893" s="97"/>
      <c r="E893" s="95" t="str">
        <f t="shared" ref="E893:E956" si="14">IF(B893="","",(CONCATENATE(TEXT(B893,"###0000_);[Red](#,##0)")," ", TEXT(C893,"###000_);[Red](#,##0)")," ", TEXT(D893,"###0000_);[Red](#,##0)"))))</f>
        <v/>
      </c>
      <c r="F893" s="91"/>
      <c r="G893" s="68"/>
      <c r="H893" s="64" t="str">
        <f>IF(LEFT(G893,2)="48","R",IF(D893="","N/A",VLOOKUP(D893,'UCM 7-21-23'!$A$2:$B$1709,2,FALSE)))</f>
        <v>N/A</v>
      </c>
      <c r="I893" s="147"/>
    </row>
    <row r="894" spans="1:9" ht="23.15" hidden="1" customHeight="1" x14ac:dyDescent="0.3">
      <c r="A894" s="87">
        <v>882</v>
      </c>
      <c r="B894" s="96"/>
      <c r="C894" s="94"/>
      <c r="D894" s="97"/>
      <c r="E894" s="95" t="str">
        <f t="shared" si="14"/>
        <v/>
      </c>
      <c r="F894" s="91"/>
      <c r="G894" s="68"/>
      <c r="H894" s="64" t="str">
        <f>IF(LEFT(G894,2)="48","R",IF(D894="","N/A",VLOOKUP(D894,'UCM 7-21-23'!$A$2:$B$1709,2,FALSE)))</f>
        <v>N/A</v>
      </c>
      <c r="I894" s="147"/>
    </row>
    <row r="895" spans="1:9" ht="23.15" hidden="1" customHeight="1" x14ac:dyDescent="0.3">
      <c r="A895" s="88">
        <v>883</v>
      </c>
      <c r="B895" s="96"/>
      <c r="C895" s="94"/>
      <c r="D895" s="97"/>
      <c r="E895" s="95" t="str">
        <f t="shared" si="14"/>
        <v/>
      </c>
      <c r="F895" s="91"/>
      <c r="G895" s="68"/>
      <c r="H895" s="64" t="str">
        <f>IF(LEFT(G895,2)="48","R",IF(D895="","N/A",VLOOKUP(D895,'UCM 7-21-23'!$A$2:$B$1709,2,FALSE)))</f>
        <v>N/A</v>
      </c>
      <c r="I895" s="147"/>
    </row>
    <row r="896" spans="1:9" ht="23.15" hidden="1" customHeight="1" x14ac:dyDescent="0.3">
      <c r="A896" s="87">
        <v>884</v>
      </c>
      <c r="B896" s="96"/>
      <c r="C896" s="94"/>
      <c r="D896" s="97"/>
      <c r="E896" s="95" t="str">
        <f t="shared" si="14"/>
        <v/>
      </c>
      <c r="F896" s="91"/>
      <c r="G896" s="68"/>
      <c r="H896" s="64" t="str">
        <f>IF(LEFT(G896,2)="48","R",IF(D896="","N/A",VLOOKUP(D896,'UCM 7-21-23'!$A$2:$B$1709,2,FALSE)))</f>
        <v>N/A</v>
      </c>
      <c r="I896" s="147"/>
    </row>
    <row r="897" spans="1:9" ht="23.15" hidden="1" customHeight="1" x14ac:dyDescent="0.3">
      <c r="A897" s="87">
        <v>885</v>
      </c>
      <c r="B897" s="96"/>
      <c r="C897" s="94"/>
      <c r="D897" s="97"/>
      <c r="E897" s="95" t="str">
        <f t="shared" si="14"/>
        <v/>
      </c>
      <c r="F897" s="91"/>
      <c r="G897" s="68"/>
      <c r="H897" s="64" t="str">
        <f>IF(LEFT(G897,2)="48","R",IF(D897="","N/A",VLOOKUP(D897,'UCM 7-21-23'!$A$2:$B$1709,2,FALSE)))</f>
        <v>N/A</v>
      </c>
      <c r="I897" s="147"/>
    </row>
    <row r="898" spans="1:9" ht="23.15" hidden="1" customHeight="1" x14ac:dyDescent="0.3">
      <c r="A898" s="88">
        <v>886</v>
      </c>
      <c r="B898" s="96"/>
      <c r="C898" s="94"/>
      <c r="D898" s="97"/>
      <c r="E898" s="95" t="str">
        <f t="shared" si="14"/>
        <v/>
      </c>
      <c r="F898" s="91"/>
      <c r="G898" s="68"/>
      <c r="H898" s="64" t="str">
        <f>IF(LEFT(G898,2)="48","R",IF(D898="","N/A",VLOOKUP(D898,'UCM 7-21-23'!$A$2:$B$1709,2,FALSE)))</f>
        <v>N/A</v>
      </c>
      <c r="I898" s="147"/>
    </row>
    <row r="899" spans="1:9" ht="23.15" hidden="1" customHeight="1" x14ac:dyDescent="0.3">
      <c r="A899" s="87">
        <v>887</v>
      </c>
      <c r="B899" s="96"/>
      <c r="C899" s="94"/>
      <c r="D899" s="97"/>
      <c r="E899" s="95" t="str">
        <f t="shared" si="14"/>
        <v/>
      </c>
      <c r="F899" s="91"/>
      <c r="G899" s="68"/>
      <c r="H899" s="64" t="str">
        <f>IF(LEFT(G899,2)="48","R",IF(D899="","N/A",VLOOKUP(D899,'UCM 7-21-23'!$A$2:$B$1709,2,FALSE)))</f>
        <v>N/A</v>
      </c>
      <c r="I899" s="147"/>
    </row>
    <row r="900" spans="1:9" ht="23.15" hidden="1" customHeight="1" x14ac:dyDescent="0.3">
      <c r="A900" s="87">
        <v>888</v>
      </c>
      <c r="B900" s="96"/>
      <c r="C900" s="94"/>
      <c r="D900" s="97"/>
      <c r="E900" s="95" t="str">
        <f t="shared" si="14"/>
        <v/>
      </c>
      <c r="F900" s="91"/>
      <c r="G900" s="68"/>
      <c r="H900" s="64" t="str">
        <f>IF(LEFT(G900,2)="48","R",IF(D900="","N/A",VLOOKUP(D900,'UCM 7-21-23'!$A$2:$B$1709,2,FALSE)))</f>
        <v>N/A</v>
      </c>
      <c r="I900" s="147"/>
    </row>
    <row r="901" spans="1:9" ht="23.15" hidden="1" customHeight="1" x14ac:dyDescent="0.3">
      <c r="A901" s="88">
        <v>889</v>
      </c>
      <c r="B901" s="96"/>
      <c r="C901" s="94"/>
      <c r="D901" s="97"/>
      <c r="E901" s="95" t="str">
        <f t="shared" si="14"/>
        <v/>
      </c>
      <c r="F901" s="91"/>
      <c r="G901" s="68"/>
      <c r="H901" s="64" t="str">
        <f>IF(LEFT(G901,2)="48","R",IF(D901="","N/A",VLOOKUP(D901,'UCM 7-21-23'!$A$2:$B$1709,2,FALSE)))</f>
        <v>N/A</v>
      </c>
      <c r="I901" s="147"/>
    </row>
    <row r="902" spans="1:9" ht="23.15" hidden="1" customHeight="1" x14ac:dyDescent="0.3">
      <c r="A902" s="87">
        <v>890</v>
      </c>
      <c r="B902" s="96"/>
      <c r="C902" s="94"/>
      <c r="D902" s="97"/>
      <c r="E902" s="95" t="str">
        <f t="shared" si="14"/>
        <v/>
      </c>
      <c r="F902" s="91"/>
      <c r="G902" s="68"/>
      <c r="H902" s="64" t="str">
        <f>IF(LEFT(G902,2)="48","R",IF(D902="","N/A",VLOOKUP(D902,'UCM 7-21-23'!$A$2:$B$1709,2,FALSE)))</f>
        <v>N/A</v>
      </c>
      <c r="I902" s="147"/>
    </row>
    <row r="903" spans="1:9" ht="23.15" hidden="1" customHeight="1" x14ac:dyDescent="0.3">
      <c r="A903" s="87">
        <v>891</v>
      </c>
      <c r="B903" s="96"/>
      <c r="C903" s="94"/>
      <c r="D903" s="97"/>
      <c r="E903" s="95" t="str">
        <f t="shared" si="14"/>
        <v/>
      </c>
      <c r="F903" s="91"/>
      <c r="G903" s="68"/>
      <c r="H903" s="64" t="str">
        <f>IF(LEFT(G903,2)="48","R",IF(D903="","N/A",VLOOKUP(D903,'UCM 7-21-23'!$A$2:$B$1709,2,FALSE)))</f>
        <v>N/A</v>
      </c>
      <c r="I903" s="147"/>
    </row>
    <row r="904" spans="1:9" ht="23.15" hidden="1" customHeight="1" x14ac:dyDescent="0.3">
      <c r="A904" s="88">
        <v>892</v>
      </c>
      <c r="B904" s="96"/>
      <c r="C904" s="94"/>
      <c r="D904" s="97"/>
      <c r="E904" s="95" t="str">
        <f t="shared" si="14"/>
        <v/>
      </c>
      <c r="F904" s="91"/>
      <c r="G904" s="68"/>
      <c r="H904" s="64" t="str">
        <f>IF(LEFT(G904,2)="48","R",IF(D904="","N/A",VLOOKUP(D904,'UCM 7-21-23'!$A$2:$B$1709,2,FALSE)))</f>
        <v>N/A</v>
      </c>
      <c r="I904" s="147"/>
    </row>
    <row r="905" spans="1:9" ht="23.15" hidden="1" customHeight="1" x14ac:dyDescent="0.3">
      <c r="A905" s="87">
        <v>893</v>
      </c>
      <c r="B905" s="96"/>
      <c r="C905" s="94"/>
      <c r="D905" s="97"/>
      <c r="E905" s="95" t="str">
        <f t="shared" si="14"/>
        <v/>
      </c>
      <c r="F905" s="91"/>
      <c r="G905" s="68"/>
      <c r="H905" s="64" t="str">
        <f>IF(LEFT(G905,2)="48","R",IF(D905="","N/A",VLOOKUP(D905,'UCM 7-21-23'!$A$2:$B$1709,2,FALSE)))</f>
        <v>N/A</v>
      </c>
      <c r="I905" s="147"/>
    </row>
    <row r="906" spans="1:9" ht="23.15" hidden="1" customHeight="1" x14ac:dyDescent="0.3">
      <c r="A906" s="87">
        <v>894</v>
      </c>
      <c r="B906" s="96"/>
      <c r="C906" s="94"/>
      <c r="D906" s="97"/>
      <c r="E906" s="95" t="str">
        <f t="shared" si="14"/>
        <v/>
      </c>
      <c r="F906" s="91"/>
      <c r="G906" s="68"/>
      <c r="H906" s="64" t="str">
        <f>IF(LEFT(G906,2)="48","R",IF(D906="","N/A",VLOOKUP(D906,'UCM 7-21-23'!$A$2:$B$1709,2,FALSE)))</f>
        <v>N/A</v>
      </c>
      <c r="I906" s="147"/>
    </row>
    <row r="907" spans="1:9" ht="23.15" hidden="1" customHeight="1" x14ac:dyDescent="0.3">
      <c r="A907" s="88">
        <v>895</v>
      </c>
      <c r="B907" s="96"/>
      <c r="C907" s="94"/>
      <c r="D907" s="97"/>
      <c r="E907" s="95" t="str">
        <f t="shared" si="14"/>
        <v/>
      </c>
      <c r="F907" s="91"/>
      <c r="G907" s="68"/>
      <c r="H907" s="64" t="str">
        <f>IF(LEFT(G907,2)="48","R",IF(D907="","N/A",VLOOKUP(D907,'UCM 7-21-23'!$A$2:$B$1709,2,FALSE)))</f>
        <v>N/A</v>
      </c>
      <c r="I907" s="147"/>
    </row>
    <row r="908" spans="1:9" ht="23.15" hidden="1" customHeight="1" x14ac:dyDescent="0.3">
      <c r="A908" s="87">
        <v>896</v>
      </c>
      <c r="B908" s="96"/>
      <c r="C908" s="94"/>
      <c r="D908" s="97"/>
      <c r="E908" s="95" t="str">
        <f t="shared" si="14"/>
        <v/>
      </c>
      <c r="F908" s="91"/>
      <c r="G908" s="68"/>
      <c r="H908" s="64" t="str">
        <f>IF(LEFT(G908,2)="48","R",IF(D908="","N/A",VLOOKUP(D908,'UCM 7-21-23'!$A$2:$B$1709,2,FALSE)))</f>
        <v>N/A</v>
      </c>
      <c r="I908" s="147"/>
    </row>
    <row r="909" spans="1:9" ht="23.15" hidden="1" customHeight="1" x14ac:dyDescent="0.3">
      <c r="A909" s="87">
        <v>897</v>
      </c>
      <c r="B909" s="96"/>
      <c r="C909" s="94"/>
      <c r="D909" s="97"/>
      <c r="E909" s="95" t="str">
        <f t="shared" si="14"/>
        <v/>
      </c>
      <c r="F909" s="91"/>
      <c r="G909" s="68"/>
      <c r="H909" s="64" t="str">
        <f>IF(LEFT(G909,2)="48","R",IF(D909="","N/A",VLOOKUP(D909,'UCM 7-21-23'!$A$2:$B$1709,2,FALSE)))</f>
        <v>N/A</v>
      </c>
      <c r="I909" s="147"/>
    </row>
    <row r="910" spans="1:9" ht="23.15" hidden="1" customHeight="1" x14ac:dyDescent="0.3">
      <c r="A910" s="88">
        <v>898</v>
      </c>
      <c r="B910" s="96"/>
      <c r="C910" s="94"/>
      <c r="D910" s="97"/>
      <c r="E910" s="95" t="str">
        <f t="shared" si="14"/>
        <v/>
      </c>
      <c r="F910" s="91"/>
      <c r="G910" s="68"/>
      <c r="H910" s="64" t="str">
        <f>IF(LEFT(G910,2)="48","R",IF(D910="","N/A",VLOOKUP(D910,'UCM 7-21-23'!$A$2:$B$1709,2,FALSE)))</f>
        <v>N/A</v>
      </c>
      <c r="I910" s="147"/>
    </row>
    <row r="911" spans="1:9" ht="23.15" hidden="1" customHeight="1" x14ac:dyDescent="0.3">
      <c r="A911" s="87">
        <v>899</v>
      </c>
      <c r="B911" s="96"/>
      <c r="C911" s="94"/>
      <c r="D911" s="97"/>
      <c r="E911" s="95" t="str">
        <f t="shared" si="14"/>
        <v/>
      </c>
      <c r="F911" s="91"/>
      <c r="G911" s="68"/>
      <c r="H911" s="64" t="str">
        <f>IF(LEFT(G911,2)="48","R",IF(D911="","N/A",VLOOKUP(D911,'UCM 7-21-23'!$A$2:$B$1709,2,FALSE)))</f>
        <v>N/A</v>
      </c>
      <c r="I911" s="147"/>
    </row>
    <row r="912" spans="1:9" ht="23.15" hidden="1" customHeight="1" x14ac:dyDescent="0.3">
      <c r="A912" s="87">
        <v>900</v>
      </c>
      <c r="B912" s="96"/>
      <c r="C912" s="94"/>
      <c r="D912" s="97"/>
      <c r="E912" s="95" t="str">
        <f t="shared" si="14"/>
        <v/>
      </c>
      <c r="F912" s="91"/>
      <c r="G912" s="68"/>
      <c r="H912" s="64" t="str">
        <f>IF(LEFT(G912,2)="48","R",IF(D912="","N/A",VLOOKUP(D912,'UCM 7-21-23'!$A$2:$B$1709,2,FALSE)))</f>
        <v>N/A</v>
      </c>
      <c r="I912" s="147"/>
    </row>
    <row r="913" spans="1:9" ht="23.15" hidden="1" customHeight="1" x14ac:dyDescent="0.3">
      <c r="A913" s="88">
        <v>901</v>
      </c>
      <c r="B913" s="96"/>
      <c r="C913" s="94"/>
      <c r="D913" s="97"/>
      <c r="E913" s="95" t="str">
        <f t="shared" si="14"/>
        <v/>
      </c>
      <c r="F913" s="91"/>
      <c r="G913" s="68"/>
      <c r="H913" s="64" t="str">
        <f>IF(LEFT(G913,2)="48","R",IF(D913="","N/A",VLOOKUP(D913,'UCM 7-21-23'!$A$2:$B$1709,2,FALSE)))</f>
        <v>N/A</v>
      </c>
      <c r="I913" s="147"/>
    </row>
    <row r="914" spans="1:9" ht="23.15" hidden="1" customHeight="1" x14ac:dyDescent="0.3">
      <c r="A914" s="87">
        <v>902</v>
      </c>
      <c r="B914" s="96"/>
      <c r="C914" s="94"/>
      <c r="D914" s="97"/>
      <c r="E914" s="95" t="str">
        <f t="shared" si="14"/>
        <v/>
      </c>
      <c r="F914" s="91"/>
      <c r="G914" s="68"/>
      <c r="H914" s="64" t="str">
        <f>IF(LEFT(G914,2)="48","R",IF(D914="","N/A",VLOOKUP(D914,'UCM 7-21-23'!$A$2:$B$1709,2,FALSE)))</f>
        <v>N/A</v>
      </c>
      <c r="I914" s="147"/>
    </row>
    <row r="915" spans="1:9" ht="23.15" hidden="1" customHeight="1" x14ac:dyDescent="0.3">
      <c r="A915" s="87">
        <v>903</v>
      </c>
      <c r="B915" s="96"/>
      <c r="C915" s="94"/>
      <c r="D915" s="97"/>
      <c r="E915" s="95" t="str">
        <f t="shared" si="14"/>
        <v/>
      </c>
      <c r="F915" s="91"/>
      <c r="G915" s="68"/>
      <c r="H915" s="64" t="str">
        <f>IF(LEFT(G915,2)="48","R",IF(D915="","N/A",VLOOKUP(D915,'UCM 7-21-23'!$A$2:$B$1709,2,FALSE)))</f>
        <v>N/A</v>
      </c>
      <c r="I915" s="147"/>
    </row>
    <row r="916" spans="1:9" ht="23.15" hidden="1" customHeight="1" x14ac:dyDescent="0.3">
      <c r="A916" s="88">
        <v>904</v>
      </c>
      <c r="B916" s="96"/>
      <c r="C916" s="94"/>
      <c r="D916" s="97"/>
      <c r="E916" s="95" t="str">
        <f t="shared" si="14"/>
        <v/>
      </c>
      <c r="F916" s="91"/>
      <c r="G916" s="68"/>
      <c r="H916" s="64" t="str">
        <f>IF(LEFT(G916,2)="48","R",IF(D916="","N/A",VLOOKUP(D916,'UCM 7-21-23'!$A$2:$B$1709,2,FALSE)))</f>
        <v>N/A</v>
      </c>
      <c r="I916" s="147"/>
    </row>
    <row r="917" spans="1:9" ht="23.15" hidden="1" customHeight="1" x14ac:dyDescent="0.3">
      <c r="A917" s="87">
        <v>905</v>
      </c>
      <c r="B917" s="96"/>
      <c r="C917" s="94"/>
      <c r="D917" s="97"/>
      <c r="E917" s="95" t="str">
        <f t="shared" si="14"/>
        <v/>
      </c>
      <c r="F917" s="91"/>
      <c r="G917" s="68"/>
      <c r="H917" s="64" t="str">
        <f>IF(LEFT(G917,2)="48","R",IF(D917="","N/A",VLOOKUP(D917,'UCM 7-21-23'!$A$2:$B$1709,2,FALSE)))</f>
        <v>N/A</v>
      </c>
      <c r="I917" s="147"/>
    </row>
    <row r="918" spans="1:9" ht="23.15" hidden="1" customHeight="1" x14ac:dyDescent="0.3">
      <c r="A918" s="87">
        <v>906</v>
      </c>
      <c r="B918" s="96"/>
      <c r="C918" s="94"/>
      <c r="D918" s="97"/>
      <c r="E918" s="95" t="str">
        <f t="shared" si="14"/>
        <v/>
      </c>
      <c r="F918" s="91"/>
      <c r="G918" s="68"/>
      <c r="H918" s="64" t="str">
        <f>IF(LEFT(G918,2)="48","R",IF(D918="","N/A",VLOOKUP(D918,'UCM 7-21-23'!$A$2:$B$1709,2,FALSE)))</f>
        <v>N/A</v>
      </c>
      <c r="I918" s="147"/>
    </row>
    <row r="919" spans="1:9" ht="23.15" hidden="1" customHeight="1" x14ac:dyDescent="0.3">
      <c r="A919" s="88">
        <v>907</v>
      </c>
      <c r="B919" s="96"/>
      <c r="C919" s="94"/>
      <c r="D919" s="97"/>
      <c r="E919" s="95" t="str">
        <f t="shared" si="14"/>
        <v/>
      </c>
      <c r="F919" s="91"/>
      <c r="G919" s="68"/>
      <c r="H919" s="64" t="str">
        <f>IF(LEFT(G919,2)="48","R",IF(D919="","N/A",VLOOKUP(D919,'UCM 7-21-23'!$A$2:$B$1709,2,FALSE)))</f>
        <v>N/A</v>
      </c>
      <c r="I919" s="147"/>
    </row>
    <row r="920" spans="1:9" ht="23.15" hidden="1" customHeight="1" x14ac:dyDescent="0.3">
      <c r="A920" s="87">
        <v>908</v>
      </c>
      <c r="B920" s="96"/>
      <c r="C920" s="94"/>
      <c r="D920" s="97"/>
      <c r="E920" s="95" t="str">
        <f t="shared" si="14"/>
        <v/>
      </c>
      <c r="F920" s="91"/>
      <c r="G920" s="68"/>
      <c r="H920" s="64" t="str">
        <f>IF(LEFT(G920,2)="48","R",IF(D920="","N/A",VLOOKUP(D920,'UCM 7-21-23'!$A$2:$B$1709,2,FALSE)))</f>
        <v>N/A</v>
      </c>
      <c r="I920" s="147"/>
    </row>
    <row r="921" spans="1:9" ht="23.15" hidden="1" customHeight="1" x14ac:dyDescent="0.3">
      <c r="A921" s="87">
        <v>909</v>
      </c>
      <c r="B921" s="96"/>
      <c r="C921" s="94"/>
      <c r="D921" s="97"/>
      <c r="E921" s="95" t="str">
        <f t="shared" si="14"/>
        <v/>
      </c>
      <c r="F921" s="91"/>
      <c r="G921" s="68"/>
      <c r="H921" s="64" t="str">
        <f>IF(LEFT(G921,2)="48","R",IF(D921="","N/A",VLOOKUP(D921,'UCM 7-21-23'!$A$2:$B$1709,2,FALSE)))</f>
        <v>N/A</v>
      </c>
      <c r="I921" s="147"/>
    </row>
    <row r="922" spans="1:9" ht="23.15" hidden="1" customHeight="1" x14ac:dyDescent="0.3">
      <c r="A922" s="88">
        <v>910</v>
      </c>
      <c r="B922" s="96"/>
      <c r="C922" s="94"/>
      <c r="D922" s="97"/>
      <c r="E922" s="95" t="str">
        <f t="shared" si="14"/>
        <v/>
      </c>
      <c r="F922" s="91"/>
      <c r="G922" s="68"/>
      <c r="H922" s="64" t="str">
        <f>IF(LEFT(G922,2)="48","R",IF(D922="","N/A",VLOOKUP(D922,'UCM 7-21-23'!$A$2:$B$1709,2,FALSE)))</f>
        <v>N/A</v>
      </c>
      <c r="I922" s="147"/>
    </row>
    <row r="923" spans="1:9" ht="23.15" hidden="1" customHeight="1" x14ac:dyDescent="0.3">
      <c r="A923" s="87">
        <v>911</v>
      </c>
      <c r="B923" s="96"/>
      <c r="C923" s="94"/>
      <c r="D923" s="97"/>
      <c r="E923" s="95" t="str">
        <f t="shared" si="14"/>
        <v/>
      </c>
      <c r="F923" s="91"/>
      <c r="G923" s="68"/>
      <c r="H923" s="64" t="str">
        <f>IF(LEFT(G923,2)="48","R",IF(D923="","N/A",VLOOKUP(D923,'UCM 7-21-23'!$A$2:$B$1709,2,FALSE)))</f>
        <v>N/A</v>
      </c>
      <c r="I923" s="147"/>
    </row>
    <row r="924" spans="1:9" ht="23.15" hidden="1" customHeight="1" x14ac:dyDescent="0.3">
      <c r="A924" s="87">
        <v>912</v>
      </c>
      <c r="B924" s="96"/>
      <c r="C924" s="94"/>
      <c r="D924" s="97"/>
      <c r="E924" s="95" t="str">
        <f t="shared" si="14"/>
        <v/>
      </c>
      <c r="F924" s="91"/>
      <c r="G924" s="68"/>
      <c r="H924" s="64" t="str">
        <f>IF(LEFT(G924,2)="48","R",IF(D924="","N/A",VLOOKUP(D924,'UCM 7-21-23'!$A$2:$B$1709,2,FALSE)))</f>
        <v>N/A</v>
      </c>
      <c r="I924" s="147"/>
    </row>
    <row r="925" spans="1:9" ht="23.15" hidden="1" customHeight="1" x14ac:dyDescent="0.3">
      <c r="A925" s="88">
        <v>913</v>
      </c>
      <c r="B925" s="96"/>
      <c r="C925" s="94"/>
      <c r="D925" s="97"/>
      <c r="E925" s="95" t="str">
        <f t="shared" si="14"/>
        <v/>
      </c>
      <c r="F925" s="91"/>
      <c r="G925" s="68"/>
      <c r="H925" s="64" t="str">
        <f>IF(LEFT(G925,2)="48","R",IF(D925="","N/A",VLOOKUP(D925,'UCM 7-21-23'!$A$2:$B$1709,2,FALSE)))</f>
        <v>N/A</v>
      </c>
      <c r="I925" s="147"/>
    </row>
    <row r="926" spans="1:9" ht="23.15" hidden="1" customHeight="1" x14ac:dyDescent="0.3">
      <c r="A926" s="87">
        <v>914</v>
      </c>
      <c r="B926" s="96"/>
      <c r="C926" s="94"/>
      <c r="D926" s="97"/>
      <c r="E926" s="95" t="str">
        <f t="shared" si="14"/>
        <v/>
      </c>
      <c r="F926" s="91"/>
      <c r="G926" s="68"/>
      <c r="H926" s="64" t="str">
        <f>IF(LEFT(G926,2)="48","R",IF(D926="","N/A",VLOOKUP(D926,'UCM 7-21-23'!$A$2:$B$1709,2,FALSE)))</f>
        <v>N/A</v>
      </c>
      <c r="I926" s="147"/>
    </row>
    <row r="927" spans="1:9" ht="23.15" hidden="1" customHeight="1" x14ac:dyDescent="0.3">
      <c r="A927" s="87">
        <v>915</v>
      </c>
      <c r="B927" s="96"/>
      <c r="C927" s="94"/>
      <c r="D927" s="97"/>
      <c r="E927" s="95" t="str">
        <f t="shared" si="14"/>
        <v/>
      </c>
      <c r="F927" s="91"/>
      <c r="G927" s="68"/>
      <c r="H927" s="64" t="str">
        <f>IF(LEFT(G927,2)="48","R",IF(D927="","N/A",VLOOKUP(D927,'UCM 7-21-23'!$A$2:$B$1709,2,FALSE)))</f>
        <v>N/A</v>
      </c>
      <c r="I927" s="147"/>
    </row>
    <row r="928" spans="1:9" ht="23.15" hidden="1" customHeight="1" x14ac:dyDescent="0.3">
      <c r="A928" s="88">
        <v>916</v>
      </c>
      <c r="B928" s="96"/>
      <c r="C928" s="94"/>
      <c r="D928" s="97"/>
      <c r="E928" s="95" t="str">
        <f t="shared" si="14"/>
        <v/>
      </c>
      <c r="F928" s="91"/>
      <c r="G928" s="68"/>
      <c r="H928" s="64" t="str">
        <f>IF(LEFT(G928,2)="48","R",IF(D928="","N/A",VLOOKUP(D928,'UCM 7-21-23'!$A$2:$B$1709,2,FALSE)))</f>
        <v>N/A</v>
      </c>
      <c r="I928" s="147"/>
    </row>
    <row r="929" spans="1:9" ht="23.15" hidden="1" customHeight="1" x14ac:dyDescent="0.3">
      <c r="A929" s="87">
        <v>917</v>
      </c>
      <c r="B929" s="96"/>
      <c r="C929" s="94"/>
      <c r="D929" s="97"/>
      <c r="E929" s="95" t="str">
        <f t="shared" si="14"/>
        <v/>
      </c>
      <c r="F929" s="91"/>
      <c r="G929" s="68"/>
      <c r="H929" s="64" t="str">
        <f>IF(LEFT(G929,2)="48","R",IF(D929="","N/A",VLOOKUP(D929,'UCM 7-21-23'!$A$2:$B$1709,2,FALSE)))</f>
        <v>N/A</v>
      </c>
      <c r="I929" s="147"/>
    </row>
    <row r="930" spans="1:9" ht="23.15" hidden="1" customHeight="1" x14ac:dyDescent="0.3">
      <c r="A930" s="87">
        <v>918</v>
      </c>
      <c r="B930" s="96"/>
      <c r="C930" s="94"/>
      <c r="D930" s="97"/>
      <c r="E930" s="95" t="str">
        <f t="shared" si="14"/>
        <v/>
      </c>
      <c r="F930" s="91"/>
      <c r="G930" s="68"/>
      <c r="H930" s="64" t="str">
        <f>IF(LEFT(G930,2)="48","R",IF(D930="","N/A",VLOOKUP(D930,'UCM 7-21-23'!$A$2:$B$1709,2,FALSE)))</f>
        <v>N/A</v>
      </c>
      <c r="I930" s="147"/>
    </row>
    <row r="931" spans="1:9" ht="23.15" hidden="1" customHeight="1" x14ac:dyDescent="0.3">
      <c r="A931" s="88">
        <v>919</v>
      </c>
      <c r="B931" s="96"/>
      <c r="C931" s="94"/>
      <c r="D931" s="97"/>
      <c r="E931" s="95" t="str">
        <f t="shared" si="14"/>
        <v/>
      </c>
      <c r="F931" s="91"/>
      <c r="G931" s="68"/>
      <c r="H931" s="64" t="str">
        <f>IF(LEFT(G931,2)="48","R",IF(D931="","N/A",VLOOKUP(D931,'UCM 7-21-23'!$A$2:$B$1709,2,FALSE)))</f>
        <v>N/A</v>
      </c>
      <c r="I931" s="147"/>
    </row>
    <row r="932" spans="1:9" ht="23.15" hidden="1" customHeight="1" x14ac:dyDescent="0.3">
      <c r="A932" s="87">
        <v>920</v>
      </c>
      <c r="B932" s="96"/>
      <c r="C932" s="94"/>
      <c r="D932" s="97"/>
      <c r="E932" s="95" t="str">
        <f t="shared" si="14"/>
        <v/>
      </c>
      <c r="F932" s="91"/>
      <c r="G932" s="68"/>
      <c r="H932" s="64" t="str">
        <f>IF(LEFT(G932,2)="48","R",IF(D932="","N/A",VLOOKUP(D932,'UCM 7-21-23'!$A$2:$B$1709,2,FALSE)))</f>
        <v>N/A</v>
      </c>
      <c r="I932" s="147"/>
    </row>
    <row r="933" spans="1:9" ht="23.15" hidden="1" customHeight="1" x14ac:dyDescent="0.3">
      <c r="A933" s="87">
        <v>921</v>
      </c>
      <c r="B933" s="96"/>
      <c r="C933" s="94"/>
      <c r="D933" s="97"/>
      <c r="E933" s="95" t="str">
        <f t="shared" si="14"/>
        <v/>
      </c>
      <c r="F933" s="91"/>
      <c r="G933" s="68"/>
      <c r="H933" s="64" t="str">
        <f>IF(LEFT(G933,2)="48","R",IF(D933="","N/A",VLOOKUP(D933,'UCM 7-21-23'!$A$2:$B$1709,2,FALSE)))</f>
        <v>N/A</v>
      </c>
      <c r="I933" s="147"/>
    </row>
    <row r="934" spans="1:9" ht="23.15" hidden="1" customHeight="1" x14ac:dyDescent="0.3">
      <c r="A934" s="88">
        <v>922</v>
      </c>
      <c r="B934" s="96"/>
      <c r="C934" s="94"/>
      <c r="D934" s="97"/>
      <c r="E934" s="95" t="str">
        <f t="shared" si="14"/>
        <v/>
      </c>
      <c r="F934" s="91"/>
      <c r="G934" s="68"/>
      <c r="H934" s="64" t="str">
        <f>IF(LEFT(G934,2)="48","R",IF(D934="","N/A",VLOOKUP(D934,'UCM 7-21-23'!$A$2:$B$1709,2,FALSE)))</f>
        <v>N/A</v>
      </c>
      <c r="I934" s="147"/>
    </row>
    <row r="935" spans="1:9" ht="23.15" hidden="1" customHeight="1" x14ac:dyDescent="0.3">
      <c r="A935" s="87">
        <v>923</v>
      </c>
      <c r="B935" s="96"/>
      <c r="C935" s="94"/>
      <c r="D935" s="97"/>
      <c r="E935" s="95" t="str">
        <f t="shared" si="14"/>
        <v/>
      </c>
      <c r="F935" s="91"/>
      <c r="G935" s="68"/>
      <c r="H935" s="64" t="str">
        <f>IF(LEFT(G935,2)="48","R",IF(D935="","N/A",VLOOKUP(D935,'UCM 7-21-23'!$A$2:$B$1709,2,FALSE)))</f>
        <v>N/A</v>
      </c>
      <c r="I935" s="147"/>
    </row>
    <row r="936" spans="1:9" ht="23.15" hidden="1" customHeight="1" x14ac:dyDescent="0.3">
      <c r="A936" s="87">
        <v>924</v>
      </c>
      <c r="B936" s="96"/>
      <c r="C936" s="94"/>
      <c r="D936" s="97"/>
      <c r="E936" s="95" t="str">
        <f t="shared" si="14"/>
        <v/>
      </c>
      <c r="F936" s="91"/>
      <c r="G936" s="68"/>
      <c r="H936" s="64" t="str">
        <f>IF(LEFT(G936,2)="48","R",IF(D936="","N/A",VLOOKUP(D936,'UCM 7-21-23'!$A$2:$B$1709,2,FALSE)))</f>
        <v>N/A</v>
      </c>
      <c r="I936" s="147"/>
    </row>
    <row r="937" spans="1:9" ht="23.15" hidden="1" customHeight="1" x14ac:dyDescent="0.3">
      <c r="A937" s="88">
        <v>925</v>
      </c>
      <c r="B937" s="96"/>
      <c r="C937" s="94"/>
      <c r="D937" s="97"/>
      <c r="E937" s="95" t="str">
        <f t="shared" si="14"/>
        <v/>
      </c>
      <c r="F937" s="91"/>
      <c r="G937" s="68"/>
      <c r="H937" s="64" t="str">
        <f>IF(LEFT(G937,2)="48","R",IF(D937="","N/A",VLOOKUP(D937,'UCM 7-21-23'!$A$2:$B$1709,2,FALSE)))</f>
        <v>N/A</v>
      </c>
      <c r="I937" s="147"/>
    </row>
    <row r="938" spans="1:9" ht="23.15" hidden="1" customHeight="1" x14ac:dyDescent="0.3">
      <c r="A938" s="87">
        <v>926</v>
      </c>
      <c r="B938" s="96"/>
      <c r="C938" s="94"/>
      <c r="D938" s="97"/>
      <c r="E938" s="95" t="str">
        <f t="shared" si="14"/>
        <v/>
      </c>
      <c r="F938" s="91"/>
      <c r="G938" s="68"/>
      <c r="H938" s="64" t="str">
        <f>IF(LEFT(G938,2)="48","R",IF(D938="","N/A",VLOOKUP(D938,'UCM 7-21-23'!$A$2:$B$1709,2,FALSE)))</f>
        <v>N/A</v>
      </c>
      <c r="I938" s="147"/>
    </row>
    <row r="939" spans="1:9" ht="23.15" hidden="1" customHeight="1" x14ac:dyDescent="0.3">
      <c r="A939" s="87">
        <v>927</v>
      </c>
      <c r="B939" s="96"/>
      <c r="C939" s="94"/>
      <c r="D939" s="97"/>
      <c r="E939" s="95" t="str">
        <f t="shared" si="14"/>
        <v/>
      </c>
      <c r="F939" s="91"/>
      <c r="G939" s="68"/>
      <c r="H939" s="64" t="str">
        <f>IF(LEFT(G939,2)="48","R",IF(D939="","N/A",VLOOKUP(D939,'UCM 7-21-23'!$A$2:$B$1709,2,FALSE)))</f>
        <v>N/A</v>
      </c>
      <c r="I939" s="147"/>
    </row>
    <row r="940" spans="1:9" ht="23.15" hidden="1" customHeight="1" x14ac:dyDescent="0.3">
      <c r="A940" s="88">
        <v>928</v>
      </c>
      <c r="B940" s="96"/>
      <c r="C940" s="94"/>
      <c r="D940" s="97"/>
      <c r="E940" s="95" t="str">
        <f t="shared" si="14"/>
        <v/>
      </c>
      <c r="F940" s="91"/>
      <c r="G940" s="68"/>
      <c r="H940" s="64" t="str">
        <f>IF(LEFT(G940,2)="48","R",IF(D940="","N/A",VLOOKUP(D940,'UCM 7-21-23'!$A$2:$B$1709,2,FALSE)))</f>
        <v>N/A</v>
      </c>
      <c r="I940" s="147"/>
    </row>
    <row r="941" spans="1:9" ht="23.15" hidden="1" customHeight="1" x14ac:dyDescent="0.3">
      <c r="A941" s="87">
        <v>929</v>
      </c>
      <c r="B941" s="96"/>
      <c r="C941" s="94"/>
      <c r="D941" s="97"/>
      <c r="E941" s="95" t="str">
        <f t="shared" si="14"/>
        <v/>
      </c>
      <c r="F941" s="91"/>
      <c r="G941" s="68"/>
      <c r="H941" s="64" t="str">
        <f>IF(LEFT(G941,2)="48","R",IF(D941="","N/A",VLOOKUP(D941,'UCM 7-21-23'!$A$2:$B$1709,2,FALSE)))</f>
        <v>N/A</v>
      </c>
      <c r="I941" s="147"/>
    </row>
    <row r="942" spans="1:9" ht="23.15" hidden="1" customHeight="1" x14ac:dyDescent="0.3">
      <c r="A942" s="87">
        <v>930</v>
      </c>
      <c r="B942" s="96"/>
      <c r="C942" s="94"/>
      <c r="D942" s="97"/>
      <c r="E942" s="95" t="str">
        <f t="shared" si="14"/>
        <v/>
      </c>
      <c r="F942" s="91"/>
      <c r="G942" s="68"/>
      <c r="H942" s="64" t="str">
        <f>IF(LEFT(G942,2)="48","R",IF(D942="","N/A",VLOOKUP(D942,'UCM 7-21-23'!$A$2:$B$1709,2,FALSE)))</f>
        <v>N/A</v>
      </c>
      <c r="I942" s="147"/>
    </row>
    <row r="943" spans="1:9" ht="23.15" hidden="1" customHeight="1" x14ac:dyDescent="0.3">
      <c r="A943" s="88">
        <v>931</v>
      </c>
      <c r="B943" s="96"/>
      <c r="C943" s="94"/>
      <c r="D943" s="97"/>
      <c r="E943" s="95" t="str">
        <f t="shared" si="14"/>
        <v/>
      </c>
      <c r="F943" s="91"/>
      <c r="G943" s="68"/>
      <c r="H943" s="64" t="str">
        <f>IF(LEFT(G943,2)="48","R",IF(D943="","N/A",VLOOKUP(D943,'UCM 7-21-23'!$A$2:$B$1709,2,FALSE)))</f>
        <v>N/A</v>
      </c>
      <c r="I943" s="147"/>
    </row>
    <row r="944" spans="1:9" ht="23.15" hidden="1" customHeight="1" x14ac:dyDescent="0.3">
      <c r="A944" s="87">
        <v>932</v>
      </c>
      <c r="B944" s="96"/>
      <c r="C944" s="94"/>
      <c r="D944" s="97"/>
      <c r="E944" s="95" t="str">
        <f t="shared" si="14"/>
        <v/>
      </c>
      <c r="F944" s="91"/>
      <c r="G944" s="68"/>
      <c r="H944" s="64" t="str">
        <f>IF(LEFT(G944,2)="48","R",IF(D944="","N/A",VLOOKUP(D944,'UCM 7-21-23'!$A$2:$B$1709,2,FALSE)))</f>
        <v>N/A</v>
      </c>
      <c r="I944" s="147"/>
    </row>
    <row r="945" spans="1:9" ht="23.15" hidden="1" customHeight="1" x14ac:dyDescent="0.3">
      <c r="A945" s="87">
        <v>933</v>
      </c>
      <c r="B945" s="96"/>
      <c r="C945" s="94"/>
      <c r="D945" s="97"/>
      <c r="E945" s="95" t="str">
        <f t="shared" si="14"/>
        <v/>
      </c>
      <c r="F945" s="91"/>
      <c r="G945" s="68"/>
      <c r="H945" s="64" t="str">
        <f>IF(LEFT(G945,2)="48","R",IF(D945="","N/A",VLOOKUP(D945,'UCM 7-21-23'!$A$2:$B$1709,2,FALSE)))</f>
        <v>N/A</v>
      </c>
      <c r="I945" s="147"/>
    </row>
    <row r="946" spans="1:9" ht="23.15" hidden="1" customHeight="1" x14ac:dyDescent="0.3">
      <c r="A946" s="88">
        <v>934</v>
      </c>
      <c r="B946" s="96"/>
      <c r="C946" s="94"/>
      <c r="D946" s="97"/>
      <c r="E946" s="95" t="str">
        <f t="shared" si="14"/>
        <v/>
      </c>
      <c r="F946" s="91"/>
      <c r="G946" s="68"/>
      <c r="H946" s="64" t="str">
        <f>IF(LEFT(G946,2)="48","R",IF(D946="","N/A",VLOOKUP(D946,'UCM 7-21-23'!$A$2:$B$1709,2,FALSE)))</f>
        <v>N/A</v>
      </c>
      <c r="I946" s="147"/>
    </row>
    <row r="947" spans="1:9" ht="23.15" hidden="1" customHeight="1" x14ac:dyDescent="0.3">
      <c r="A947" s="87">
        <v>935</v>
      </c>
      <c r="B947" s="96"/>
      <c r="C947" s="94"/>
      <c r="D947" s="97"/>
      <c r="E947" s="95" t="str">
        <f t="shared" si="14"/>
        <v/>
      </c>
      <c r="F947" s="91"/>
      <c r="G947" s="68"/>
      <c r="H947" s="64" t="str">
        <f>IF(LEFT(G947,2)="48","R",IF(D947="","N/A",VLOOKUP(D947,'UCM 7-21-23'!$A$2:$B$1709,2,FALSE)))</f>
        <v>N/A</v>
      </c>
      <c r="I947" s="147"/>
    </row>
    <row r="948" spans="1:9" ht="23.15" hidden="1" customHeight="1" x14ac:dyDescent="0.3">
      <c r="A948" s="87">
        <v>936</v>
      </c>
      <c r="B948" s="96"/>
      <c r="C948" s="94"/>
      <c r="D948" s="97"/>
      <c r="E948" s="95" t="str">
        <f t="shared" si="14"/>
        <v/>
      </c>
      <c r="F948" s="91"/>
      <c r="G948" s="68"/>
      <c r="H948" s="64" t="str">
        <f>IF(LEFT(G948,2)="48","R",IF(D948="","N/A",VLOOKUP(D948,'UCM 7-21-23'!$A$2:$B$1709,2,FALSE)))</f>
        <v>N/A</v>
      </c>
      <c r="I948" s="147"/>
    </row>
    <row r="949" spans="1:9" ht="23.15" hidden="1" customHeight="1" x14ac:dyDescent="0.3">
      <c r="A949" s="88">
        <v>937</v>
      </c>
      <c r="B949" s="96"/>
      <c r="C949" s="94"/>
      <c r="D949" s="97"/>
      <c r="E949" s="95" t="str">
        <f t="shared" si="14"/>
        <v/>
      </c>
      <c r="F949" s="91"/>
      <c r="G949" s="68"/>
      <c r="H949" s="64" t="str">
        <f>IF(LEFT(G949,2)="48","R",IF(D949="","N/A",VLOOKUP(D949,'UCM 7-21-23'!$A$2:$B$1709,2,FALSE)))</f>
        <v>N/A</v>
      </c>
      <c r="I949" s="147"/>
    </row>
    <row r="950" spans="1:9" ht="23.15" hidden="1" customHeight="1" x14ac:dyDescent="0.3">
      <c r="A950" s="87">
        <v>938</v>
      </c>
      <c r="B950" s="96"/>
      <c r="C950" s="94"/>
      <c r="D950" s="97"/>
      <c r="E950" s="95" t="str">
        <f t="shared" si="14"/>
        <v/>
      </c>
      <c r="F950" s="91"/>
      <c r="G950" s="68"/>
      <c r="H950" s="64" t="str">
        <f>IF(LEFT(G950,2)="48","R",IF(D950="","N/A",VLOOKUP(D950,'UCM 7-21-23'!$A$2:$B$1709,2,FALSE)))</f>
        <v>N/A</v>
      </c>
      <c r="I950" s="147"/>
    </row>
    <row r="951" spans="1:9" ht="23.15" hidden="1" customHeight="1" x14ac:dyDescent="0.3">
      <c r="A951" s="87">
        <v>939</v>
      </c>
      <c r="B951" s="96"/>
      <c r="C951" s="94"/>
      <c r="D951" s="97"/>
      <c r="E951" s="95" t="str">
        <f t="shared" si="14"/>
        <v/>
      </c>
      <c r="F951" s="91"/>
      <c r="G951" s="68"/>
      <c r="H951" s="64" t="str">
        <f>IF(LEFT(G951,2)="48","R",IF(D951="","N/A",VLOOKUP(D951,'UCM 7-21-23'!$A$2:$B$1709,2,FALSE)))</f>
        <v>N/A</v>
      </c>
      <c r="I951" s="147"/>
    </row>
    <row r="952" spans="1:9" ht="23.15" hidden="1" customHeight="1" x14ac:dyDescent="0.3">
      <c r="A952" s="88">
        <v>940</v>
      </c>
      <c r="B952" s="96"/>
      <c r="C952" s="94"/>
      <c r="D952" s="97"/>
      <c r="E952" s="95" t="str">
        <f t="shared" si="14"/>
        <v/>
      </c>
      <c r="F952" s="91"/>
      <c r="G952" s="68"/>
      <c r="H952" s="64" t="str">
        <f>IF(LEFT(G952,2)="48","R",IF(D952="","N/A",VLOOKUP(D952,'UCM 7-21-23'!$A$2:$B$1709,2,FALSE)))</f>
        <v>N/A</v>
      </c>
      <c r="I952" s="147"/>
    </row>
    <row r="953" spans="1:9" ht="23.15" hidden="1" customHeight="1" x14ac:dyDescent="0.3">
      <c r="A953" s="87">
        <v>941</v>
      </c>
      <c r="B953" s="96"/>
      <c r="C953" s="94"/>
      <c r="D953" s="97"/>
      <c r="E953" s="95" t="str">
        <f t="shared" si="14"/>
        <v/>
      </c>
      <c r="F953" s="91"/>
      <c r="G953" s="68"/>
      <c r="H953" s="64" t="str">
        <f>IF(LEFT(G953,2)="48","R",IF(D953="","N/A",VLOOKUP(D953,'UCM 7-21-23'!$A$2:$B$1709,2,FALSE)))</f>
        <v>N/A</v>
      </c>
      <c r="I953" s="147"/>
    </row>
    <row r="954" spans="1:9" ht="23.15" hidden="1" customHeight="1" x14ac:dyDescent="0.3">
      <c r="A954" s="87">
        <v>942</v>
      </c>
      <c r="B954" s="96"/>
      <c r="C954" s="94"/>
      <c r="D954" s="97"/>
      <c r="E954" s="95" t="str">
        <f t="shared" si="14"/>
        <v/>
      </c>
      <c r="F954" s="91"/>
      <c r="G954" s="68"/>
      <c r="H954" s="64" t="str">
        <f>IF(LEFT(G954,2)="48","R",IF(D954="","N/A",VLOOKUP(D954,'UCM 7-21-23'!$A$2:$B$1709,2,FALSE)))</f>
        <v>N/A</v>
      </c>
      <c r="I954" s="147"/>
    </row>
    <row r="955" spans="1:9" ht="23.15" hidden="1" customHeight="1" x14ac:dyDescent="0.3">
      <c r="A955" s="88">
        <v>943</v>
      </c>
      <c r="B955" s="96"/>
      <c r="C955" s="94"/>
      <c r="D955" s="97"/>
      <c r="E955" s="95" t="str">
        <f t="shared" si="14"/>
        <v/>
      </c>
      <c r="F955" s="91"/>
      <c r="G955" s="68"/>
      <c r="H955" s="64" t="str">
        <f>IF(LEFT(G955,2)="48","R",IF(D955="","N/A",VLOOKUP(D955,'UCM 7-21-23'!$A$2:$B$1709,2,FALSE)))</f>
        <v>N/A</v>
      </c>
      <c r="I955" s="147"/>
    </row>
    <row r="956" spans="1:9" ht="23.15" hidden="1" customHeight="1" x14ac:dyDescent="0.3">
      <c r="A956" s="87">
        <v>944</v>
      </c>
      <c r="B956" s="96"/>
      <c r="C956" s="94"/>
      <c r="D956" s="97"/>
      <c r="E956" s="95" t="str">
        <f t="shared" si="14"/>
        <v/>
      </c>
      <c r="F956" s="91"/>
      <c r="G956" s="68"/>
      <c r="H956" s="64" t="str">
        <f>IF(LEFT(G956,2)="48","R",IF(D956="","N/A",VLOOKUP(D956,'UCM 7-21-23'!$A$2:$B$1709,2,FALSE)))</f>
        <v>N/A</v>
      </c>
      <c r="I956" s="147"/>
    </row>
    <row r="957" spans="1:9" ht="23.15" hidden="1" customHeight="1" x14ac:dyDescent="0.3">
      <c r="A957" s="87">
        <v>945</v>
      </c>
      <c r="B957" s="96"/>
      <c r="C957" s="94"/>
      <c r="D957" s="97"/>
      <c r="E957" s="95" t="str">
        <f t="shared" ref="E957:E1020" si="15">IF(B957="","",(CONCATENATE(TEXT(B957,"###0000_);[Red](#,##0)")," ", TEXT(C957,"###000_);[Red](#,##0)")," ", TEXT(D957,"###0000_);[Red](#,##0)"))))</f>
        <v/>
      </c>
      <c r="F957" s="91"/>
      <c r="G957" s="68"/>
      <c r="H957" s="64" t="str">
        <f>IF(LEFT(G957,2)="48","R",IF(D957="","N/A",VLOOKUP(D957,'UCM 7-21-23'!$A$2:$B$1709,2,FALSE)))</f>
        <v>N/A</v>
      </c>
      <c r="I957" s="147"/>
    </row>
    <row r="958" spans="1:9" ht="23.15" hidden="1" customHeight="1" x14ac:dyDescent="0.3">
      <c r="A958" s="88">
        <v>946</v>
      </c>
      <c r="B958" s="96"/>
      <c r="C958" s="94"/>
      <c r="D958" s="97"/>
      <c r="E958" s="95" t="str">
        <f t="shared" si="15"/>
        <v/>
      </c>
      <c r="F958" s="91"/>
      <c r="G958" s="68"/>
      <c r="H958" s="64" t="str">
        <f>IF(LEFT(G958,2)="48","R",IF(D958="","N/A",VLOOKUP(D958,'UCM 7-21-23'!$A$2:$B$1709,2,FALSE)))</f>
        <v>N/A</v>
      </c>
      <c r="I958" s="147"/>
    </row>
    <row r="959" spans="1:9" ht="23.15" hidden="1" customHeight="1" x14ac:dyDescent="0.3">
      <c r="A959" s="87">
        <v>947</v>
      </c>
      <c r="B959" s="96"/>
      <c r="C959" s="94"/>
      <c r="D959" s="97"/>
      <c r="E959" s="95" t="str">
        <f t="shared" si="15"/>
        <v/>
      </c>
      <c r="F959" s="91"/>
      <c r="G959" s="68"/>
      <c r="H959" s="64" t="str">
        <f>IF(LEFT(G959,2)="48","R",IF(D959="","N/A",VLOOKUP(D959,'UCM 7-21-23'!$A$2:$B$1709,2,FALSE)))</f>
        <v>N/A</v>
      </c>
      <c r="I959" s="147"/>
    </row>
    <row r="960" spans="1:9" ht="23.15" hidden="1" customHeight="1" x14ac:dyDescent="0.3">
      <c r="A960" s="87">
        <v>948</v>
      </c>
      <c r="B960" s="96"/>
      <c r="C960" s="94"/>
      <c r="D960" s="97"/>
      <c r="E960" s="95" t="str">
        <f t="shared" si="15"/>
        <v/>
      </c>
      <c r="F960" s="91"/>
      <c r="G960" s="68"/>
      <c r="H960" s="64" t="str">
        <f>IF(LEFT(G960,2)="48","R",IF(D960="","N/A",VLOOKUP(D960,'UCM 7-21-23'!$A$2:$B$1709,2,FALSE)))</f>
        <v>N/A</v>
      </c>
      <c r="I960" s="147"/>
    </row>
    <row r="961" spans="1:9" ht="23.15" hidden="1" customHeight="1" x14ac:dyDescent="0.3">
      <c r="A961" s="88">
        <v>949</v>
      </c>
      <c r="B961" s="96"/>
      <c r="C961" s="94"/>
      <c r="D961" s="97"/>
      <c r="E961" s="95" t="str">
        <f t="shared" si="15"/>
        <v/>
      </c>
      <c r="F961" s="91"/>
      <c r="G961" s="68"/>
      <c r="H961" s="64" t="str">
        <f>IF(LEFT(G961,2)="48","R",IF(D961="","N/A",VLOOKUP(D961,'UCM 7-21-23'!$A$2:$B$1709,2,FALSE)))</f>
        <v>N/A</v>
      </c>
      <c r="I961" s="147"/>
    </row>
    <row r="962" spans="1:9" ht="23.15" hidden="1" customHeight="1" x14ac:dyDescent="0.3">
      <c r="A962" s="87">
        <v>950</v>
      </c>
      <c r="B962" s="96"/>
      <c r="C962" s="94"/>
      <c r="D962" s="97"/>
      <c r="E962" s="95" t="str">
        <f t="shared" si="15"/>
        <v/>
      </c>
      <c r="F962" s="91"/>
      <c r="G962" s="68"/>
      <c r="H962" s="64" t="str">
        <f>IF(LEFT(G962,2)="48","R",IF(D962="","N/A",VLOOKUP(D962,'UCM 7-21-23'!$A$2:$B$1709,2,FALSE)))</f>
        <v>N/A</v>
      </c>
      <c r="I962" s="147"/>
    </row>
    <row r="963" spans="1:9" ht="23.15" hidden="1" customHeight="1" x14ac:dyDescent="0.3">
      <c r="A963" s="87">
        <v>951</v>
      </c>
      <c r="B963" s="96"/>
      <c r="C963" s="94"/>
      <c r="D963" s="97"/>
      <c r="E963" s="95" t="str">
        <f t="shared" si="15"/>
        <v/>
      </c>
      <c r="F963" s="91"/>
      <c r="G963" s="68"/>
      <c r="H963" s="64" t="str">
        <f>IF(LEFT(G963,2)="48","R",IF(D963="","N/A",VLOOKUP(D963,'UCM 7-21-23'!$A$2:$B$1709,2,FALSE)))</f>
        <v>N/A</v>
      </c>
      <c r="I963" s="147"/>
    </row>
    <row r="964" spans="1:9" ht="23.15" hidden="1" customHeight="1" x14ac:dyDescent="0.3">
      <c r="A964" s="88">
        <v>952</v>
      </c>
      <c r="B964" s="96"/>
      <c r="C964" s="94"/>
      <c r="D964" s="97"/>
      <c r="E964" s="95" t="str">
        <f t="shared" si="15"/>
        <v/>
      </c>
      <c r="F964" s="91"/>
      <c r="G964" s="68"/>
      <c r="H964" s="64" t="str">
        <f>IF(LEFT(G964,2)="48","R",IF(D964="","N/A",VLOOKUP(D964,'UCM 7-21-23'!$A$2:$B$1709,2,FALSE)))</f>
        <v>N/A</v>
      </c>
      <c r="I964" s="147"/>
    </row>
    <row r="965" spans="1:9" ht="23.15" hidden="1" customHeight="1" x14ac:dyDescent="0.3">
      <c r="A965" s="87">
        <v>953</v>
      </c>
      <c r="B965" s="96"/>
      <c r="C965" s="94"/>
      <c r="D965" s="97"/>
      <c r="E965" s="95" t="str">
        <f t="shared" si="15"/>
        <v/>
      </c>
      <c r="F965" s="91"/>
      <c r="G965" s="68"/>
      <c r="H965" s="64" t="str">
        <f>IF(LEFT(G965,2)="48","R",IF(D965="","N/A",VLOOKUP(D965,'UCM 7-21-23'!$A$2:$B$1709,2,FALSE)))</f>
        <v>N/A</v>
      </c>
      <c r="I965" s="147"/>
    </row>
    <row r="966" spans="1:9" ht="23.15" hidden="1" customHeight="1" x14ac:dyDescent="0.3">
      <c r="A966" s="87">
        <v>954</v>
      </c>
      <c r="B966" s="96"/>
      <c r="C966" s="94"/>
      <c r="D966" s="97"/>
      <c r="E966" s="95" t="str">
        <f t="shared" si="15"/>
        <v/>
      </c>
      <c r="F966" s="91"/>
      <c r="G966" s="68"/>
      <c r="H966" s="64" t="str">
        <f>IF(LEFT(G966,2)="48","R",IF(D966="","N/A",VLOOKUP(D966,'UCM 7-21-23'!$A$2:$B$1709,2,FALSE)))</f>
        <v>N/A</v>
      </c>
      <c r="I966" s="147"/>
    </row>
    <row r="967" spans="1:9" ht="23.15" hidden="1" customHeight="1" x14ac:dyDescent="0.3">
      <c r="A967" s="88">
        <v>955</v>
      </c>
      <c r="B967" s="96"/>
      <c r="C967" s="94"/>
      <c r="D967" s="97"/>
      <c r="E967" s="95" t="str">
        <f t="shared" si="15"/>
        <v/>
      </c>
      <c r="F967" s="91"/>
      <c r="G967" s="68"/>
      <c r="H967" s="64" t="str">
        <f>IF(LEFT(G967,2)="48","R",IF(D967="","N/A",VLOOKUP(D967,'UCM 7-21-23'!$A$2:$B$1709,2,FALSE)))</f>
        <v>N/A</v>
      </c>
      <c r="I967" s="147"/>
    </row>
    <row r="968" spans="1:9" ht="23.15" hidden="1" customHeight="1" x14ac:dyDescent="0.3">
      <c r="A968" s="87">
        <v>956</v>
      </c>
      <c r="B968" s="96"/>
      <c r="C968" s="94"/>
      <c r="D968" s="97"/>
      <c r="E968" s="95" t="str">
        <f t="shared" si="15"/>
        <v/>
      </c>
      <c r="F968" s="91"/>
      <c r="G968" s="68"/>
      <c r="H968" s="64" t="str">
        <f>IF(LEFT(G968,2)="48","R",IF(D968="","N/A",VLOOKUP(D968,'UCM 7-21-23'!$A$2:$B$1709,2,FALSE)))</f>
        <v>N/A</v>
      </c>
      <c r="I968" s="147"/>
    </row>
    <row r="969" spans="1:9" ht="23.15" hidden="1" customHeight="1" x14ac:dyDescent="0.3">
      <c r="A969" s="87">
        <v>957</v>
      </c>
      <c r="B969" s="96"/>
      <c r="C969" s="94"/>
      <c r="D969" s="97"/>
      <c r="E969" s="95" t="str">
        <f t="shared" si="15"/>
        <v/>
      </c>
      <c r="F969" s="91"/>
      <c r="G969" s="68"/>
      <c r="H969" s="64" t="str">
        <f>IF(LEFT(G969,2)="48","R",IF(D969="","N/A",VLOOKUP(D969,'UCM 7-21-23'!$A$2:$B$1709,2,FALSE)))</f>
        <v>N/A</v>
      </c>
      <c r="I969" s="147"/>
    </row>
    <row r="970" spans="1:9" ht="23.15" hidden="1" customHeight="1" x14ac:dyDescent="0.3">
      <c r="A970" s="88">
        <v>958</v>
      </c>
      <c r="B970" s="96"/>
      <c r="C970" s="94"/>
      <c r="D970" s="97"/>
      <c r="E970" s="95" t="str">
        <f t="shared" si="15"/>
        <v/>
      </c>
      <c r="F970" s="91"/>
      <c r="G970" s="68"/>
      <c r="H970" s="64" t="str">
        <f>IF(LEFT(G970,2)="48","R",IF(D970="","N/A",VLOOKUP(D970,'UCM 7-21-23'!$A$2:$B$1709,2,FALSE)))</f>
        <v>N/A</v>
      </c>
      <c r="I970" s="147"/>
    </row>
    <row r="971" spans="1:9" ht="23.15" hidden="1" customHeight="1" x14ac:dyDescent="0.3">
      <c r="A971" s="87">
        <v>959</v>
      </c>
      <c r="B971" s="96"/>
      <c r="C971" s="94"/>
      <c r="D971" s="97"/>
      <c r="E971" s="95" t="str">
        <f t="shared" si="15"/>
        <v/>
      </c>
      <c r="F971" s="91"/>
      <c r="G971" s="68"/>
      <c r="H971" s="64" t="str">
        <f>IF(LEFT(G971,2)="48","R",IF(D971="","N/A",VLOOKUP(D971,'UCM 7-21-23'!$A$2:$B$1709,2,FALSE)))</f>
        <v>N/A</v>
      </c>
      <c r="I971" s="147"/>
    </row>
    <row r="972" spans="1:9" ht="23.15" hidden="1" customHeight="1" x14ac:dyDescent="0.3">
      <c r="A972" s="87">
        <v>960</v>
      </c>
      <c r="B972" s="96"/>
      <c r="C972" s="94"/>
      <c r="D972" s="97"/>
      <c r="E972" s="95" t="str">
        <f t="shared" si="15"/>
        <v/>
      </c>
      <c r="F972" s="91"/>
      <c r="G972" s="68"/>
      <c r="H972" s="64" t="str">
        <f>IF(LEFT(G972,2)="48","R",IF(D972="","N/A",VLOOKUP(D972,'UCM 7-21-23'!$A$2:$B$1709,2,FALSE)))</f>
        <v>N/A</v>
      </c>
      <c r="I972" s="147"/>
    </row>
    <row r="973" spans="1:9" ht="23.15" hidden="1" customHeight="1" x14ac:dyDescent="0.3">
      <c r="A973" s="88">
        <v>961</v>
      </c>
      <c r="B973" s="96"/>
      <c r="C973" s="94"/>
      <c r="D973" s="97"/>
      <c r="E973" s="95" t="str">
        <f t="shared" si="15"/>
        <v/>
      </c>
      <c r="F973" s="91"/>
      <c r="G973" s="68"/>
      <c r="H973" s="64" t="str">
        <f>IF(LEFT(G973,2)="48","R",IF(D973="","N/A",VLOOKUP(D973,'UCM 7-21-23'!$A$2:$B$1709,2,FALSE)))</f>
        <v>N/A</v>
      </c>
      <c r="I973" s="147"/>
    </row>
    <row r="974" spans="1:9" ht="23.15" hidden="1" customHeight="1" x14ac:dyDescent="0.3">
      <c r="A974" s="87">
        <v>962</v>
      </c>
      <c r="B974" s="96"/>
      <c r="C974" s="94"/>
      <c r="D974" s="97"/>
      <c r="E974" s="95" t="str">
        <f t="shared" si="15"/>
        <v/>
      </c>
      <c r="F974" s="91"/>
      <c r="G974" s="68"/>
      <c r="H974" s="64" t="str">
        <f>IF(LEFT(G974,2)="48","R",IF(D974="","N/A",VLOOKUP(D974,'UCM 7-21-23'!$A$2:$B$1709,2,FALSE)))</f>
        <v>N/A</v>
      </c>
      <c r="I974" s="147"/>
    </row>
    <row r="975" spans="1:9" ht="23.15" hidden="1" customHeight="1" x14ac:dyDescent="0.3">
      <c r="A975" s="87">
        <v>963</v>
      </c>
      <c r="B975" s="96"/>
      <c r="C975" s="94"/>
      <c r="D975" s="97"/>
      <c r="E975" s="95" t="str">
        <f t="shared" si="15"/>
        <v/>
      </c>
      <c r="F975" s="91"/>
      <c r="G975" s="68"/>
      <c r="H975" s="64" t="str">
        <f>IF(LEFT(G975,2)="48","R",IF(D975="","N/A",VLOOKUP(D975,'UCM 7-21-23'!$A$2:$B$1709,2,FALSE)))</f>
        <v>N/A</v>
      </c>
      <c r="I975" s="147"/>
    </row>
    <row r="976" spans="1:9" ht="23.15" hidden="1" customHeight="1" x14ac:dyDescent="0.3">
      <c r="A976" s="88">
        <v>964</v>
      </c>
      <c r="B976" s="96"/>
      <c r="C976" s="94"/>
      <c r="D976" s="97"/>
      <c r="E976" s="95" t="str">
        <f t="shared" si="15"/>
        <v/>
      </c>
      <c r="F976" s="91"/>
      <c r="G976" s="68"/>
      <c r="H976" s="64" t="str">
        <f>IF(LEFT(G976,2)="48","R",IF(D976="","N/A",VLOOKUP(D976,'UCM 7-21-23'!$A$2:$B$1709,2,FALSE)))</f>
        <v>N/A</v>
      </c>
      <c r="I976" s="147"/>
    </row>
    <row r="977" spans="1:9" ht="23.15" hidden="1" customHeight="1" x14ac:dyDescent="0.3">
      <c r="A977" s="87">
        <v>965</v>
      </c>
      <c r="B977" s="96"/>
      <c r="C977" s="94"/>
      <c r="D977" s="97"/>
      <c r="E977" s="95" t="str">
        <f t="shared" si="15"/>
        <v/>
      </c>
      <c r="F977" s="91"/>
      <c r="G977" s="68"/>
      <c r="H977" s="64" t="str">
        <f>IF(LEFT(G977,2)="48","R",IF(D977="","N/A",VLOOKUP(D977,'UCM 7-21-23'!$A$2:$B$1709,2,FALSE)))</f>
        <v>N/A</v>
      </c>
      <c r="I977" s="147"/>
    </row>
    <row r="978" spans="1:9" ht="23.15" hidden="1" customHeight="1" x14ac:dyDescent="0.3">
      <c r="A978" s="87">
        <v>966</v>
      </c>
      <c r="B978" s="96"/>
      <c r="C978" s="94"/>
      <c r="D978" s="97"/>
      <c r="E978" s="95" t="str">
        <f t="shared" si="15"/>
        <v/>
      </c>
      <c r="F978" s="91"/>
      <c r="G978" s="68"/>
      <c r="H978" s="64" t="str">
        <f>IF(LEFT(G978,2)="48","R",IF(D978="","N/A",VLOOKUP(D978,'UCM 7-21-23'!$A$2:$B$1709,2,FALSE)))</f>
        <v>N/A</v>
      </c>
      <c r="I978" s="147"/>
    </row>
    <row r="979" spans="1:9" ht="23.15" hidden="1" customHeight="1" x14ac:dyDescent="0.3">
      <c r="A979" s="88">
        <v>967</v>
      </c>
      <c r="B979" s="96"/>
      <c r="C979" s="94"/>
      <c r="D979" s="97"/>
      <c r="E979" s="95" t="str">
        <f t="shared" si="15"/>
        <v/>
      </c>
      <c r="F979" s="91"/>
      <c r="G979" s="68"/>
      <c r="H979" s="64" t="str">
        <f>IF(LEFT(G979,2)="48","R",IF(D979="","N/A",VLOOKUP(D979,'UCM 7-21-23'!$A$2:$B$1709,2,FALSE)))</f>
        <v>N/A</v>
      </c>
      <c r="I979" s="147"/>
    </row>
    <row r="980" spans="1:9" ht="23.15" hidden="1" customHeight="1" x14ac:dyDescent="0.3">
      <c r="A980" s="87">
        <v>968</v>
      </c>
      <c r="B980" s="96"/>
      <c r="C980" s="94"/>
      <c r="D980" s="97"/>
      <c r="E980" s="95" t="str">
        <f t="shared" si="15"/>
        <v/>
      </c>
      <c r="F980" s="91"/>
      <c r="G980" s="68"/>
      <c r="H980" s="64" t="str">
        <f>IF(LEFT(G980,2)="48","R",IF(D980="","N/A",VLOOKUP(D980,'UCM 7-21-23'!$A$2:$B$1709,2,FALSE)))</f>
        <v>N/A</v>
      </c>
      <c r="I980" s="147"/>
    </row>
    <row r="981" spans="1:9" ht="23.15" hidden="1" customHeight="1" x14ac:dyDescent="0.3">
      <c r="A981" s="87">
        <v>969</v>
      </c>
      <c r="B981" s="96"/>
      <c r="C981" s="94"/>
      <c r="D981" s="97"/>
      <c r="E981" s="95" t="str">
        <f t="shared" si="15"/>
        <v/>
      </c>
      <c r="F981" s="91"/>
      <c r="G981" s="68"/>
      <c r="H981" s="64" t="str">
        <f>IF(LEFT(G981,2)="48","R",IF(D981="","N/A",VLOOKUP(D981,'UCM 7-21-23'!$A$2:$B$1709,2,FALSE)))</f>
        <v>N/A</v>
      </c>
      <c r="I981" s="147"/>
    </row>
    <row r="982" spans="1:9" ht="23.15" hidden="1" customHeight="1" x14ac:dyDescent="0.3">
      <c r="A982" s="88">
        <v>970</v>
      </c>
      <c r="B982" s="96"/>
      <c r="C982" s="94"/>
      <c r="D982" s="97"/>
      <c r="E982" s="95" t="str">
        <f t="shared" si="15"/>
        <v/>
      </c>
      <c r="F982" s="91"/>
      <c r="G982" s="68"/>
      <c r="H982" s="64" t="str">
        <f>IF(LEFT(G982,2)="48","R",IF(D982="","N/A",VLOOKUP(D982,'UCM 7-21-23'!$A$2:$B$1709,2,FALSE)))</f>
        <v>N/A</v>
      </c>
      <c r="I982" s="147"/>
    </row>
    <row r="983" spans="1:9" ht="23.15" hidden="1" customHeight="1" x14ac:dyDescent="0.3">
      <c r="A983" s="87">
        <v>971</v>
      </c>
      <c r="B983" s="96"/>
      <c r="C983" s="94"/>
      <c r="D983" s="97"/>
      <c r="E983" s="95" t="str">
        <f t="shared" si="15"/>
        <v/>
      </c>
      <c r="F983" s="91"/>
      <c r="G983" s="68"/>
      <c r="H983" s="64" t="str">
        <f>IF(LEFT(G983,2)="48","R",IF(D983="","N/A",VLOOKUP(D983,'UCM 7-21-23'!$A$2:$B$1709,2,FALSE)))</f>
        <v>N/A</v>
      </c>
      <c r="I983" s="147"/>
    </row>
    <row r="984" spans="1:9" ht="23.15" hidden="1" customHeight="1" x14ac:dyDescent="0.3">
      <c r="A984" s="87">
        <v>972</v>
      </c>
      <c r="B984" s="96"/>
      <c r="C984" s="94"/>
      <c r="D984" s="97"/>
      <c r="E984" s="95" t="str">
        <f t="shared" si="15"/>
        <v/>
      </c>
      <c r="F984" s="91"/>
      <c r="G984" s="68"/>
      <c r="H984" s="64" t="str">
        <f>IF(LEFT(G984,2)="48","R",IF(D984="","N/A",VLOOKUP(D984,'UCM 7-21-23'!$A$2:$B$1709,2,FALSE)))</f>
        <v>N/A</v>
      </c>
      <c r="I984" s="147"/>
    </row>
    <row r="985" spans="1:9" ht="23.15" hidden="1" customHeight="1" x14ac:dyDescent="0.3">
      <c r="A985" s="88">
        <v>973</v>
      </c>
      <c r="B985" s="96"/>
      <c r="C985" s="94"/>
      <c r="D985" s="97"/>
      <c r="E985" s="95" t="str">
        <f t="shared" si="15"/>
        <v/>
      </c>
      <c r="F985" s="91"/>
      <c r="G985" s="68"/>
      <c r="H985" s="64" t="str">
        <f>IF(LEFT(G985,2)="48","R",IF(D985="","N/A",VLOOKUP(D985,'UCM 7-21-23'!$A$2:$B$1709,2,FALSE)))</f>
        <v>N/A</v>
      </c>
      <c r="I985" s="147"/>
    </row>
    <row r="986" spans="1:9" ht="23.15" hidden="1" customHeight="1" x14ac:dyDescent="0.3">
      <c r="A986" s="87">
        <v>974</v>
      </c>
      <c r="B986" s="96"/>
      <c r="C986" s="94"/>
      <c r="D986" s="97"/>
      <c r="E986" s="95" t="str">
        <f t="shared" si="15"/>
        <v/>
      </c>
      <c r="F986" s="91"/>
      <c r="G986" s="68"/>
      <c r="H986" s="64" t="str">
        <f>IF(LEFT(G986,2)="48","R",IF(D986="","N/A",VLOOKUP(D986,'UCM 7-21-23'!$A$2:$B$1709,2,FALSE)))</f>
        <v>N/A</v>
      </c>
      <c r="I986" s="147"/>
    </row>
    <row r="987" spans="1:9" ht="23.15" hidden="1" customHeight="1" x14ac:dyDescent="0.3">
      <c r="A987" s="87">
        <v>975</v>
      </c>
      <c r="B987" s="96"/>
      <c r="C987" s="94"/>
      <c r="D987" s="97"/>
      <c r="E987" s="95" t="str">
        <f t="shared" si="15"/>
        <v/>
      </c>
      <c r="F987" s="91"/>
      <c r="G987" s="68"/>
      <c r="H987" s="64" t="str">
        <f>IF(LEFT(G987,2)="48","R",IF(D987="","N/A",VLOOKUP(D987,'UCM 7-21-23'!$A$2:$B$1709,2,FALSE)))</f>
        <v>N/A</v>
      </c>
      <c r="I987" s="147"/>
    </row>
    <row r="988" spans="1:9" ht="23.15" hidden="1" customHeight="1" x14ac:dyDescent="0.3">
      <c r="A988" s="88">
        <v>976</v>
      </c>
      <c r="B988" s="96"/>
      <c r="C988" s="94"/>
      <c r="D988" s="97"/>
      <c r="E988" s="95" t="str">
        <f t="shared" si="15"/>
        <v/>
      </c>
      <c r="F988" s="91"/>
      <c r="G988" s="68"/>
      <c r="H988" s="64" t="str">
        <f>IF(LEFT(G988,2)="48","R",IF(D988="","N/A",VLOOKUP(D988,'UCM 7-21-23'!$A$2:$B$1709,2,FALSE)))</f>
        <v>N/A</v>
      </c>
      <c r="I988" s="147"/>
    </row>
    <row r="989" spans="1:9" ht="23.15" hidden="1" customHeight="1" x14ac:dyDescent="0.3">
      <c r="A989" s="87">
        <v>977</v>
      </c>
      <c r="B989" s="96"/>
      <c r="C989" s="94"/>
      <c r="D989" s="97"/>
      <c r="E989" s="95" t="str">
        <f t="shared" si="15"/>
        <v/>
      </c>
      <c r="F989" s="91"/>
      <c r="G989" s="68"/>
      <c r="H989" s="64" t="str">
        <f>IF(LEFT(G989,2)="48","R",IF(D989="","N/A",VLOOKUP(D989,'UCM 7-21-23'!$A$2:$B$1709,2,FALSE)))</f>
        <v>N/A</v>
      </c>
      <c r="I989" s="147"/>
    </row>
    <row r="990" spans="1:9" ht="23.15" hidden="1" customHeight="1" x14ac:dyDescent="0.3">
      <c r="A990" s="87">
        <v>978</v>
      </c>
      <c r="B990" s="96"/>
      <c r="C990" s="94"/>
      <c r="D990" s="97"/>
      <c r="E990" s="95" t="str">
        <f t="shared" si="15"/>
        <v/>
      </c>
      <c r="F990" s="91"/>
      <c r="G990" s="68"/>
      <c r="H990" s="64" t="str">
        <f>IF(LEFT(G990,2)="48","R",IF(D990="","N/A",VLOOKUP(D990,'UCM 7-21-23'!$A$2:$B$1709,2,FALSE)))</f>
        <v>N/A</v>
      </c>
      <c r="I990" s="147"/>
    </row>
    <row r="991" spans="1:9" ht="23.15" hidden="1" customHeight="1" x14ac:dyDescent="0.3">
      <c r="A991" s="88">
        <v>979</v>
      </c>
      <c r="B991" s="96"/>
      <c r="C991" s="94"/>
      <c r="D991" s="97"/>
      <c r="E991" s="95" t="str">
        <f t="shared" si="15"/>
        <v/>
      </c>
      <c r="F991" s="91"/>
      <c r="G991" s="68"/>
      <c r="H991" s="64" t="str">
        <f>IF(LEFT(G991,2)="48","R",IF(D991="","N/A",VLOOKUP(D991,'UCM 7-21-23'!$A$2:$B$1709,2,FALSE)))</f>
        <v>N/A</v>
      </c>
      <c r="I991" s="147"/>
    </row>
    <row r="992" spans="1:9" ht="23.15" hidden="1" customHeight="1" x14ac:dyDescent="0.3">
      <c r="A992" s="87">
        <v>980</v>
      </c>
      <c r="B992" s="96"/>
      <c r="C992" s="94"/>
      <c r="D992" s="97"/>
      <c r="E992" s="95" t="str">
        <f t="shared" si="15"/>
        <v/>
      </c>
      <c r="F992" s="91"/>
      <c r="G992" s="68"/>
      <c r="H992" s="64" t="str">
        <f>IF(LEFT(G992,2)="48","R",IF(D992="","N/A",VLOOKUP(D992,'UCM 7-21-23'!$A$2:$B$1709,2,FALSE)))</f>
        <v>N/A</v>
      </c>
      <c r="I992" s="147"/>
    </row>
    <row r="993" spans="1:9" ht="23.15" hidden="1" customHeight="1" x14ac:dyDescent="0.3">
      <c r="A993" s="87">
        <v>981</v>
      </c>
      <c r="B993" s="96"/>
      <c r="C993" s="94"/>
      <c r="D993" s="97"/>
      <c r="E993" s="95" t="str">
        <f t="shared" si="15"/>
        <v/>
      </c>
      <c r="F993" s="91"/>
      <c r="G993" s="68"/>
      <c r="H993" s="64" t="str">
        <f>IF(LEFT(G993,2)="48","R",IF(D993="","N/A",VLOOKUP(D993,'UCM 7-21-23'!$A$2:$B$1709,2,FALSE)))</f>
        <v>N/A</v>
      </c>
      <c r="I993" s="147"/>
    </row>
    <row r="994" spans="1:9" ht="23.15" hidden="1" customHeight="1" x14ac:dyDescent="0.3">
      <c r="A994" s="88">
        <v>982</v>
      </c>
      <c r="B994" s="96"/>
      <c r="C994" s="94"/>
      <c r="D994" s="97"/>
      <c r="E994" s="95" t="str">
        <f t="shared" si="15"/>
        <v/>
      </c>
      <c r="F994" s="91"/>
      <c r="G994" s="68"/>
      <c r="H994" s="64" t="str">
        <f>IF(LEFT(G994,2)="48","R",IF(D994="","N/A",VLOOKUP(D994,'UCM 7-21-23'!$A$2:$B$1709,2,FALSE)))</f>
        <v>N/A</v>
      </c>
      <c r="I994" s="147"/>
    </row>
    <row r="995" spans="1:9" ht="23.15" hidden="1" customHeight="1" x14ac:dyDescent="0.3">
      <c r="A995" s="87">
        <v>983</v>
      </c>
      <c r="B995" s="96"/>
      <c r="C995" s="94"/>
      <c r="D995" s="97"/>
      <c r="E995" s="95" t="str">
        <f t="shared" si="15"/>
        <v/>
      </c>
      <c r="F995" s="91"/>
      <c r="G995" s="68"/>
      <c r="H995" s="64" t="str">
        <f>IF(LEFT(G995,2)="48","R",IF(D995="","N/A",VLOOKUP(D995,'UCM 7-21-23'!$A$2:$B$1709,2,FALSE)))</f>
        <v>N/A</v>
      </c>
      <c r="I995" s="147"/>
    </row>
    <row r="996" spans="1:9" ht="23.15" hidden="1" customHeight="1" x14ac:dyDescent="0.3">
      <c r="A996" s="87">
        <v>984</v>
      </c>
      <c r="B996" s="96"/>
      <c r="C996" s="94"/>
      <c r="D996" s="97"/>
      <c r="E996" s="95" t="str">
        <f t="shared" si="15"/>
        <v/>
      </c>
      <c r="F996" s="91"/>
      <c r="G996" s="68"/>
      <c r="H996" s="64" t="str">
        <f>IF(LEFT(G996,2)="48","R",IF(D996="","N/A",VLOOKUP(D996,'UCM 7-21-23'!$A$2:$B$1709,2,FALSE)))</f>
        <v>N/A</v>
      </c>
      <c r="I996" s="147"/>
    </row>
    <row r="997" spans="1:9" ht="23.15" hidden="1" customHeight="1" x14ac:dyDescent="0.3">
      <c r="A997" s="88">
        <v>985</v>
      </c>
      <c r="B997" s="96"/>
      <c r="C997" s="94"/>
      <c r="D997" s="97"/>
      <c r="E997" s="95" t="str">
        <f t="shared" si="15"/>
        <v/>
      </c>
      <c r="F997" s="91"/>
      <c r="G997" s="68"/>
      <c r="H997" s="64" t="str">
        <f>IF(LEFT(G997,2)="48","R",IF(D997="","N/A",VLOOKUP(D997,'UCM 7-21-23'!$A$2:$B$1709,2,FALSE)))</f>
        <v>N/A</v>
      </c>
      <c r="I997" s="147"/>
    </row>
    <row r="998" spans="1:9" ht="23.15" hidden="1" customHeight="1" x14ac:dyDescent="0.3">
      <c r="A998" s="87">
        <v>986</v>
      </c>
      <c r="B998" s="96"/>
      <c r="C998" s="94"/>
      <c r="D998" s="97"/>
      <c r="E998" s="95" t="str">
        <f t="shared" si="15"/>
        <v/>
      </c>
      <c r="F998" s="91"/>
      <c r="G998" s="68"/>
      <c r="H998" s="64" t="str">
        <f>IF(LEFT(G998,2)="48","R",IF(D998="","N/A",VLOOKUP(D998,'UCM 7-21-23'!$A$2:$B$1709,2,FALSE)))</f>
        <v>N/A</v>
      </c>
      <c r="I998" s="147"/>
    </row>
    <row r="999" spans="1:9" ht="23.15" hidden="1" customHeight="1" x14ac:dyDescent="0.3">
      <c r="A999" s="87">
        <v>987</v>
      </c>
      <c r="B999" s="96"/>
      <c r="C999" s="94"/>
      <c r="D999" s="97"/>
      <c r="E999" s="95" t="str">
        <f t="shared" si="15"/>
        <v/>
      </c>
      <c r="F999" s="91"/>
      <c r="G999" s="68"/>
      <c r="H999" s="64" t="str">
        <f>IF(LEFT(G999,2)="48","R",IF(D999="","N/A",VLOOKUP(D999,'UCM 7-21-23'!$A$2:$B$1709,2,FALSE)))</f>
        <v>N/A</v>
      </c>
      <c r="I999" s="147"/>
    </row>
    <row r="1000" spans="1:9" ht="23.15" hidden="1" customHeight="1" x14ac:dyDescent="0.3">
      <c r="A1000" s="88">
        <v>988</v>
      </c>
      <c r="B1000" s="96"/>
      <c r="C1000" s="94"/>
      <c r="D1000" s="97"/>
      <c r="E1000" s="95" t="str">
        <f t="shared" si="15"/>
        <v/>
      </c>
      <c r="F1000" s="91"/>
      <c r="G1000" s="68"/>
      <c r="H1000" s="64" t="str">
        <f>IF(LEFT(G1000,2)="48","R",IF(D1000="","N/A",VLOOKUP(D1000,'UCM 7-21-23'!$A$2:$B$1709,2,FALSE)))</f>
        <v>N/A</v>
      </c>
      <c r="I1000" s="147"/>
    </row>
    <row r="1001" spans="1:9" ht="23.15" hidden="1" customHeight="1" x14ac:dyDescent="0.3">
      <c r="A1001" s="87">
        <v>989</v>
      </c>
      <c r="B1001" s="96"/>
      <c r="C1001" s="94"/>
      <c r="D1001" s="97"/>
      <c r="E1001" s="95" t="str">
        <f t="shared" si="15"/>
        <v/>
      </c>
      <c r="F1001" s="91"/>
      <c r="G1001" s="68"/>
      <c r="H1001" s="64" t="str">
        <f>IF(LEFT(G1001,2)="48","R",IF(D1001="","N/A",VLOOKUP(D1001,'UCM 7-21-23'!$A$2:$B$1709,2,FALSE)))</f>
        <v>N/A</v>
      </c>
      <c r="I1001" s="147"/>
    </row>
    <row r="1002" spans="1:9" ht="23.15" hidden="1" customHeight="1" x14ac:dyDescent="0.3">
      <c r="A1002" s="87">
        <v>990</v>
      </c>
      <c r="B1002" s="96"/>
      <c r="C1002" s="94"/>
      <c r="D1002" s="97"/>
      <c r="E1002" s="95" t="str">
        <f t="shared" si="15"/>
        <v/>
      </c>
      <c r="F1002" s="91"/>
      <c r="G1002" s="68"/>
      <c r="H1002" s="64" t="str">
        <f>IF(LEFT(G1002,2)="48","R",IF(D1002="","N/A",VLOOKUP(D1002,'UCM 7-21-23'!$A$2:$B$1709,2,FALSE)))</f>
        <v>N/A</v>
      </c>
      <c r="I1002" s="147"/>
    </row>
    <row r="1003" spans="1:9" ht="23.15" hidden="1" customHeight="1" x14ac:dyDescent="0.3">
      <c r="A1003" s="88">
        <v>991</v>
      </c>
      <c r="B1003" s="96"/>
      <c r="C1003" s="94"/>
      <c r="D1003" s="97"/>
      <c r="E1003" s="95" t="str">
        <f t="shared" si="15"/>
        <v/>
      </c>
      <c r="F1003" s="91"/>
      <c r="G1003" s="68"/>
      <c r="H1003" s="64" t="str">
        <f>IF(LEFT(G1003,2)="48","R",IF(D1003="","N/A",VLOOKUP(D1003,'UCM 7-21-23'!$A$2:$B$1709,2,FALSE)))</f>
        <v>N/A</v>
      </c>
      <c r="I1003" s="147"/>
    </row>
    <row r="1004" spans="1:9" ht="23.15" hidden="1" customHeight="1" x14ac:dyDescent="0.3">
      <c r="A1004" s="87">
        <v>992</v>
      </c>
      <c r="B1004" s="96"/>
      <c r="C1004" s="94"/>
      <c r="D1004" s="97"/>
      <c r="E1004" s="95" t="str">
        <f t="shared" si="15"/>
        <v/>
      </c>
      <c r="F1004" s="91"/>
      <c r="G1004" s="68"/>
      <c r="H1004" s="64" t="str">
        <f>IF(LEFT(G1004,2)="48","R",IF(D1004="","N/A",VLOOKUP(D1004,'UCM 7-21-23'!$A$2:$B$1709,2,FALSE)))</f>
        <v>N/A</v>
      </c>
      <c r="I1004" s="147"/>
    </row>
    <row r="1005" spans="1:9" ht="23.15" hidden="1" customHeight="1" x14ac:dyDescent="0.3">
      <c r="A1005" s="87">
        <v>993</v>
      </c>
      <c r="B1005" s="96"/>
      <c r="C1005" s="94"/>
      <c r="D1005" s="97"/>
      <c r="E1005" s="95" t="str">
        <f t="shared" si="15"/>
        <v/>
      </c>
      <c r="F1005" s="91"/>
      <c r="G1005" s="68"/>
      <c r="H1005" s="64" t="str">
        <f>IF(LEFT(G1005,2)="48","R",IF(D1005="","N/A",VLOOKUP(D1005,'UCM 7-21-23'!$A$2:$B$1709,2,FALSE)))</f>
        <v>N/A</v>
      </c>
      <c r="I1005" s="147"/>
    </row>
    <row r="1006" spans="1:9" ht="23.15" hidden="1" customHeight="1" x14ac:dyDescent="0.3">
      <c r="A1006" s="88">
        <v>994</v>
      </c>
      <c r="B1006" s="96"/>
      <c r="C1006" s="94"/>
      <c r="D1006" s="97"/>
      <c r="E1006" s="95" t="str">
        <f t="shared" si="15"/>
        <v/>
      </c>
      <c r="F1006" s="91"/>
      <c r="G1006" s="68"/>
      <c r="H1006" s="64" t="str">
        <f>IF(LEFT(G1006,2)="48","R",IF(D1006="","N/A",VLOOKUP(D1006,'UCM 7-21-23'!$A$2:$B$1709,2,FALSE)))</f>
        <v>N/A</v>
      </c>
      <c r="I1006" s="147"/>
    </row>
    <row r="1007" spans="1:9" ht="23.15" hidden="1" customHeight="1" x14ac:dyDescent="0.3">
      <c r="A1007" s="87">
        <v>995</v>
      </c>
      <c r="B1007" s="96"/>
      <c r="C1007" s="94"/>
      <c r="D1007" s="97"/>
      <c r="E1007" s="95" t="str">
        <f t="shared" si="15"/>
        <v/>
      </c>
      <c r="F1007" s="91"/>
      <c r="G1007" s="68"/>
      <c r="H1007" s="64" t="str">
        <f>IF(LEFT(G1007,2)="48","R",IF(D1007="","N/A",VLOOKUP(D1007,'UCM 7-21-23'!$A$2:$B$1709,2,FALSE)))</f>
        <v>N/A</v>
      </c>
      <c r="I1007" s="147"/>
    </row>
    <row r="1008" spans="1:9" ht="23.15" hidden="1" customHeight="1" x14ac:dyDescent="0.3">
      <c r="A1008" s="87">
        <v>996</v>
      </c>
      <c r="B1008" s="96"/>
      <c r="C1008" s="94"/>
      <c r="D1008" s="97"/>
      <c r="E1008" s="95" t="str">
        <f t="shared" si="15"/>
        <v/>
      </c>
      <c r="F1008" s="91"/>
      <c r="G1008" s="68"/>
      <c r="H1008" s="64" t="str">
        <f>IF(LEFT(G1008,2)="48","R",IF(D1008="","N/A",VLOOKUP(D1008,'UCM 7-21-23'!$A$2:$B$1709,2,FALSE)))</f>
        <v>N/A</v>
      </c>
      <c r="I1008" s="147"/>
    </row>
    <row r="1009" spans="1:9" ht="23.15" hidden="1" customHeight="1" x14ac:dyDescent="0.3">
      <c r="A1009" s="88">
        <v>997</v>
      </c>
      <c r="B1009" s="96"/>
      <c r="C1009" s="94"/>
      <c r="D1009" s="97"/>
      <c r="E1009" s="95" t="str">
        <f t="shared" si="15"/>
        <v/>
      </c>
      <c r="F1009" s="91"/>
      <c r="G1009" s="68"/>
      <c r="H1009" s="64" t="str">
        <f>IF(LEFT(G1009,2)="48","R",IF(D1009="","N/A",VLOOKUP(D1009,'UCM 7-21-23'!$A$2:$B$1709,2,FALSE)))</f>
        <v>N/A</v>
      </c>
      <c r="I1009" s="147"/>
    </row>
    <row r="1010" spans="1:9" ht="23.15" hidden="1" customHeight="1" x14ac:dyDescent="0.3">
      <c r="A1010" s="87">
        <v>998</v>
      </c>
      <c r="B1010" s="96"/>
      <c r="C1010" s="94"/>
      <c r="D1010" s="97"/>
      <c r="E1010" s="95" t="str">
        <f t="shared" si="15"/>
        <v/>
      </c>
      <c r="F1010" s="91"/>
      <c r="G1010" s="68"/>
      <c r="H1010" s="64" t="str">
        <f>IF(LEFT(G1010,2)="48","R",IF(D1010="","N/A",VLOOKUP(D1010,'UCM 7-21-23'!$A$2:$B$1709,2,FALSE)))</f>
        <v>N/A</v>
      </c>
      <c r="I1010" s="147"/>
    </row>
    <row r="1011" spans="1:9" ht="23.15" hidden="1" customHeight="1" x14ac:dyDescent="0.3">
      <c r="A1011" s="87">
        <v>999</v>
      </c>
      <c r="B1011" s="96"/>
      <c r="C1011" s="94"/>
      <c r="D1011" s="97"/>
      <c r="E1011" s="95" t="str">
        <f t="shared" si="15"/>
        <v/>
      </c>
      <c r="F1011" s="91"/>
      <c r="G1011" s="68"/>
      <c r="H1011" s="64" t="str">
        <f>IF(LEFT(G1011,2)="48","R",IF(D1011="","N/A",VLOOKUP(D1011,'UCM 7-21-23'!$A$2:$B$1709,2,FALSE)))</f>
        <v>N/A</v>
      </c>
      <c r="I1011" s="147"/>
    </row>
    <row r="1012" spans="1:9" ht="23.15" hidden="1" customHeight="1" x14ac:dyDescent="0.3">
      <c r="A1012" s="88">
        <v>1000</v>
      </c>
      <c r="B1012" s="96"/>
      <c r="C1012" s="94"/>
      <c r="D1012" s="97"/>
      <c r="E1012" s="95" t="str">
        <f t="shared" si="15"/>
        <v/>
      </c>
      <c r="F1012" s="91"/>
      <c r="G1012" s="68"/>
      <c r="H1012" s="64" t="str">
        <f>IF(LEFT(G1012,2)="48","R",IF(D1012="","N/A",VLOOKUP(D1012,'UCM 7-21-23'!$A$2:$B$1709,2,FALSE)))</f>
        <v>N/A</v>
      </c>
      <c r="I1012" s="147"/>
    </row>
    <row r="1013" spans="1:9" ht="23.15" hidden="1" customHeight="1" x14ac:dyDescent="0.3">
      <c r="A1013" s="87">
        <v>1001</v>
      </c>
      <c r="B1013" s="96"/>
      <c r="C1013" s="94"/>
      <c r="D1013" s="97"/>
      <c r="E1013" s="95" t="str">
        <f t="shared" si="15"/>
        <v/>
      </c>
      <c r="F1013" s="91"/>
      <c r="G1013" s="68"/>
      <c r="H1013" s="64" t="str">
        <f>IF(LEFT(G1013,2)="48","R",IF(D1013="","N/A",VLOOKUP(D1013,'UCM 7-21-23'!$A$2:$B$1709,2,FALSE)))</f>
        <v>N/A</v>
      </c>
      <c r="I1013" s="147"/>
    </row>
    <row r="1014" spans="1:9" ht="23.15" hidden="1" customHeight="1" x14ac:dyDescent="0.3">
      <c r="A1014" s="87">
        <v>1002</v>
      </c>
      <c r="B1014" s="96"/>
      <c r="C1014" s="94"/>
      <c r="D1014" s="97"/>
      <c r="E1014" s="95" t="str">
        <f t="shared" si="15"/>
        <v/>
      </c>
      <c r="F1014" s="91"/>
      <c r="G1014" s="68"/>
      <c r="H1014" s="64" t="str">
        <f>IF(LEFT(G1014,2)="48","R",IF(D1014="","N/A",VLOOKUP(D1014,'UCM 7-21-23'!$A$2:$B$1709,2,FALSE)))</f>
        <v>N/A</v>
      </c>
      <c r="I1014" s="147"/>
    </row>
    <row r="1015" spans="1:9" ht="23.15" hidden="1" customHeight="1" x14ac:dyDescent="0.3">
      <c r="A1015" s="88">
        <v>1003</v>
      </c>
      <c r="B1015" s="96"/>
      <c r="C1015" s="94"/>
      <c r="D1015" s="97"/>
      <c r="E1015" s="95" t="str">
        <f t="shared" si="15"/>
        <v/>
      </c>
      <c r="F1015" s="91"/>
      <c r="G1015" s="68"/>
      <c r="H1015" s="64" t="str">
        <f>IF(LEFT(G1015,2)="48","R",IF(D1015="","N/A",VLOOKUP(D1015,'UCM 7-21-23'!$A$2:$B$1709,2,FALSE)))</f>
        <v>N/A</v>
      </c>
      <c r="I1015" s="147"/>
    </row>
    <row r="1016" spans="1:9" ht="23.15" hidden="1" customHeight="1" x14ac:dyDescent="0.3">
      <c r="A1016" s="87">
        <v>1004</v>
      </c>
      <c r="B1016" s="96"/>
      <c r="C1016" s="94"/>
      <c r="D1016" s="97"/>
      <c r="E1016" s="95" t="str">
        <f t="shared" si="15"/>
        <v/>
      </c>
      <c r="F1016" s="91"/>
      <c r="G1016" s="68"/>
      <c r="H1016" s="64" t="str">
        <f>IF(LEFT(G1016,2)="48","R",IF(D1016="","N/A",VLOOKUP(D1016,'UCM 7-21-23'!$A$2:$B$1709,2,FALSE)))</f>
        <v>N/A</v>
      </c>
      <c r="I1016" s="147"/>
    </row>
    <row r="1017" spans="1:9" ht="23.15" hidden="1" customHeight="1" x14ac:dyDescent="0.3">
      <c r="A1017" s="87">
        <v>1005</v>
      </c>
      <c r="B1017" s="96"/>
      <c r="C1017" s="94"/>
      <c r="D1017" s="97"/>
      <c r="E1017" s="95" t="str">
        <f t="shared" si="15"/>
        <v/>
      </c>
      <c r="F1017" s="91"/>
      <c r="G1017" s="68"/>
      <c r="H1017" s="64" t="str">
        <f>IF(LEFT(G1017,2)="48","R",IF(D1017="","N/A",VLOOKUP(D1017,'UCM 7-21-23'!$A$2:$B$1709,2,FALSE)))</f>
        <v>N/A</v>
      </c>
      <c r="I1017" s="147"/>
    </row>
    <row r="1018" spans="1:9" ht="23.15" hidden="1" customHeight="1" x14ac:dyDescent="0.3">
      <c r="A1018" s="88">
        <v>1006</v>
      </c>
      <c r="B1018" s="96"/>
      <c r="C1018" s="94"/>
      <c r="D1018" s="97"/>
      <c r="E1018" s="95" t="str">
        <f t="shared" si="15"/>
        <v/>
      </c>
      <c r="F1018" s="91"/>
      <c r="G1018" s="68"/>
      <c r="H1018" s="64" t="str">
        <f>IF(LEFT(G1018,2)="48","R",IF(D1018="","N/A",VLOOKUP(D1018,'UCM 7-21-23'!$A$2:$B$1709,2,FALSE)))</f>
        <v>N/A</v>
      </c>
      <c r="I1018" s="147"/>
    </row>
    <row r="1019" spans="1:9" ht="23.15" hidden="1" customHeight="1" x14ac:dyDescent="0.3">
      <c r="A1019" s="87">
        <v>1007</v>
      </c>
      <c r="B1019" s="96"/>
      <c r="C1019" s="94"/>
      <c r="D1019" s="97"/>
      <c r="E1019" s="95" t="str">
        <f t="shared" si="15"/>
        <v/>
      </c>
      <c r="F1019" s="91"/>
      <c r="G1019" s="68"/>
      <c r="H1019" s="64" t="str">
        <f>IF(LEFT(G1019,2)="48","R",IF(D1019="","N/A",VLOOKUP(D1019,'UCM 7-21-23'!$A$2:$B$1709,2,FALSE)))</f>
        <v>N/A</v>
      </c>
      <c r="I1019" s="147"/>
    </row>
    <row r="1020" spans="1:9" ht="23.15" hidden="1" customHeight="1" x14ac:dyDescent="0.3">
      <c r="A1020" s="87">
        <v>1008</v>
      </c>
      <c r="B1020" s="96"/>
      <c r="C1020" s="94"/>
      <c r="D1020" s="97"/>
      <c r="E1020" s="95" t="str">
        <f t="shared" si="15"/>
        <v/>
      </c>
      <c r="F1020" s="91"/>
      <c r="G1020" s="68"/>
      <c r="H1020" s="64" t="str">
        <f>IF(LEFT(G1020,2)="48","R",IF(D1020="","N/A",VLOOKUP(D1020,'UCM 7-21-23'!$A$2:$B$1709,2,FALSE)))</f>
        <v>N/A</v>
      </c>
      <c r="I1020" s="147"/>
    </row>
    <row r="1021" spans="1:9" ht="23.15" hidden="1" customHeight="1" x14ac:dyDescent="0.3">
      <c r="A1021" s="88">
        <v>1009</v>
      </c>
      <c r="B1021" s="96"/>
      <c r="C1021" s="94"/>
      <c r="D1021" s="97"/>
      <c r="E1021" s="95" t="str">
        <f t="shared" ref="E1021:E1061" si="16">IF(B1021="","",(CONCATENATE(TEXT(B1021,"###0000_);[Red](#,##0)")," ", TEXT(C1021,"###000_);[Red](#,##0)")," ", TEXT(D1021,"###0000_);[Red](#,##0)"))))</f>
        <v/>
      </c>
      <c r="F1021" s="91"/>
      <c r="G1021" s="68"/>
      <c r="H1021" s="64" t="str">
        <f>IF(LEFT(G1021,2)="48","R",IF(D1021="","N/A",VLOOKUP(D1021,'UCM 7-21-23'!$A$2:$B$1709,2,FALSE)))</f>
        <v>N/A</v>
      </c>
      <c r="I1021" s="147"/>
    </row>
    <row r="1022" spans="1:9" ht="23.15" hidden="1" customHeight="1" x14ac:dyDescent="0.3">
      <c r="A1022" s="87">
        <v>1010</v>
      </c>
      <c r="B1022" s="96"/>
      <c r="C1022" s="94"/>
      <c r="D1022" s="97"/>
      <c r="E1022" s="95" t="str">
        <f t="shared" si="16"/>
        <v/>
      </c>
      <c r="F1022" s="91"/>
      <c r="G1022" s="68"/>
      <c r="H1022" s="64" t="str">
        <f>IF(LEFT(G1022,2)="48","R",IF(D1022="","N/A",VLOOKUP(D1022,'UCM 7-21-23'!$A$2:$B$1709,2,FALSE)))</f>
        <v>N/A</v>
      </c>
      <c r="I1022" s="147"/>
    </row>
    <row r="1023" spans="1:9" ht="23.15" hidden="1" customHeight="1" x14ac:dyDescent="0.3">
      <c r="A1023" s="87">
        <v>1011</v>
      </c>
      <c r="B1023" s="96"/>
      <c r="C1023" s="94"/>
      <c r="D1023" s="97"/>
      <c r="E1023" s="95" t="str">
        <f t="shared" si="16"/>
        <v/>
      </c>
      <c r="F1023" s="91"/>
      <c r="G1023" s="68"/>
      <c r="H1023" s="64" t="str">
        <f>IF(LEFT(G1023,2)="48","R",IF(D1023="","N/A",VLOOKUP(D1023,'UCM 7-21-23'!$A$2:$B$1709,2,FALSE)))</f>
        <v>N/A</v>
      </c>
      <c r="I1023" s="147"/>
    </row>
    <row r="1024" spans="1:9" ht="23.15" hidden="1" customHeight="1" x14ac:dyDescent="0.3">
      <c r="A1024" s="88">
        <v>1012</v>
      </c>
      <c r="B1024" s="96"/>
      <c r="C1024" s="94"/>
      <c r="D1024" s="97"/>
      <c r="E1024" s="95" t="str">
        <f t="shared" si="16"/>
        <v/>
      </c>
      <c r="F1024" s="91"/>
      <c r="G1024" s="68"/>
      <c r="H1024" s="64" t="str">
        <f>IF(LEFT(G1024,2)="48","R",IF(D1024="","N/A",VLOOKUP(D1024,'UCM 7-21-23'!$A$2:$B$1709,2,FALSE)))</f>
        <v>N/A</v>
      </c>
      <c r="I1024" s="147"/>
    </row>
    <row r="1025" spans="1:9" ht="23.15" hidden="1" customHeight="1" x14ac:dyDescent="0.3">
      <c r="A1025" s="87">
        <v>1013</v>
      </c>
      <c r="B1025" s="96"/>
      <c r="C1025" s="94"/>
      <c r="D1025" s="97"/>
      <c r="E1025" s="95" t="str">
        <f t="shared" si="16"/>
        <v/>
      </c>
      <c r="F1025" s="91"/>
      <c r="G1025" s="68"/>
      <c r="H1025" s="64" t="str">
        <f>IF(LEFT(G1025,2)="48","R",IF(D1025="","N/A",VLOOKUP(D1025,'UCM 7-21-23'!$A$2:$B$1709,2,FALSE)))</f>
        <v>N/A</v>
      </c>
      <c r="I1025" s="147"/>
    </row>
    <row r="1026" spans="1:9" ht="23.15" hidden="1" customHeight="1" x14ac:dyDescent="0.3">
      <c r="A1026" s="87">
        <v>1014</v>
      </c>
      <c r="B1026" s="96"/>
      <c r="C1026" s="94"/>
      <c r="D1026" s="97"/>
      <c r="E1026" s="95" t="str">
        <f t="shared" si="16"/>
        <v/>
      </c>
      <c r="F1026" s="91"/>
      <c r="G1026" s="68"/>
      <c r="H1026" s="64" t="str">
        <f>IF(LEFT(G1026,2)="48","R",IF(D1026="","N/A",VLOOKUP(D1026,'UCM 7-21-23'!$A$2:$B$1709,2,FALSE)))</f>
        <v>N/A</v>
      </c>
      <c r="I1026" s="147"/>
    </row>
    <row r="1027" spans="1:9" ht="23.15" hidden="1" customHeight="1" x14ac:dyDescent="0.3">
      <c r="A1027" s="88">
        <v>1015</v>
      </c>
      <c r="B1027" s="96"/>
      <c r="C1027" s="94"/>
      <c r="D1027" s="97"/>
      <c r="E1027" s="95" t="str">
        <f t="shared" si="16"/>
        <v/>
      </c>
      <c r="F1027" s="91"/>
      <c r="G1027" s="68"/>
      <c r="H1027" s="64" t="str">
        <f>IF(LEFT(G1027,2)="48","R",IF(D1027="","N/A",VLOOKUP(D1027,'UCM 7-21-23'!$A$2:$B$1709,2,FALSE)))</f>
        <v>N/A</v>
      </c>
      <c r="I1027" s="147"/>
    </row>
    <row r="1028" spans="1:9" ht="23.15" hidden="1" customHeight="1" x14ac:dyDescent="0.3">
      <c r="A1028" s="87">
        <v>1016</v>
      </c>
      <c r="B1028" s="96"/>
      <c r="C1028" s="94"/>
      <c r="D1028" s="97"/>
      <c r="E1028" s="95" t="str">
        <f t="shared" si="16"/>
        <v/>
      </c>
      <c r="F1028" s="91"/>
      <c r="G1028" s="68"/>
      <c r="H1028" s="64" t="str">
        <f>IF(LEFT(G1028,2)="48","R",IF(D1028="","N/A",VLOOKUP(D1028,'UCM 7-21-23'!$A$2:$B$1709,2,FALSE)))</f>
        <v>N/A</v>
      </c>
      <c r="I1028" s="147"/>
    </row>
    <row r="1029" spans="1:9" ht="23.15" hidden="1" customHeight="1" x14ac:dyDescent="0.3">
      <c r="A1029" s="87">
        <v>1017</v>
      </c>
      <c r="B1029" s="96"/>
      <c r="C1029" s="94"/>
      <c r="D1029" s="97"/>
      <c r="E1029" s="95" t="str">
        <f t="shared" si="16"/>
        <v/>
      </c>
      <c r="F1029" s="91"/>
      <c r="G1029" s="68"/>
      <c r="H1029" s="64" t="str">
        <f>IF(LEFT(G1029,2)="48","R",IF(D1029="","N/A",VLOOKUP(D1029,'UCM 7-21-23'!$A$2:$B$1709,2,FALSE)))</f>
        <v>N/A</v>
      </c>
      <c r="I1029" s="147"/>
    </row>
    <row r="1030" spans="1:9" ht="23.15" hidden="1" customHeight="1" x14ac:dyDescent="0.3">
      <c r="A1030" s="88">
        <v>1018</v>
      </c>
      <c r="B1030" s="96"/>
      <c r="C1030" s="94"/>
      <c r="D1030" s="97"/>
      <c r="E1030" s="95" t="str">
        <f t="shared" si="16"/>
        <v/>
      </c>
      <c r="F1030" s="91"/>
      <c r="G1030" s="68"/>
      <c r="H1030" s="64" t="str">
        <f>IF(LEFT(G1030,2)="48","R",IF(D1030="","N/A",VLOOKUP(D1030,'UCM 7-21-23'!$A$2:$B$1709,2,FALSE)))</f>
        <v>N/A</v>
      </c>
      <c r="I1030" s="147"/>
    </row>
    <row r="1031" spans="1:9" ht="23.15" hidden="1" customHeight="1" x14ac:dyDescent="0.3">
      <c r="A1031" s="87">
        <v>1019</v>
      </c>
      <c r="B1031" s="96"/>
      <c r="C1031" s="94"/>
      <c r="D1031" s="97"/>
      <c r="E1031" s="95" t="str">
        <f t="shared" si="16"/>
        <v/>
      </c>
      <c r="F1031" s="91"/>
      <c r="G1031" s="68"/>
      <c r="H1031" s="64" t="str">
        <f>IF(LEFT(G1031,2)="48","R",IF(D1031="","N/A",VLOOKUP(D1031,'UCM 7-21-23'!$A$2:$B$1709,2,FALSE)))</f>
        <v>N/A</v>
      </c>
      <c r="I1031" s="147"/>
    </row>
    <row r="1032" spans="1:9" ht="23.15" hidden="1" customHeight="1" x14ac:dyDescent="0.3">
      <c r="A1032" s="87">
        <v>1020</v>
      </c>
      <c r="B1032" s="96"/>
      <c r="C1032" s="94"/>
      <c r="D1032" s="97"/>
      <c r="E1032" s="95" t="str">
        <f t="shared" si="16"/>
        <v/>
      </c>
      <c r="F1032" s="91"/>
      <c r="G1032" s="68"/>
      <c r="H1032" s="64" t="str">
        <f>IF(LEFT(G1032,2)="48","R",IF(D1032="","N/A",VLOOKUP(D1032,'UCM 7-21-23'!$A$2:$B$1709,2,FALSE)))</f>
        <v>N/A</v>
      </c>
      <c r="I1032" s="147"/>
    </row>
    <row r="1033" spans="1:9" ht="23.15" hidden="1" customHeight="1" x14ac:dyDescent="0.3">
      <c r="A1033" s="88">
        <v>1021</v>
      </c>
      <c r="B1033" s="96"/>
      <c r="C1033" s="94"/>
      <c r="D1033" s="97"/>
      <c r="E1033" s="95" t="str">
        <f t="shared" si="16"/>
        <v/>
      </c>
      <c r="F1033" s="91"/>
      <c r="G1033" s="68"/>
      <c r="H1033" s="64" t="str">
        <f>IF(LEFT(G1033,2)="48","R",IF(D1033="","N/A",VLOOKUP(D1033,'UCM 7-21-23'!$A$2:$B$1709,2,FALSE)))</f>
        <v>N/A</v>
      </c>
      <c r="I1033" s="147"/>
    </row>
    <row r="1034" spans="1:9" ht="23.15" hidden="1" customHeight="1" x14ac:dyDescent="0.3">
      <c r="A1034" s="87">
        <v>1022</v>
      </c>
      <c r="B1034" s="96"/>
      <c r="C1034" s="94"/>
      <c r="D1034" s="97"/>
      <c r="E1034" s="95" t="str">
        <f t="shared" si="16"/>
        <v/>
      </c>
      <c r="F1034" s="91"/>
      <c r="G1034" s="68"/>
      <c r="H1034" s="64" t="str">
        <f>IF(LEFT(G1034,2)="48","R",IF(D1034="","N/A",VLOOKUP(D1034,'UCM 7-21-23'!$A$2:$B$1709,2,FALSE)))</f>
        <v>N/A</v>
      </c>
      <c r="I1034" s="147"/>
    </row>
    <row r="1035" spans="1:9" ht="22.5" hidden="1" customHeight="1" x14ac:dyDescent="0.3">
      <c r="A1035" s="87">
        <v>1023</v>
      </c>
      <c r="B1035" s="96"/>
      <c r="C1035" s="94"/>
      <c r="D1035" s="97"/>
      <c r="E1035" s="95" t="str">
        <f t="shared" si="16"/>
        <v/>
      </c>
      <c r="F1035" s="91"/>
      <c r="G1035" s="68"/>
      <c r="H1035" s="64" t="str">
        <f>IF(LEFT(G1035,2)="48","R",IF(D1035="","N/A",VLOOKUP(D1035,'UCM 7-21-23'!$A$2:$B$1709,2,FALSE)))</f>
        <v>N/A</v>
      </c>
      <c r="I1035" s="147"/>
    </row>
    <row r="1036" spans="1:9" ht="23.15" hidden="1" customHeight="1" x14ac:dyDescent="0.3">
      <c r="A1036" s="88">
        <v>1024</v>
      </c>
      <c r="B1036" s="96"/>
      <c r="C1036" s="94"/>
      <c r="D1036" s="97"/>
      <c r="E1036" s="95" t="str">
        <f t="shared" si="16"/>
        <v/>
      </c>
      <c r="F1036" s="91"/>
      <c r="G1036" s="68"/>
      <c r="H1036" s="64" t="str">
        <f>IF(LEFT(G1036,2)="48","R",IF(D1036="","N/A",VLOOKUP(D1036,'UCM 7-21-23'!$A$2:$B$1709,2,FALSE)))</f>
        <v>N/A</v>
      </c>
      <c r="I1036" s="147"/>
    </row>
    <row r="1037" spans="1:9" ht="23.15" hidden="1" customHeight="1" x14ac:dyDescent="0.3">
      <c r="A1037" s="87">
        <v>1025</v>
      </c>
      <c r="B1037" s="96"/>
      <c r="C1037" s="94"/>
      <c r="D1037" s="97"/>
      <c r="E1037" s="95" t="str">
        <f t="shared" si="16"/>
        <v/>
      </c>
      <c r="F1037" s="91"/>
      <c r="G1037" s="68"/>
      <c r="H1037" s="64" t="str">
        <f>IF(LEFT(G1037,2)="48","R",IF(D1037="","N/A",VLOOKUP(D1037,'UCM 7-21-23'!$A$2:$B$1709,2,FALSE)))</f>
        <v>N/A</v>
      </c>
      <c r="I1037" s="147"/>
    </row>
    <row r="1038" spans="1:9" ht="23.15" hidden="1" customHeight="1" x14ac:dyDescent="0.3">
      <c r="A1038" s="87">
        <v>1026</v>
      </c>
      <c r="B1038" s="96"/>
      <c r="C1038" s="94"/>
      <c r="D1038" s="97"/>
      <c r="E1038" s="95" t="str">
        <f t="shared" si="16"/>
        <v/>
      </c>
      <c r="F1038" s="91"/>
      <c r="G1038" s="68"/>
      <c r="H1038" s="64" t="str">
        <f>IF(LEFT(G1038,2)="48","R",IF(D1038="","N/A",VLOOKUP(D1038,'UCM 7-21-23'!$A$2:$B$1709,2,FALSE)))</f>
        <v>N/A</v>
      </c>
      <c r="I1038" s="147"/>
    </row>
    <row r="1039" spans="1:9" ht="23.15" hidden="1" customHeight="1" x14ac:dyDescent="0.3">
      <c r="A1039" s="88">
        <v>1027</v>
      </c>
      <c r="B1039" s="96"/>
      <c r="C1039" s="94"/>
      <c r="D1039" s="97"/>
      <c r="E1039" s="95" t="str">
        <f t="shared" si="16"/>
        <v/>
      </c>
      <c r="F1039" s="91"/>
      <c r="G1039" s="68"/>
      <c r="H1039" s="64" t="str">
        <f>IF(LEFT(G1039,2)="48","R",IF(D1039="","N/A",VLOOKUP(D1039,'UCM 7-21-23'!$A$2:$B$1709,2,FALSE)))</f>
        <v>N/A</v>
      </c>
      <c r="I1039" s="147"/>
    </row>
    <row r="1040" spans="1:9" ht="23.15" hidden="1" customHeight="1" x14ac:dyDescent="0.3">
      <c r="A1040" s="87">
        <v>1028</v>
      </c>
      <c r="B1040" s="96"/>
      <c r="C1040" s="94"/>
      <c r="D1040" s="97"/>
      <c r="E1040" s="95" t="str">
        <f t="shared" si="16"/>
        <v/>
      </c>
      <c r="F1040" s="91"/>
      <c r="G1040" s="68"/>
      <c r="H1040" s="64" t="str">
        <f>IF(LEFT(G1040,2)="48","R",IF(D1040="","N/A",VLOOKUP(D1040,'UCM 7-21-23'!$A$2:$B$1709,2,FALSE)))</f>
        <v>N/A</v>
      </c>
      <c r="I1040" s="147"/>
    </row>
    <row r="1041" spans="1:9" ht="23.15" hidden="1" customHeight="1" x14ac:dyDescent="0.3">
      <c r="A1041" s="87">
        <v>1029</v>
      </c>
      <c r="B1041" s="96"/>
      <c r="C1041" s="94"/>
      <c r="D1041" s="97"/>
      <c r="E1041" s="95" t="str">
        <f t="shared" si="16"/>
        <v/>
      </c>
      <c r="F1041" s="91"/>
      <c r="G1041" s="68"/>
      <c r="H1041" s="64" t="str">
        <f>IF(LEFT(G1041,2)="48","R",IF(D1041="","N/A",VLOOKUP(D1041,'UCM 7-21-23'!$A$2:$B$1709,2,FALSE)))</f>
        <v>N/A</v>
      </c>
      <c r="I1041" s="147"/>
    </row>
    <row r="1042" spans="1:9" ht="23.15" hidden="1" customHeight="1" x14ac:dyDescent="0.3">
      <c r="A1042" s="88">
        <v>1030</v>
      </c>
      <c r="B1042" s="96"/>
      <c r="C1042" s="94"/>
      <c r="D1042" s="97"/>
      <c r="E1042" s="95" t="str">
        <f t="shared" si="16"/>
        <v/>
      </c>
      <c r="F1042" s="91"/>
      <c r="G1042" s="68"/>
      <c r="H1042" s="64" t="str">
        <f>IF(LEFT(G1042,2)="48","R",IF(D1042="","N/A",VLOOKUP(D1042,'UCM 7-21-23'!$A$2:$B$1709,2,FALSE)))</f>
        <v>N/A</v>
      </c>
      <c r="I1042" s="147"/>
    </row>
    <row r="1043" spans="1:9" ht="23.15" hidden="1" customHeight="1" x14ac:dyDescent="0.3">
      <c r="A1043" s="87">
        <v>1031</v>
      </c>
      <c r="B1043" s="96"/>
      <c r="C1043" s="94"/>
      <c r="D1043" s="97"/>
      <c r="E1043" s="95" t="str">
        <f t="shared" si="16"/>
        <v/>
      </c>
      <c r="F1043" s="91"/>
      <c r="G1043" s="68"/>
      <c r="H1043" s="64" t="str">
        <f>IF(LEFT(G1043,2)="48","R",IF(D1043="","N/A",VLOOKUP(D1043,'UCM 7-21-23'!$A$2:$B$1709,2,FALSE)))</f>
        <v>N/A</v>
      </c>
      <c r="I1043" s="147"/>
    </row>
    <row r="1044" spans="1:9" ht="23.15" hidden="1" customHeight="1" x14ac:dyDescent="0.3">
      <c r="A1044" s="87">
        <v>1032</v>
      </c>
      <c r="B1044" s="96"/>
      <c r="C1044" s="94"/>
      <c r="D1044" s="97"/>
      <c r="E1044" s="95" t="str">
        <f t="shared" si="16"/>
        <v/>
      </c>
      <c r="F1044" s="91"/>
      <c r="G1044" s="68"/>
      <c r="H1044" s="64" t="str">
        <f>IF(LEFT(G1044,2)="48","R",IF(D1044="","N/A",VLOOKUP(D1044,'UCM 7-21-23'!$A$2:$B$1709,2,FALSE)))</f>
        <v>N/A</v>
      </c>
      <c r="I1044" s="147"/>
    </row>
    <row r="1045" spans="1:9" ht="23.15" hidden="1" customHeight="1" x14ac:dyDescent="0.3">
      <c r="A1045" s="88">
        <v>1033</v>
      </c>
      <c r="B1045" s="96"/>
      <c r="C1045" s="94"/>
      <c r="D1045" s="97"/>
      <c r="E1045" s="95" t="str">
        <f t="shared" si="16"/>
        <v/>
      </c>
      <c r="F1045" s="91"/>
      <c r="G1045" s="68"/>
      <c r="H1045" s="64" t="str">
        <f>IF(LEFT(G1045,2)="48","R",IF(D1045="","N/A",VLOOKUP(D1045,'UCM 7-21-23'!$A$2:$B$1709,2,FALSE)))</f>
        <v>N/A</v>
      </c>
      <c r="I1045" s="147"/>
    </row>
    <row r="1046" spans="1:9" ht="23.15" hidden="1" customHeight="1" x14ac:dyDescent="0.3">
      <c r="A1046" s="87">
        <v>1034</v>
      </c>
      <c r="B1046" s="96"/>
      <c r="C1046" s="94"/>
      <c r="D1046" s="97"/>
      <c r="E1046" s="95" t="str">
        <f t="shared" si="16"/>
        <v/>
      </c>
      <c r="F1046" s="91"/>
      <c r="G1046" s="68"/>
      <c r="H1046" s="64" t="str">
        <f>IF(LEFT(G1046,2)="48","R",IF(D1046="","N/A",VLOOKUP(D1046,'UCM 7-21-23'!$A$2:$B$1709,2,FALSE)))</f>
        <v>N/A</v>
      </c>
      <c r="I1046" s="147"/>
    </row>
    <row r="1047" spans="1:9" ht="23.15" hidden="1" customHeight="1" x14ac:dyDescent="0.3">
      <c r="A1047" s="87">
        <v>1035</v>
      </c>
      <c r="B1047" s="96"/>
      <c r="C1047" s="94"/>
      <c r="D1047" s="97"/>
      <c r="E1047" s="95" t="str">
        <f t="shared" si="16"/>
        <v/>
      </c>
      <c r="F1047" s="91"/>
      <c r="G1047" s="68"/>
      <c r="H1047" s="64" t="str">
        <f>IF(LEFT(G1047,2)="48","R",IF(D1047="","N/A",VLOOKUP(D1047,'UCM 7-21-23'!$A$2:$B$1709,2,FALSE)))</f>
        <v>N/A</v>
      </c>
      <c r="I1047" s="147"/>
    </row>
    <row r="1048" spans="1:9" ht="23.15" hidden="1" customHeight="1" x14ac:dyDescent="0.3">
      <c r="A1048" s="88">
        <v>1036</v>
      </c>
      <c r="B1048" s="96"/>
      <c r="C1048" s="94"/>
      <c r="D1048" s="97"/>
      <c r="E1048" s="95" t="str">
        <f t="shared" si="16"/>
        <v/>
      </c>
      <c r="F1048" s="91"/>
      <c r="G1048" s="68"/>
      <c r="H1048" s="64" t="str">
        <f>IF(LEFT(G1048,2)="48","R",IF(D1048="","N/A",VLOOKUP(D1048,'UCM 7-21-23'!$A$2:$B$1709,2,FALSE)))</f>
        <v>N/A</v>
      </c>
      <c r="I1048" s="147"/>
    </row>
    <row r="1049" spans="1:9" ht="23.15" hidden="1" customHeight="1" x14ac:dyDescent="0.3">
      <c r="A1049" s="87">
        <v>1037</v>
      </c>
      <c r="B1049" s="96"/>
      <c r="C1049" s="94"/>
      <c r="D1049" s="97"/>
      <c r="E1049" s="95" t="str">
        <f t="shared" si="16"/>
        <v/>
      </c>
      <c r="F1049" s="91"/>
      <c r="G1049" s="68"/>
      <c r="H1049" s="64" t="str">
        <f>IF(LEFT(G1049,2)="48","R",IF(D1049="","N/A",VLOOKUP(D1049,'UCM 7-21-23'!$A$2:$B$1709,2,FALSE)))</f>
        <v>N/A</v>
      </c>
      <c r="I1049" s="147"/>
    </row>
    <row r="1050" spans="1:9" ht="23.15" hidden="1" customHeight="1" x14ac:dyDescent="0.3">
      <c r="A1050" s="87">
        <v>1038</v>
      </c>
      <c r="B1050" s="96"/>
      <c r="C1050" s="94"/>
      <c r="D1050" s="97"/>
      <c r="E1050" s="95" t="str">
        <f t="shared" si="16"/>
        <v/>
      </c>
      <c r="F1050" s="91"/>
      <c r="G1050" s="68"/>
      <c r="H1050" s="64" t="str">
        <f>IF(LEFT(G1050,2)="48","R",IF(D1050="","N/A",VLOOKUP(D1050,'UCM 7-21-23'!$A$2:$B$1709,2,FALSE)))</f>
        <v>N/A</v>
      </c>
      <c r="I1050" s="147"/>
    </row>
    <row r="1051" spans="1:9" ht="23.15" hidden="1" customHeight="1" x14ac:dyDescent="0.3">
      <c r="A1051" s="88">
        <v>1039</v>
      </c>
      <c r="B1051" s="96"/>
      <c r="C1051" s="94"/>
      <c r="D1051" s="97"/>
      <c r="E1051" s="95" t="str">
        <f t="shared" si="16"/>
        <v/>
      </c>
      <c r="F1051" s="91"/>
      <c r="G1051" s="68"/>
      <c r="H1051" s="64" t="str">
        <f>IF(LEFT(G1051,2)="48","R",IF(D1051="","N/A",VLOOKUP(D1051,'UCM 7-21-23'!$A$2:$B$1709,2,FALSE)))</f>
        <v>N/A</v>
      </c>
      <c r="I1051" s="147"/>
    </row>
    <row r="1052" spans="1:9" ht="23.15" hidden="1" customHeight="1" x14ac:dyDescent="0.3">
      <c r="A1052" s="87">
        <v>1040</v>
      </c>
      <c r="B1052" s="96"/>
      <c r="C1052" s="94"/>
      <c r="D1052" s="97"/>
      <c r="E1052" s="95" t="str">
        <f t="shared" si="16"/>
        <v/>
      </c>
      <c r="F1052" s="91"/>
      <c r="G1052" s="68"/>
      <c r="H1052" s="64" t="str">
        <f>IF(LEFT(G1052,2)="48","R",IF(D1052="","N/A",VLOOKUP(D1052,'UCM 7-21-23'!$A$2:$B$1709,2,FALSE)))</f>
        <v>N/A</v>
      </c>
      <c r="I1052" s="147"/>
    </row>
    <row r="1053" spans="1:9" ht="23.15" hidden="1" customHeight="1" x14ac:dyDescent="0.3">
      <c r="A1053" s="87">
        <v>1041</v>
      </c>
      <c r="B1053" s="96"/>
      <c r="C1053" s="94"/>
      <c r="D1053" s="97"/>
      <c r="E1053" s="95" t="str">
        <f t="shared" si="16"/>
        <v/>
      </c>
      <c r="F1053" s="91"/>
      <c r="G1053" s="68"/>
      <c r="H1053" s="64" t="str">
        <f>IF(LEFT(G1053,2)="48","R",IF(D1053="","N/A",VLOOKUP(D1053,'UCM 7-21-23'!$A$2:$B$1709,2,FALSE)))</f>
        <v>N/A</v>
      </c>
      <c r="I1053" s="147"/>
    </row>
    <row r="1054" spans="1:9" ht="23.15" hidden="1" customHeight="1" x14ac:dyDescent="0.3">
      <c r="A1054" s="88">
        <v>1042</v>
      </c>
      <c r="B1054" s="96"/>
      <c r="C1054" s="94"/>
      <c r="D1054" s="97"/>
      <c r="E1054" s="95" t="str">
        <f t="shared" si="16"/>
        <v/>
      </c>
      <c r="F1054" s="91"/>
      <c r="G1054" s="68"/>
      <c r="H1054" s="64" t="str">
        <f>IF(LEFT(G1054,2)="48","R",IF(D1054="","N/A",VLOOKUP(D1054,'UCM 7-21-23'!$A$2:$B$1709,2,FALSE)))</f>
        <v>N/A</v>
      </c>
      <c r="I1054" s="147"/>
    </row>
    <row r="1055" spans="1:9" ht="23.15" hidden="1" customHeight="1" x14ac:dyDescent="0.3">
      <c r="A1055" s="87">
        <v>1043</v>
      </c>
      <c r="B1055" s="96"/>
      <c r="C1055" s="94"/>
      <c r="D1055" s="97"/>
      <c r="E1055" s="95" t="str">
        <f t="shared" si="16"/>
        <v/>
      </c>
      <c r="F1055" s="91"/>
      <c r="G1055" s="68"/>
      <c r="H1055" s="64" t="str">
        <f>IF(LEFT(G1055,2)="48","R",IF(D1055="","N/A",VLOOKUP(D1055,'UCM 7-21-23'!$A$2:$B$1709,2,FALSE)))</f>
        <v>N/A</v>
      </c>
      <c r="I1055" s="147"/>
    </row>
    <row r="1056" spans="1:9" ht="23.15" hidden="1" customHeight="1" x14ac:dyDescent="0.3">
      <c r="A1056" s="87">
        <v>1044</v>
      </c>
      <c r="B1056" s="96"/>
      <c r="C1056" s="94"/>
      <c r="D1056" s="97"/>
      <c r="E1056" s="95" t="str">
        <f t="shared" si="16"/>
        <v/>
      </c>
      <c r="F1056" s="91"/>
      <c r="G1056" s="68"/>
      <c r="H1056" s="64" t="str">
        <f>IF(LEFT(G1056,2)="48","R",IF(D1056="","N/A",VLOOKUP(D1056,'UCM 7-21-23'!$A$2:$B$1709,2,FALSE)))</f>
        <v>N/A</v>
      </c>
      <c r="I1056" s="147"/>
    </row>
    <row r="1057" spans="1:15" ht="23.15" hidden="1" customHeight="1" x14ac:dyDescent="0.3">
      <c r="A1057" s="88">
        <v>1045</v>
      </c>
      <c r="B1057" s="96"/>
      <c r="C1057" s="94"/>
      <c r="D1057" s="97"/>
      <c r="E1057" s="95" t="str">
        <f t="shared" si="16"/>
        <v/>
      </c>
      <c r="F1057" s="91"/>
      <c r="G1057" s="68"/>
      <c r="H1057" s="64" t="str">
        <f>IF(LEFT(G1057,2)="48","R",IF(D1057="","N/A",VLOOKUP(D1057,'UCM 7-21-23'!$A$2:$B$1709,2,FALSE)))</f>
        <v>N/A</v>
      </c>
      <c r="I1057" s="147"/>
    </row>
    <row r="1058" spans="1:15" ht="23.15" hidden="1" customHeight="1" x14ac:dyDescent="0.3">
      <c r="A1058" s="87">
        <v>1046</v>
      </c>
      <c r="B1058" s="96"/>
      <c r="C1058" s="94"/>
      <c r="D1058" s="97"/>
      <c r="E1058" s="95" t="str">
        <f t="shared" si="16"/>
        <v/>
      </c>
      <c r="F1058" s="91"/>
      <c r="G1058" s="68"/>
      <c r="H1058" s="64" t="str">
        <f>IF(LEFT(G1058,2)="48","R",IF(D1058="","N/A",VLOOKUP(D1058,'UCM 7-21-23'!$A$2:$B$1709,2,FALSE)))</f>
        <v>N/A</v>
      </c>
      <c r="I1058" s="147"/>
    </row>
    <row r="1059" spans="1:15" ht="23.15" hidden="1" customHeight="1" x14ac:dyDescent="0.3">
      <c r="A1059" s="87">
        <v>1047</v>
      </c>
      <c r="B1059" s="96"/>
      <c r="C1059" s="94"/>
      <c r="D1059" s="97"/>
      <c r="E1059" s="95" t="str">
        <f t="shared" si="16"/>
        <v/>
      </c>
      <c r="F1059" s="91"/>
      <c r="G1059" s="68"/>
      <c r="H1059" s="64" t="str">
        <f>IF(LEFT(G1059,2)="48","R",IF(D1059="","N/A",VLOOKUP(D1059,'UCM 7-21-23'!$A$2:$B$1709,2,FALSE)))</f>
        <v>N/A</v>
      </c>
      <c r="I1059" s="147"/>
    </row>
    <row r="1060" spans="1:15" ht="23.15" hidden="1" customHeight="1" x14ac:dyDescent="0.3">
      <c r="A1060" s="88">
        <v>1048</v>
      </c>
      <c r="B1060" s="96"/>
      <c r="C1060" s="94"/>
      <c r="D1060" s="97"/>
      <c r="E1060" s="95" t="str">
        <f t="shared" si="16"/>
        <v/>
      </c>
      <c r="F1060" s="91"/>
      <c r="G1060" s="68"/>
      <c r="H1060" s="64" t="str">
        <f>IF(LEFT(G1060,2)="48","R",IF(D1060="","N/A",VLOOKUP(D1060,'UCM 7-21-23'!$A$2:$B$1709,2,FALSE)))</f>
        <v>N/A</v>
      </c>
      <c r="I1060" s="147"/>
    </row>
    <row r="1061" spans="1:15" ht="23.15" hidden="1" customHeight="1" x14ac:dyDescent="0.3">
      <c r="A1061" s="87">
        <v>1049</v>
      </c>
      <c r="B1061" s="96"/>
      <c r="C1061" s="94"/>
      <c r="D1061" s="97"/>
      <c r="E1061" s="95" t="str">
        <f t="shared" si="16"/>
        <v/>
      </c>
      <c r="F1061" s="91"/>
      <c r="G1061" s="68"/>
      <c r="H1061" s="64" t="str">
        <f>IF(LEFT(G1061,2)="48","R",IF(D1061="","N/A",VLOOKUP(D1061,'UCM 7-21-23'!$A$2:$B$1709,2,FALSE)))</f>
        <v>N/A</v>
      </c>
      <c r="I1061" s="147"/>
    </row>
    <row r="1062" spans="1:15" ht="23.15" hidden="1" customHeight="1" thickBot="1" x14ac:dyDescent="0.35">
      <c r="A1062" s="87">
        <v>1050</v>
      </c>
      <c r="B1062" s="96"/>
      <c r="C1062" s="94"/>
      <c r="D1062" s="97"/>
      <c r="E1062" s="95" t="str">
        <f t="shared" ref="E1062" si="17">IF(B1062="","",(CONCATENATE(TEXT(B1062,"###0000_);[Red](#,##0)")," ", TEXT(C1062,"###000_);[Red](#,##0)")," ", TEXT(D1062,"###0000_);[Red](#,##0)"))))</f>
        <v/>
      </c>
      <c r="F1062" s="92"/>
      <c r="G1062" s="80"/>
      <c r="H1062" s="64" t="str">
        <f>IF(LEFT(G1062,2)="48","R",IF(D1062="","N/A",VLOOKUP(D1062,'UCM 7-21-23'!$A$2:$B$1709,2,FALSE)))</f>
        <v>N/A</v>
      </c>
      <c r="I1062" s="148"/>
    </row>
    <row r="1063" spans="1:15" ht="23.15" customHeight="1" thickBot="1" x14ac:dyDescent="0.35">
      <c r="A1063" s="129" t="s">
        <v>67</v>
      </c>
      <c r="B1063" s="130"/>
      <c r="C1063" s="130"/>
      <c r="D1063" s="130"/>
      <c r="E1063" s="130"/>
      <c r="F1063" s="130"/>
      <c r="G1063" s="130"/>
      <c r="H1063" s="130"/>
      <c r="I1063" s="59">
        <f>SUBTOTAL(9,I13:I1062)</f>
        <v>0</v>
      </c>
      <c r="J1063" s="83"/>
      <c r="K1063" s="83"/>
      <c r="L1063" s="83"/>
      <c r="M1063" s="83"/>
      <c r="N1063" s="83"/>
      <c r="O1063" s="83"/>
    </row>
    <row r="1064" spans="1:15" ht="9.75" customHeight="1" x14ac:dyDescent="0.3">
      <c r="A1064" s="6"/>
      <c r="B1064" s="75"/>
      <c r="C1064" s="5"/>
      <c r="D1064" s="5"/>
      <c r="E1064" s="5"/>
      <c r="F1064" s="5"/>
      <c r="G1064" s="5"/>
      <c r="H1064" s="6"/>
      <c r="I1064" s="5"/>
      <c r="J1064" s="5"/>
      <c r="K1064" s="5"/>
    </row>
    <row r="1065" spans="1:15" ht="9" customHeight="1" thickBot="1" x14ac:dyDescent="0.35">
      <c r="A1065" s="6"/>
      <c r="B1065" s="75"/>
      <c r="C1065" s="5"/>
      <c r="D1065" s="5"/>
      <c r="E1065" s="5"/>
      <c r="F1065" s="5"/>
      <c r="G1065" s="5"/>
      <c r="H1065" s="55"/>
      <c r="I1065" s="56"/>
      <c r="J1065" s="56"/>
      <c r="K1065" s="56"/>
    </row>
    <row r="1066" spans="1:15" ht="22.5" customHeight="1" thickBot="1" x14ac:dyDescent="0.35">
      <c r="A1066" s="6"/>
      <c r="B1066" s="75"/>
      <c r="C1066" s="5"/>
      <c r="D1066" s="5"/>
      <c r="E1066" s="5"/>
      <c r="F1066" s="5"/>
      <c r="G1066" s="5"/>
      <c r="H1066" s="123" t="s">
        <v>94</v>
      </c>
      <c r="I1066" s="124"/>
    </row>
    <row r="1067" spans="1:15" ht="22.5" customHeight="1" thickBot="1" x14ac:dyDescent="0.35">
      <c r="A1067" s="6"/>
      <c r="B1067" s="75"/>
      <c r="C1067" s="5"/>
      <c r="D1067" s="5"/>
      <c r="E1067" s="5"/>
      <c r="F1067" s="5"/>
      <c r="G1067" s="5"/>
      <c r="H1067" s="152" t="s">
        <v>95</v>
      </c>
      <c r="I1067" s="57">
        <f>ROUND(SUMIF($H$12:$H$1062,H1067,$I$12:$I$1062),-3)</f>
        <v>0</v>
      </c>
    </row>
    <row r="1068" spans="1:15" ht="22.5" customHeight="1" thickBot="1" x14ac:dyDescent="0.35">
      <c r="A1068" s="6"/>
      <c r="B1068" s="75"/>
      <c r="C1068" s="5"/>
      <c r="D1068" s="5"/>
      <c r="E1068" s="5"/>
      <c r="F1068" s="5"/>
      <c r="G1068" s="5"/>
      <c r="H1068" s="152" t="s">
        <v>96</v>
      </c>
      <c r="I1068" s="57">
        <f>ROUND(SUMIF($H$12:$H$1062,H1068,$I$12:$I$1062),-3)</f>
        <v>0</v>
      </c>
    </row>
    <row r="1069" spans="1:15" ht="22.5" customHeight="1" thickBot="1" x14ac:dyDescent="0.35">
      <c r="A1069" s="6"/>
      <c r="B1069" s="75"/>
      <c r="C1069" s="5"/>
      <c r="D1069" s="5"/>
      <c r="E1069" s="5"/>
      <c r="F1069" s="5"/>
      <c r="G1069" s="5"/>
      <c r="H1069" s="152" t="s">
        <v>97</v>
      </c>
      <c r="I1069" s="57">
        <f>ROUND(SUMIF($H$12:$H$1062,H1069,$I$12:$I$1062),-3)</f>
        <v>0</v>
      </c>
    </row>
    <row r="1070" spans="1:15" ht="22.5" customHeight="1" thickBot="1" x14ac:dyDescent="0.35">
      <c r="A1070" s="6"/>
      <c r="B1070" s="75"/>
      <c r="C1070" s="5"/>
      <c r="D1070" s="5"/>
      <c r="E1070" s="5"/>
      <c r="F1070" s="5"/>
      <c r="G1070" s="5"/>
      <c r="H1070" s="152" t="s">
        <v>98</v>
      </c>
      <c r="I1070" s="84">
        <f>ROUND(SUMIF($H$12:$H$1062,H1070,$I$12:$I$1062),-3)</f>
        <v>0</v>
      </c>
    </row>
    <row r="1071" spans="1:15" ht="9" customHeight="1" thickBot="1" x14ac:dyDescent="0.35">
      <c r="A1071" s="6"/>
      <c r="B1071" s="75"/>
      <c r="C1071" s="5"/>
      <c r="D1071" s="5"/>
      <c r="E1071" s="5"/>
      <c r="F1071" s="5"/>
      <c r="G1071" s="5"/>
      <c r="H1071" s="54"/>
      <c r="I1071" s="58"/>
      <c r="J1071" s="58"/>
    </row>
    <row r="1072" spans="1:15" ht="22.5" customHeight="1" thickBot="1" x14ac:dyDescent="0.35">
      <c r="A1072" s="6"/>
      <c r="B1072" s="75"/>
      <c r="C1072" s="5"/>
      <c r="D1072" s="5"/>
      <c r="E1072" s="5"/>
      <c r="F1072" s="5"/>
      <c r="G1072" s="5"/>
      <c r="H1072" s="53" t="s">
        <v>110</v>
      </c>
      <c r="I1072" s="59">
        <f>ROUND(SUM(I1067:I1070),-3)</f>
        <v>0</v>
      </c>
    </row>
    <row r="1073" spans="1:12" ht="14.5" hidden="1" thickBot="1" x14ac:dyDescent="0.35">
      <c r="A1073" s="6"/>
      <c r="B1073" s="75"/>
      <c r="C1073" s="5"/>
      <c r="D1073" s="5"/>
      <c r="E1073" s="5"/>
      <c r="F1073" s="5"/>
      <c r="G1073" s="5"/>
      <c r="H1073" s="82"/>
      <c r="I1073" s="81" t="s">
        <v>100</v>
      </c>
      <c r="J1073" s="59">
        <f>I1072-I1070</f>
        <v>0</v>
      </c>
    </row>
    <row r="1074" spans="1:12" ht="9" customHeight="1" x14ac:dyDescent="0.3">
      <c r="A1074" s="6"/>
      <c r="B1074" s="75"/>
      <c r="C1074" s="5"/>
      <c r="D1074" s="5"/>
      <c r="E1074" s="5"/>
      <c r="F1074" s="5"/>
      <c r="G1074" s="5"/>
      <c r="H1074" s="6"/>
      <c r="I1074" s="5"/>
      <c r="J1074" s="5"/>
      <c r="K1074" s="5"/>
    </row>
    <row r="1075" spans="1:12" s="17" customFormat="1" ht="18.5" x14ac:dyDescent="0.35">
      <c r="A1075" s="254" t="s">
        <v>133</v>
      </c>
      <c r="B1075" s="254"/>
      <c r="C1075" s="254"/>
      <c r="D1075" s="254"/>
      <c r="E1075" s="254"/>
      <c r="F1075" s="254"/>
      <c r="G1075" s="254"/>
      <c r="H1075" s="254"/>
      <c r="I1075" s="254"/>
      <c r="J1075" s="254"/>
      <c r="K1075" s="258"/>
    </row>
    <row r="1076" spans="1:12" s="17" customFormat="1" ht="18.5" x14ac:dyDescent="0.35">
      <c r="A1076" s="259" t="s">
        <v>134</v>
      </c>
      <c r="B1076" s="254"/>
      <c r="C1076" s="254"/>
      <c r="D1076" s="254"/>
      <c r="E1076" s="254"/>
      <c r="F1076" s="254"/>
      <c r="G1076" s="254"/>
      <c r="H1076" s="254"/>
      <c r="I1076" s="254"/>
      <c r="J1076" s="254"/>
      <c r="K1076" s="258"/>
    </row>
    <row r="1077" spans="1:12" s="17" customFormat="1" ht="18.5" x14ac:dyDescent="0.35">
      <c r="A1077" s="254" t="s">
        <v>135</v>
      </c>
      <c r="B1077" s="254"/>
      <c r="C1077" s="254"/>
      <c r="D1077" s="254"/>
      <c r="E1077" s="254"/>
      <c r="F1077" s="254"/>
      <c r="G1077" s="254"/>
      <c r="H1077" s="254"/>
      <c r="I1077" s="254"/>
      <c r="J1077" s="254"/>
      <c r="K1077" s="258"/>
    </row>
    <row r="1078" spans="1:12" s="17" customFormat="1" ht="18.5" x14ac:dyDescent="0.35">
      <c r="A1078" s="255" t="s">
        <v>136</v>
      </c>
      <c r="B1078" s="254"/>
      <c r="C1078" s="254"/>
      <c r="D1078" s="254"/>
      <c r="E1078" s="254"/>
      <c r="F1078" s="254"/>
      <c r="G1078" s="254"/>
      <c r="H1078" s="254"/>
      <c r="I1078" s="254"/>
      <c r="J1078" s="254"/>
      <c r="K1078" s="258"/>
    </row>
    <row r="1079" spans="1:12" s="17" customFormat="1" ht="16.5" customHeight="1" x14ac:dyDescent="0.35">
      <c r="A1079" s="254" t="s">
        <v>137</v>
      </c>
      <c r="B1079" s="254"/>
      <c r="C1079" s="254"/>
      <c r="D1079" s="254"/>
      <c r="E1079" s="254"/>
      <c r="F1079" s="254"/>
      <c r="G1079" s="254"/>
      <c r="H1079" s="254"/>
      <c r="I1079" s="254"/>
      <c r="J1079" s="254"/>
      <c r="K1079" s="258"/>
    </row>
    <row r="1080" spans="1:12" s="17" customFormat="1" ht="16.5" customHeight="1" x14ac:dyDescent="0.35">
      <c r="A1080" s="256" t="s">
        <v>102</v>
      </c>
      <c r="B1080" s="256"/>
      <c r="C1080" s="256"/>
      <c r="D1080" s="256"/>
      <c r="E1080" s="256"/>
      <c r="F1080" s="256"/>
      <c r="G1080" s="256"/>
      <c r="H1080" s="256"/>
      <c r="I1080" s="256"/>
      <c r="J1080" s="256"/>
      <c r="K1080" s="256"/>
    </row>
    <row r="1081" spans="1:12" s="17" customFormat="1" ht="18.75" customHeight="1" x14ac:dyDescent="0.35">
      <c r="A1081" s="284" t="s">
        <v>103</v>
      </c>
      <c r="B1081" s="284"/>
      <c r="C1081" s="284"/>
      <c r="D1081" s="284"/>
      <c r="E1081" s="284"/>
      <c r="F1081" s="284"/>
      <c r="G1081" s="284"/>
      <c r="H1081" s="284"/>
      <c r="I1081" s="284"/>
      <c r="J1081" s="284"/>
      <c r="K1081" s="284"/>
      <c r="L1081" s="257"/>
    </row>
    <row r="1082" spans="1:12" s="17" customFormat="1" ht="18" customHeight="1" x14ac:dyDescent="0.35">
      <c r="A1082" s="292" t="str">
        <f>'Worksheet Summary'!A36</f>
        <v>Due to Finance Budget Analyst no later than COB August 16, 2024.</v>
      </c>
      <c r="B1082" s="292"/>
      <c r="C1082" s="292"/>
      <c r="D1082" s="292"/>
      <c r="E1082" s="292"/>
      <c r="F1082" s="292"/>
      <c r="G1082" s="292"/>
      <c r="H1082" s="292"/>
      <c r="I1082" s="292"/>
      <c r="J1082" s="292"/>
      <c r="K1082" s="292"/>
    </row>
    <row r="1088" spans="1:12" x14ac:dyDescent="0.3">
      <c r="A1088" s="89"/>
      <c r="B1088" s="76"/>
      <c r="C1088" s="8"/>
      <c r="D1088" s="8"/>
      <c r="E1088" s="8"/>
      <c r="F1088" s="8"/>
      <c r="G1088" s="8"/>
    </row>
    <row r="1089" spans="1:11" x14ac:dyDescent="0.3">
      <c r="A1089" s="89"/>
      <c r="B1089" s="76"/>
      <c r="C1089" s="8"/>
      <c r="D1089" s="8"/>
      <c r="E1089" s="8"/>
      <c r="F1089" s="8"/>
      <c r="G1089" s="8"/>
      <c r="I1089" s="8"/>
      <c r="J1089" s="8"/>
      <c r="K1089" s="8"/>
    </row>
    <row r="1090" spans="1:11" x14ac:dyDescent="0.3">
      <c r="A1090" s="89"/>
      <c r="B1090" s="76"/>
      <c r="C1090" s="8"/>
      <c r="D1090" s="8"/>
      <c r="E1090" s="8"/>
      <c r="F1090" s="8"/>
      <c r="G1090" s="8"/>
      <c r="I1090" s="8"/>
      <c r="J1090" s="8"/>
      <c r="K1090" s="8"/>
    </row>
    <row r="1091" spans="1:11" x14ac:dyDescent="0.3">
      <c r="A1091" s="89"/>
      <c r="B1091" s="76"/>
      <c r="C1091" s="8"/>
      <c r="D1091" s="8"/>
      <c r="E1091" s="8"/>
      <c r="F1091" s="8"/>
      <c r="G1091" s="8"/>
      <c r="I1091" s="8"/>
      <c r="J1091" s="8"/>
      <c r="K1091" s="8"/>
    </row>
    <row r="1092" spans="1:11" x14ac:dyDescent="0.3">
      <c r="A1092" s="89"/>
      <c r="B1092" s="76"/>
      <c r="C1092" s="8"/>
      <c r="D1092" s="8"/>
      <c r="E1092" s="8"/>
      <c r="F1092" s="8"/>
      <c r="G1092" s="8"/>
      <c r="I1092" s="8"/>
      <c r="J1092" s="8"/>
      <c r="K1092" s="8"/>
    </row>
    <row r="1093" spans="1:11" x14ac:dyDescent="0.3">
      <c r="A1093" s="89"/>
      <c r="B1093" s="76"/>
      <c r="C1093" s="8"/>
      <c r="D1093" s="8"/>
      <c r="E1093" s="8"/>
      <c r="F1093" s="8"/>
      <c r="G1093" s="8"/>
      <c r="I1093" s="8"/>
      <c r="J1093" s="8"/>
      <c r="K1093" s="8"/>
    </row>
    <row r="1094" spans="1:11" x14ac:dyDescent="0.3">
      <c r="I1094" s="8"/>
      <c r="J1094" s="8"/>
      <c r="K1094" s="8"/>
    </row>
    <row r="1095" spans="1:11" s="9" customFormat="1" x14ac:dyDescent="0.3">
      <c r="A1095" s="7"/>
      <c r="B1095" s="70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 s="9" customFormat="1" x14ac:dyDescent="0.3">
      <c r="A1096" s="7"/>
      <c r="B1096" s="70"/>
      <c r="C1096" s="2"/>
      <c r="D1096" s="2"/>
      <c r="E1096" s="2"/>
      <c r="F1096" s="2"/>
      <c r="G1096" s="2"/>
      <c r="H1096" s="2"/>
      <c r="I1096" s="2"/>
      <c r="J1096" s="2"/>
      <c r="K1096" s="2"/>
    </row>
  </sheetData>
  <sheetProtection algorithmName="SHA-512" hashValue="0+L94T0O7C1febybcYs7vk4DJp/rCcR5/tFvhFTun/o/9SJNzFPg176Z8+vohCPk8fqWC/iJF80sEr+zPHpHWg==" saltValue="ODj1uNKTTvzvSIiCCBpIcg==" spinCount="100000" sheet="1" formatRows="0"/>
  <mergeCells count="4">
    <mergeCell ref="A5:H5"/>
    <mergeCell ref="A8:H8"/>
    <mergeCell ref="A1082:K1082"/>
    <mergeCell ref="A1081:K1081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'Category List'!$A$2:$A$25</xm:f>
          </x14:formula1>
          <xm:sqref>G13:G1062</xm:sqref>
        </x14:dataValidation>
        <x14:dataValidation type="list" operator="equal" allowBlank="1" showInputMessage="1" showErrorMessage="1" xr:uid="{7B76DF35-5343-4B7C-9643-9CCB08A01867}">
          <x14:formula1>
            <xm:f>'UCM 7-21-23'!$A$2:$A$1709</xm:f>
          </x14:formula1>
          <xm:sqref>D13:D1062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0A0F-3C15-4379-A204-B4CFEA9580A4}">
  <sheetPr codeName="Sheet4"/>
  <dimension ref="A1:O1095"/>
  <sheetViews>
    <sheetView showGridLines="0" zoomScale="110" zoomScaleNormal="110" zoomScaleSheetLayoutView="70" workbookViewId="0">
      <selection activeCell="I13" sqref="I13:I14"/>
    </sheetView>
  </sheetViews>
  <sheetFormatPr defaultColWidth="9.1796875" defaultRowHeight="14" x14ac:dyDescent="0.3"/>
  <cols>
    <col min="1" max="1" width="6.26953125" style="7" customWidth="1"/>
    <col min="2" max="2" width="11.26953125" style="70" customWidth="1"/>
    <col min="3" max="4" width="8.7265625" style="2" customWidth="1"/>
    <col min="5" max="5" width="16.81640625" style="2" customWidth="1"/>
    <col min="6" max="6" width="10.7265625" style="2" customWidth="1"/>
    <col min="7" max="7" width="31.7265625" style="2" customWidth="1"/>
    <col min="8" max="8" width="19.81640625" style="2" customWidth="1"/>
    <col min="9" max="9" width="31.81640625" style="2" customWidth="1"/>
    <col min="10" max="11" width="21.7265625" style="2" customWidth="1"/>
    <col min="12" max="12" width="9.1796875" style="2"/>
    <col min="13" max="13" width="11.26953125" style="2" bestFit="1" customWidth="1"/>
    <col min="14" max="15" width="13.453125" style="2" customWidth="1"/>
    <col min="16" max="16384" width="9.1796875" style="2"/>
  </cols>
  <sheetData>
    <row r="1" spans="1:12" ht="18" customHeight="1" x14ac:dyDescent="0.3">
      <c r="J1" s="65"/>
      <c r="K1" s="65"/>
      <c r="L1" s="3"/>
    </row>
    <row r="2" spans="1:12" ht="18" customHeight="1" x14ac:dyDescent="0.3">
      <c r="A2" s="2"/>
      <c r="B2" s="109"/>
      <c r="C2" s="109"/>
      <c r="D2" s="109"/>
      <c r="E2" s="109"/>
      <c r="F2" s="109"/>
      <c r="G2" s="121" t="s">
        <v>124</v>
      </c>
      <c r="I2" s="109"/>
      <c r="J2" s="109"/>
      <c r="K2" s="109"/>
      <c r="L2" s="3"/>
    </row>
    <row r="3" spans="1:12" ht="18" customHeight="1" x14ac:dyDescent="0.3">
      <c r="A3" s="2"/>
      <c r="G3" s="122" t="s">
        <v>114</v>
      </c>
      <c r="J3" s="65"/>
      <c r="K3" s="65"/>
      <c r="L3" s="3"/>
    </row>
    <row r="4" spans="1:12" ht="9" customHeight="1" x14ac:dyDescent="0.3">
      <c r="A4" s="60"/>
      <c r="B4" s="71"/>
      <c r="C4" s="60"/>
      <c r="D4" s="60"/>
      <c r="E4" s="60"/>
      <c r="F4" s="60"/>
      <c r="G4" s="60"/>
      <c r="H4" s="60"/>
      <c r="I4" s="60"/>
      <c r="J4" s="60"/>
      <c r="K4" s="60"/>
    </row>
    <row r="5" spans="1:12" ht="18.75" customHeight="1" x14ac:dyDescent="0.3">
      <c r="A5" s="286" t="str">
        <f>Checklist!A4</f>
        <v>0000</v>
      </c>
      <c r="B5" s="286"/>
      <c r="C5" s="286"/>
      <c r="D5" s="286"/>
      <c r="E5" s="286"/>
      <c r="F5" s="286"/>
      <c r="G5" s="286"/>
      <c r="H5" s="286"/>
      <c r="I5" s="61"/>
      <c r="J5" s="61"/>
      <c r="K5" s="61"/>
    </row>
    <row r="6" spans="1:12" ht="14.25" customHeight="1" x14ac:dyDescent="0.3">
      <c r="A6" s="145" t="s">
        <v>2</v>
      </c>
      <c r="B6" s="128"/>
      <c r="C6" s="128"/>
      <c r="D6" s="128"/>
      <c r="E6" s="128"/>
      <c r="F6" s="90"/>
      <c r="G6" s="62"/>
    </row>
    <row r="7" spans="1:12" ht="5.25" customHeight="1" x14ac:dyDescent="0.3">
      <c r="A7" s="62"/>
      <c r="B7" s="72"/>
      <c r="C7" s="62"/>
      <c r="D7" s="62"/>
      <c r="E7" s="62"/>
      <c r="F7" s="62"/>
      <c r="G7" s="62"/>
    </row>
    <row r="8" spans="1:12" ht="19.5" customHeight="1" x14ac:dyDescent="0.3">
      <c r="A8" s="286">
        <f>Checklist!A6</f>
        <v>0</v>
      </c>
      <c r="B8" s="286"/>
      <c r="C8" s="286"/>
      <c r="D8" s="286"/>
      <c r="E8" s="286"/>
      <c r="F8" s="286"/>
      <c r="G8" s="286"/>
      <c r="H8" s="286"/>
    </row>
    <row r="9" spans="1:12" x14ac:dyDescent="0.3">
      <c r="A9" s="63" t="s">
        <v>3</v>
      </c>
      <c r="B9" s="73"/>
      <c r="C9" s="63"/>
      <c r="D9" s="63"/>
      <c r="E9" s="63"/>
      <c r="F9" s="63"/>
      <c r="G9" s="63"/>
    </row>
    <row r="10" spans="1:12" ht="25.5" customHeight="1" thickBot="1" x14ac:dyDescent="0.35">
      <c r="A10" s="86"/>
      <c r="B10" s="74"/>
    </row>
    <row r="11" spans="1:12" ht="25.5" customHeight="1" thickBot="1" x14ac:dyDescent="0.35">
      <c r="A11" s="86"/>
      <c r="B11" s="74"/>
      <c r="C11" s="127" t="s">
        <v>125</v>
      </c>
      <c r="D11" s="125"/>
      <c r="E11" s="125"/>
      <c r="F11" s="125"/>
      <c r="G11" s="125"/>
      <c r="H11" s="126"/>
      <c r="I11" s="150" t="s">
        <v>138</v>
      </c>
    </row>
    <row r="12" spans="1:12" ht="45.75" customHeight="1" thickBot="1" x14ac:dyDescent="0.35">
      <c r="A12" s="99"/>
      <c r="B12" s="100" t="s">
        <v>115</v>
      </c>
      <c r="C12" s="101" t="s">
        <v>127</v>
      </c>
      <c r="D12" s="101" t="s">
        <v>88</v>
      </c>
      <c r="E12" s="102" t="s">
        <v>128</v>
      </c>
      <c r="F12" s="101" t="s">
        <v>116</v>
      </c>
      <c r="G12" s="103" t="s">
        <v>129</v>
      </c>
      <c r="H12" s="104" t="s">
        <v>130</v>
      </c>
      <c r="I12" s="149" t="s">
        <v>139</v>
      </c>
    </row>
    <row r="13" spans="1:12" ht="23.15" customHeight="1" x14ac:dyDescent="0.3">
      <c r="A13" s="87">
        <v>1</v>
      </c>
      <c r="B13" s="96"/>
      <c r="C13" s="94"/>
      <c r="D13" s="97"/>
      <c r="E13" s="95" t="str">
        <f>IF(B13="","",(CONCATENATE(TEXT(B13,"###0000_);[Red](#,##0)")," ", TEXT(C13,"###000_);[Red](#,##0)")," ", TEXT(D13,"###0000_);[Red](#,##0)"))))</f>
        <v/>
      </c>
      <c r="F13" s="229"/>
      <c r="G13" s="68"/>
      <c r="H13" s="64" t="str">
        <f>IF(LEFT(G13,2)="48","R",IF(D13="","N/A",VLOOKUP(D13,'UCM 7-21-23'!$A$2:$B$1709,2,FALSE)))</f>
        <v>N/A</v>
      </c>
      <c r="I13" s="242"/>
    </row>
    <row r="14" spans="1:12" ht="23.15" customHeight="1" x14ac:dyDescent="0.3">
      <c r="A14" s="88">
        <v>2</v>
      </c>
      <c r="B14" s="96"/>
      <c r="C14" s="94"/>
      <c r="D14" s="97"/>
      <c r="E14" s="95" t="str">
        <f t="shared" ref="E14:E127" si="0">IF(B14="","",(CONCATENATE(TEXT(B14,"###0000_);[Red](#,##0)")," ", TEXT(C14,"###000_);[Red](#,##0)")," ", TEXT(D14,"###0000_);[Red](#,##0)"))))</f>
        <v/>
      </c>
      <c r="F14" s="229"/>
      <c r="G14" s="68"/>
      <c r="H14" s="64" t="str">
        <f>IF(LEFT(G14,2)="48","R",IF(D14="","N/A",VLOOKUP(D14,'UCM 7-21-23'!$A$2:$B$1709,2,FALSE)))</f>
        <v>N/A</v>
      </c>
      <c r="I14" s="243"/>
      <c r="L14" s="5"/>
    </row>
    <row r="15" spans="1:12" ht="23.15" customHeight="1" x14ac:dyDescent="0.3">
      <c r="A15" s="87">
        <v>3</v>
      </c>
      <c r="B15" s="96"/>
      <c r="C15" s="94"/>
      <c r="D15" s="97"/>
      <c r="E15" s="95" t="str">
        <f t="shared" si="0"/>
        <v/>
      </c>
      <c r="F15" s="229"/>
      <c r="G15" s="68"/>
      <c r="H15" s="64" t="str">
        <f>IF(LEFT(G15,2)="48","R",IF(D15="","N/A",VLOOKUP(D15,'UCM 7-21-23'!$A$2:$B$1709,2,FALSE)))</f>
        <v>N/A</v>
      </c>
      <c r="I15" s="243"/>
      <c r="K15" s="12"/>
    </row>
    <row r="16" spans="1:12" ht="23.15" customHeight="1" x14ac:dyDescent="0.3">
      <c r="A16" s="88">
        <v>4</v>
      </c>
      <c r="B16" s="96"/>
      <c r="C16" s="94"/>
      <c r="D16" s="97"/>
      <c r="E16" s="95" t="str">
        <f t="shared" si="0"/>
        <v/>
      </c>
      <c r="F16" s="229"/>
      <c r="G16" s="68"/>
      <c r="H16" s="64" t="str">
        <f>IF(LEFT(G16,2)="48","R",IF(D16="","N/A",VLOOKUP(D16,'UCM 7-21-23'!$A$2:$B$1709,2,FALSE)))</f>
        <v>N/A</v>
      </c>
      <c r="I16" s="243"/>
    </row>
    <row r="17" spans="1:12" ht="23.15" customHeight="1" x14ac:dyDescent="0.3">
      <c r="A17" s="87">
        <v>5</v>
      </c>
      <c r="B17" s="96"/>
      <c r="C17" s="94"/>
      <c r="D17" s="97"/>
      <c r="E17" s="95" t="str">
        <f t="shared" si="0"/>
        <v/>
      </c>
      <c r="F17" s="229"/>
      <c r="G17" s="68"/>
      <c r="H17" s="64" t="str">
        <f>IF(LEFT(G17,2)="48","R",IF(D17="","N/A",VLOOKUP(D17,'UCM 7-21-23'!$A$2:$B$1709,2,FALSE)))</f>
        <v>N/A</v>
      </c>
      <c r="I17" s="243"/>
    </row>
    <row r="18" spans="1:12" ht="23.25" customHeight="1" x14ac:dyDescent="0.3">
      <c r="A18" s="88">
        <v>6</v>
      </c>
      <c r="B18" s="96"/>
      <c r="C18" s="94"/>
      <c r="D18" s="97"/>
      <c r="E18" s="95" t="str">
        <f t="shared" si="0"/>
        <v/>
      </c>
      <c r="F18" s="229"/>
      <c r="G18" s="68"/>
      <c r="H18" s="64" t="str">
        <f>IF(LEFT(G18,2)="48","R",IF(D18="","N/A",VLOOKUP(D18,'UCM 7-21-23'!$A$2:$B$1709,2,FALSE)))</f>
        <v>N/A</v>
      </c>
      <c r="I18" s="243"/>
    </row>
    <row r="19" spans="1:12" ht="23.15" customHeight="1" x14ac:dyDescent="0.3">
      <c r="A19" s="87">
        <v>7</v>
      </c>
      <c r="B19" s="96"/>
      <c r="C19" s="94"/>
      <c r="D19" s="97"/>
      <c r="E19" s="95" t="str">
        <f t="shared" si="0"/>
        <v/>
      </c>
      <c r="F19" s="229"/>
      <c r="G19" s="68"/>
      <c r="H19" s="64" t="str">
        <f>IF(LEFT(G19,2)="48","R",IF(D19="","N/A",VLOOKUP(D19,'UCM 7-21-23'!$A$2:$B$1709,2,FALSE)))</f>
        <v>N/A</v>
      </c>
      <c r="I19" s="243"/>
    </row>
    <row r="20" spans="1:12" ht="23.15" customHeight="1" x14ac:dyDescent="0.3">
      <c r="A20" s="88">
        <v>8</v>
      </c>
      <c r="B20" s="96"/>
      <c r="C20" s="94"/>
      <c r="D20" s="97"/>
      <c r="E20" s="95" t="str">
        <f t="shared" si="0"/>
        <v/>
      </c>
      <c r="F20" s="229"/>
      <c r="G20" s="68"/>
      <c r="H20" s="64" t="str">
        <f>IF(LEFT(G20,2)="48","R",IF(D20="","N/A",VLOOKUP(D20,'UCM 7-21-23'!$A$2:$B$1709,2,FALSE)))</f>
        <v>N/A</v>
      </c>
      <c r="I20" s="243"/>
      <c r="L20" s="7"/>
    </row>
    <row r="21" spans="1:12" ht="23.15" customHeight="1" x14ac:dyDescent="0.3">
      <c r="A21" s="87">
        <v>9</v>
      </c>
      <c r="B21" s="96"/>
      <c r="C21" s="94"/>
      <c r="D21" s="97"/>
      <c r="E21" s="95" t="str">
        <f t="shared" si="0"/>
        <v/>
      </c>
      <c r="F21" s="229"/>
      <c r="G21" s="68"/>
      <c r="H21" s="64" t="str">
        <f>IF(LEFT(G21,2)="48","R",IF(D21="","N/A",VLOOKUP(D21,'UCM 7-21-23'!$A$2:$B$1709,2,FALSE)))</f>
        <v>N/A</v>
      </c>
      <c r="I21" s="243"/>
    </row>
    <row r="22" spans="1:12" ht="23.15" customHeight="1" x14ac:dyDescent="0.3">
      <c r="A22" s="88">
        <v>10</v>
      </c>
      <c r="B22" s="96"/>
      <c r="C22" s="94"/>
      <c r="D22" s="97"/>
      <c r="E22" s="95" t="str">
        <f t="shared" si="0"/>
        <v/>
      </c>
      <c r="F22" s="229"/>
      <c r="G22" s="68"/>
      <c r="H22" s="64" t="str">
        <f>IF(LEFT(G22,2)="48","R",IF(D22="","N/A",VLOOKUP(D22,'UCM 7-21-23'!$A$2:$B$1709,2,FALSE)))</f>
        <v>N/A</v>
      </c>
      <c r="I22" s="243"/>
    </row>
    <row r="23" spans="1:12" ht="23.15" customHeight="1" x14ac:dyDescent="0.3">
      <c r="A23" s="87">
        <v>11</v>
      </c>
      <c r="B23" s="96"/>
      <c r="C23" s="94"/>
      <c r="D23" s="97"/>
      <c r="E23" s="95" t="str">
        <f t="shared" si="0"/>
        <v/>
      </c>
      <c r="F23" s="229"/>
      <c r="G23" s="68"/>
      <c r="H23" s="64" t="str">
        <f>IF(LEFT(G23,2)="48","R",IF(D23="","N/A",VLOOKUP(D23,'UCM 7-21-23'!$A$2:$B$1709,2,FALSE)))</f>
        <v>N/A</v>
      </c>
      <c r="I23" s="243"/>
    </row>
    <row r="24" spans="1:12" ht="23.15" customHeight="1" x14ac:dyDescent="0.3">
      <c r="A24" s="88">
        <v>12</v>
      </c>
      <c r="B24" s="96"/>
      <c r="C24" s="94"/>
      <c r="D24" s="97"/>
      <c r="E24" s="95" t="str">
        <f t="shared" si="0"/>
        <v/>
      </c>
      <c r="F24" s="229"/>
      <c r="G24" s="68"/>
      <c r="H24" s="64" t="str">
        <f>IF(LEFT(G24,2)="48","R",IF(D24="","N/A",VLOOKUP(D24,'UCM 7-21-23'!$A$2:$B$1709,2,FALSE)))</f>
        <v>N/A</v>
      </c>
      <c r="I24" s="243"/>
    </row>
    <row r="25" spans="1:12" ht="23.15" customHeight="1" x14ac:dyDescent="0.3">
      <c r="A25" s="87">
        <v>13</v>
      </c>
      <c r="B25" s="96"/>
      <c r="C25" s="94"/>
      <c r="D25" s="97"/>
      <c r="E25" s="95" t="str">
        <f t="shared" si="0"/>
        <v/>
      </c>
      <c r="F25" s="229"/>
      <c r="G25" s="68"/>
      <c r="H25" s="64" t="str">
        <f>IF(LEFT(G25,2)="48","R",IF(D25="","N/A",VLOOKUP(D25,'UCM 7-21-23'!$A$2:$B$1709,2,FALSE)))</f>
        <v>N/A</v>
      </c>
      <c r="I25" s="243"/>
    </row>
    <row r="26" spans="1:12" ht="23.15" customHeight="1" x14ac:dyDescent="0.3">
      <c r="A26" s="88">
        <v>14</v>
      </c>
      <c r="B26" s="96"/>
      <c r="C26" s="94"/>
      <c r="D26" s="97"/>
      <c r="E26" s="95" t="str">
        <f t="shared" si="0"/>
        <v/>
      </c>
      <c r="F26" s="229"/>
      <c r="G26" s="68"/>
      <c r="H26" s="64" t="str">
        <f>IF(LEFT(G26,2)="48","R",IF(D26="","N/A",VLOOKUP(D26,'UCM 7-21-23'!$A$2:$B$1709,2,FALSE)))</f>
        <v>N/A</v>
      </c>
      <c r="I26" s="243"/>
    </row>
    <row r="27" spans="1:12" ht="23.15" customHeight="1" x14ac:dyDescent="0.3">
      <c r="A27" s="87">
        <v>15</v>
      </c>
      <c r="B27" s="96"/>
      <c r="C27" s="94"/>
      <c r="D27" s="97"/>
      <c r="E27" s="95" t="str">
        <f t="shared" si="0"/>
        <v/>
      </c>
      <c r="F27" s="229"/>
      <c r="G27" s="68"/>
      <c r="H27" s="64" t="str">
        <f>IF(LEFT(G27,2)="48","R",IF(D27="","N/A",VLOOKUP(D27,'UCM 7-21-23'!$A$2:$B$1709,2,FALSE)))</f>
        <v>N/A</v>
      </c>
      <c r="I27" s="243"/>
    </row>
    <row r="28" spans="1:12" ht="23.15" customHeight="1" x14ac:dyDescent="0.3">
      <c r="A28" s="88">
        <v>16</v>
      </c>
      <c r="B28" s="96"/>
      <c r="C28" s="94"/>
      <c r="D28" s="97"/>
      <c r="E28" s="95" t="str">
        <f t="shared" si="0"/>
        <v/>
      </c>
      <c r="F28" s="229"/>
      <c r="G28" s="68"/>
      <c r="H28" s="64" t="str">
        <f>IF(LEFT(G28,2)="48","R",IF(D28="","N/A",VLOOKUP(D28,'UCM 7-21-23'!$A$2:$B$1709,2,FALSE)))</f>
        <v>N/A</v>
      </c>
      <c r="I28" s="243"/>
    </row>
    <row r="29" spans="1:12" ht="22.5" customHeight="1" x14ac:dyDescent="0.3">
      <c r="A29" s="87">
        <v>17</v>
      </c>
      <c r="B29" s="96"/>
      <c r="C29" s="94"/>
      <c r="D29" s="97"/>
      <c r="E29" s="95" t="str">
        <f t="shared" si="0"/>
        <v/>
      </c>
      <c r="F29" s="229"/>
      <c r="G29" s="68"/>
      <c r="H29" s="64" t="str">
        <f>IF(LEFT(G29,2)="48","R",IF(D29="","N/A",VLOOKUP(D29,'UCM 7-21-23'!$A$2:$B$1709,2,FALSE)))</f>
        <v>N/A</v>
      </c>
      <c r="I29" s="243"/>
    </row>
    <row r="30" spans="1:12" ht="23.15" customHeight="1" x14ac:dyDescent="0.3">
      <c r="A30" s="88">
        <v>18</v>
      </c>
      <c r="B30" s="96"/>
      <c r="C30" s="94"/>
      <c r="D30" s="97"/>
      <c r="E30" s="95" t="str">
        <f t="shared" si="0"/>
        <v/>
      </c>
      <c r="F30" s="229"/>
      <c r="G30" s="68"/>
      <c r="H30" s="64" t="str">
        <f>IF(LEFT(G30,2)="48","R",IF(D30="","N/A",VLOOKUP(D30,'UCM 7-21-23'!$A$2:$B$1709,2,FALSE)))</f>
        <v>N/A</v>
      </c>
      <c r="I30" s="243"/>
    </row>
    <row r="31" spans="1:12" ht="23.15" customHeight="1" x14ac:dyDescent="0.3">
      <c r="A31" s="87">
        <v>19</v>
      </c>
      <c r="B31" s="96"/>
      <c r="C31" s="94"/>
      <c r="D31" s="97"/>
      <c r="E31" s="95" t="str">
        <f t="shared" si="0"/>
        <v/>
      </c>
      <c r="F31" s="229"/>
      <c r="G31" s="68"/>
      <c r="H31" s="64" t="str">
        <f>IF(LEFT(G31,2)="48","R",IF(D31="","N/A",VLOOKUP(D31,'UCM 7-21-23'!$A$2:$B$1709,2,FALSE)))</f>
        <v>N/A</v>
      </c>
      <c r="I31" s="243"/>
    </row>
    <row r="32" spans="1:12" ht="23.15" customHeight="1" thickBot="1" x14ac:dyDescent="0.35">
      <c r="A32" s="88">
        <v>20</v>
      </c>
      <c r="B32" s="96"/>
      <c r="C32" s="94"/>
      <c r="D32" s="97"/>
      <c r="E32" s="95" t="str">
        <f t="shared" si="0"/>
        <v/>
      </c>
      <c r="F32" s="229"/>
      <c r="G32" s="68"/>
      <c r="H32" s="64" t="str">
        <f>IF(LEFT(G32,2)="48","R",IF(D32="","N/A",VLOOKUP(D32,'UCM 7-21-23'!$A$2:$B$1709,2,FALSE)))</f>
        <v>N/A</v>
      </c>
      <c r="I32" s="243"/>
    </row>
    <row r="33" spans="1:9" ht="23.15" hidden="1" customHeight="1" x14ac:dyDescent="0.3">
      <c r="A33" s="87">
        <v>21</v>
      </c>
      <c r="B33" s="96"/>
      <c r="C33" s="94"/>
      <c r="D33" s="97"/>
      <c r="E33" s="95" t="str">
        <f t="shared" si="0"/>
        <v/>
      </c>
      <c r="F33" s="229"/>
      <c r="G33" s="68"/>
      <c r="H33" s="64" t="str">
        <f>IF(LEFT(G33,2)="48","R",IF(D33="","N/A",VLOOKUP(D33,'UCM 7-21-23'!$A$2:$B$1709,2,FALSE)))</f>
        <v>N/A</v>
      </c>
      <c r="I33" s="243"/>
    </row>
    <row r="34" spans="1:9" ht="23.15" hidden="1" customHeight="1" x14ac:dyDescent="0.3">
      <c r="A34" s="88">
        <v>22</v>
      </c>
      <c r="B34" s="96"/>
      <c r="C34" s="94"/>
      <c r="D34" s="97"/>
      <c r="E34" s="95" t="str">
        <f t="shared" si="0"/>
        <v/>
      </c>
      <c r="F34" s="229"/>
      <c r="G34" s="68"/>
      <c r="H34" s="64" t="str">
        <f>IF(LEFT(G34,2)="48","R",IF(D34="","N/A",VLOOKUP(D34,'UCM 7-21-23'!$A$2:$B$1709,2,FALSE)))</f>
        <v>N/A</v>
      </c>
      <c r="I34" s="243"/>
    </row>
    <row r="35" spans="1:9" ht="23.15" hidden="1" customHeight="1" x14ac:dyDescent="0.3">
      <c r="A35" s="87">
        <v>23</v>
      </c>
      <c r="B35" s="96"/>
      <c r="C35" s="94"/>
      <c r="D35" s="97"/>
      <c r="E35" s="95" t="str">
        <f t="shared" si="0"/>
        <v/>
      </c>
      <c r="F35" s="229"/>
      <c r="G35" s="68"/>
      <c r="H35" s="64" t="str">
        <f>IF(LEFT(G35,2)="48","R",IF(D35="","N/A",VLOOKUP(D35,'UCM 7-21-23'!$A$2:$B$1709,2,FALSE)))</f>
        <v>N/A</v>
      </c>
      <c r="I35" s="243"/>
    </row>
    <row r="36" spans="1:9" ht="23.15" hidden="1" customHeight="1" x14ac:dyDescent="0.3">
      <c r="A36" s="88">
        <v>24</v>
      </c>
      <c r="B36" s="96"/>
      <c r="C36" s="94"/>
      <c r="D36" s="97"/>
      <c r="E36" s="95" t="str">
        <f t="shared" si="0"/>
        <v/>
      </c>
      <c r="F36" s="229"/>
      <c r="G36" s="68"/>
      <c r="H36" s="64" t="str">
        <f>IF(LEFT(G36,2)="48","R",IF(D36="","N/A",VLOOKUP(D36,'UCM 7-21-23'!$A$2:$B$1709,2,FALSE)))</f>
        <v>N/A</v>
      </c>
      <c r="I36" s="243"/>
    </row>
    <row r="37" spans="1:9" ht="23.15" hidden="1" customHeight="1" x14ac:dyDescent="0.3">
      <c r="A37" s="87">
        <v>25</v>
      </c>
      <c r="B37" s="96"/>
      <c r="C37" s="94"/>
      <c r="D37" s="97"/>
      <c r="E37" s="95" t="str">
        <f t="shared" si="0"/>
        <v/>
      </c>
      <c r="F37" s="229"/>
      <c r="G37" s="68"/>
      <c r="H37" s="64" t="str">
        <f>IF(LEFT(G37,2)="48","R",IF(D37="","N/A",VLOOKUP(D37,'UCM 7-21-23'!$A$2:$B$1709,2,FALSE)))</f>
        <v>N/A</v>
      </c>
      <c r="I37" s="243"/>
    </row>
    <row r="38" spans="1:9" ht="23.15" hidden="1" customHeight="1" x14ac:dyDescent="0.3">
      <c r="A38" s="88">
        <v>26</v>
      </c>
      <c r="B38" s="96"/>
      <c r="C38" s="94"/>
      <c r="D38" s="97"/>
      <c r="E38" s="95" t="str">
        <f t="shared" si="0"/>
        <v/>
      </c>
      <c r="F38" s="229"/>
      <c r="G38" s="68"/>
      <c r="H38" s="64" t="str">
        <f>IF(LEFT(G38,2)="48","R",IF(D38="","N/A",VLOOKUP(D38,'UCM 7-21-23'!$A$2:$B$1709,2,FALSE)))</f>
        <v>N/A</v>
      </c>
      <c r="I38" s="243"/>
    </row>
    <row r="39" spans="1:9" ht="23.15" hidden="1" customHeight="1" x14ac:dyDescent="0.3">
      <c r="A39" s="87">
        <v>27</v>
      </c>
      <c r="B39" s="96"/>
      <c r="C39" s="94"/>
      <c r="D39" s="97"/>
      <c r="E39" s="95" t="str">
        <f t="shared" si="0"/>
        <v/>
      </c>
      <c r="F39" s="229"/>
      <c r="G39" s="68"/>
      <c r="H39" s="64" t="str">
        <f>IF(LEFT(G39,2)="48","R",IF(D39="","N/A",VLOOKUP(D39,'UCM 7-21-23'!$A$2:$B$1709,2,FALSE)))</f>
        <v>N/A</v>
      </c>
      <c r="I39" s="243"/>
    </row>
    <row r="40" spans="1:9" ht="23.15" hidden="1" customHeight="1" x14ac:dyDescent="0.3">
      <c r="A40" s="88">
        <v>28</v>
      </c>
      <c r="B40" s="96"/>
      <c r="C40" s="94"/>
      <c r="D40" s="97"/>
      <c r="E40" s="95" t="str">
        <f t="shared" si="0"/>
        <v/>
      </c>
      <c r="F40" s="229"/>
      <c r="G40" s="68"/>
      <c r="H40" s="64" t="str">
        <f>IF(LEFT(G40,2)="48","R",IF(D40="","N/A",VLOOKUP(D40,'UCM 7-21-23'!$A$2:$B$1709,2,FALSE)))</f>
        <v>N/A</v>
      </c>
      <c r="I40" s="243"/>
    </row>
    <row r="41" spans="1:9" ht="23.15" hidden="1" customHeight="1" x14ac:dyDescent="0.3">
      <c r="A41" s="87">
        <v>29</v>
      </c>
      <c r="B41" s="96"/>
      <c r="C41" s="94"/>
      <c r="D41" s="97"/>
      <c r="E41" s="95" t="str">
        <f t="shared" si="0"/>
        <v/>
      </c>
      <c r="F41" s="229"/>
      <c r="G41" s="68"/>
      <c r="H41" s="64" t="str">
        <f>IF(LEFT(G41,2)="48","R",IF(D41="","N/A",VLOOKUP(D41,'UCM 7-21-23'!$A$2:$B$1709,2,FALSE)))</f>
        <v>N/A</v>
      </c>
      <c r="I41" s="243"/>
    </row>
    <row r="42" spans="1:9" ht="23.15" hidden="1" customHeight="1" x14ac:dyDescent="0.3">
      <c r="A42" s="88">
        <v>30</v>
      </c>
      <c r="B42" s="96"/>
      <c r="C42" s="94"/>
      <c r="D42" s="97"/>
      <c r="E42" s="95" t="str">
        <f t="shared" si="0"/>
        <v/>
      </c>
      <c r="F42" s="229"/>
      <c r="G42" s="68"/>
      <c r="H42" s="64" t="str">
        <f>IF(LEFT(G42,2)="48","R",IF(D42="","N/A",VLOOKUP(D42,'UCM 7-21-23'!$A$2:$B$1709,2,FALSE)))</f>
        <v>N/A</v>
      </c>
      <c r="I42" s="243"/>
    </row>
    <row r="43" spans="1:9" ht="23.15" hidden="1" customHeight="1" x14ac:dyDescent="0.3">
      <c r="A43" s="87">
        <v>31</v>
      </c>
      <c r="B43" s="96"/>
      <c r="C43" s="94"/>
      <c r="D43" s="97"/>
      <c r="E43" s="95" t="str">
        <f t="shared" si="0"/>
        <v/>
      </c>
      <c r="F43" s="229"/>
      <c r="G43" s="68"/>
      <c r="H43" s="64" t="str">
        <f>IF(LEFT(G43,2)="48","R",IF(D43="","N/A",VLOOKUP(D43,'UCM 7-21-23'!$A$2:$B$1709,2,FALSE)))</f>
        <v>N/A</v>
      </c>
      <c r="I43" s="243"/>
    </row>
    <row r="44" spans="1:9" ht="23.15" hidden="1" customHeight="1" x14ac:dyDescent="0.3">
      <c r="A44" s="88">
        <v>32</v>
      </c>
      <c r="B44" s="96"/>
      <c r="C44" s="94"/>
      <c r="D44" s="97"/>
      <c r="E44" s="95" t="str">
        <f t="shared" si="0"/>
        <v/>
      </c>
      <c r="F44" s="229"/>
      <c r="G44" s="68"/>
      <c r="H44" s="64" t="str">
        <f>IF(LEFT(G44,2)="48","R",IF(D44="","N/A",VLOOKUP(D44,'UCM 7-21-23'!$A$2:$B$1709,2,FALSE)))</f>
        <v>N/A</v>
      </c>
      <c r="I44" s="243"/>
    </row>
    <row r="45" spans="1:9" ht="23.15" hidden="1" customHeight="1" x14ac:dyDescent="0.3">
      <c r="A45" s="87">
        <v>33</v>
      </c>
      <c r="B45" s="96"/>
      <c r="C45" s="94"/>
      <c r="D45" s="97"/>
      <c r="E45" s="95" t="str">
        <f t="shared" si="0"/>
        <v/>
      </c>
      <c r="F45" s="229"/>
      <c r="G45" s="68"/>
      <c r="H45" s="64" t="str">
        <f>IF(LEFT(G45,2)="48","R",IF(D45="","N/A",VLOOKUP(D45,'UCM 7-21-23'!$A$2:$B$1709,2,FALSE)))</f>
        <v>N/A</v>
      </c>
      <c r="I45" s="243"/>
    </row>
    <row r="46" spans="1:9" ht="23.15" hidden="1" customHeight="1" x14ac:dyDescent="0.3">
      <c r="A46" s="88">
        <v>34</v>
      </c>
      <c r="B46" s="96"/>
      <c r="C46" s="94"/>
      <c r="D46" s="97"/>
      <c r="E46" s="95" t="str">
        <f t="shared" si="0"/>
        <v/>
      </c>
      <c r="F46" s="229"/>
      <c r="G46" s="68"/>
      <c r="H46" s="64" t="str">
        <f>IF(LEFT(G46,2)="48","R",IF(D46="","N/A",VLOOKUP(D46,'UCM 7-21-23'!$A$2:$B$1709,2,FALSE)))</f>
        <v>N/A</v>
      </c>
      <c r="I46" s="243"/>
    </row>
    <row r="47" spans="1:9" ht="23.15" hidden="1" customHeight="1" x14ac:dyDescent="0.3">
      <c r="A47" s="87">
        <v>35</v>
      </c>
      <c r="B47" s="96"/>
      <c r="C47" s="94"/>
      <c r="D47" s="97"/>
      <c r="E47" s="95" t="str">
        <f t="shared" si="0"/>
        <v/>
      </c>
      <c r="F47" s="229"/>
      <c r="G47" s="68"/>
      <c r="H47" s="64" t="str">
        <f>IF(LEFT(G47,2)="48","R",IF(D47="","N/A",VLOOKUP(D47,'UCM 7-21-23'!$A$2:$B$1709,2,FALSE)))</f>
        <v>N/A</v>
      </c>
      <c r="I47" s="243"/>
    </row>
    <row r="48" spans="1:9" ht="23.15" hidden="1" customHeight="1" x14ac:dyDescent="0.3">
      <c r="A48" s="88">
        <v>36</v>
      </c>
      <c r="B48" s="96"/>
      <c r="C48" s="94"/>
      <c r="D48" s="97"/>
      <c r="E48" s="95" t="str">
        <f t="shared" si="0"/>
        <v/>
      </c>
      <c r="F48" s="229"/>
      <c r="G48" s="68"/>
      <c r="H48" s="64" t="str">
        <f>IF(LEFT(G48,2)="48","R",IF(D48="","N/A",VLOOKUP(D48,'UCM 7-21-23'!$A$2:$B$1709,2,FALSE)))</f>
        <v>N/A</v>
      </c>
      <c r="I48" s="243"/>
    </row>
    <row r="49" spans="1:9" ht="23.15" hidden="1" customHeight="1" x14ac:dyDescent="0.3">
      <c r="A49" s="87">
        <v>37</v>
      </c>
      <c r="B49" s="96"/>
      <c r="C49" s="94"/>
      <c r="D49" s="97"/>
      <c r="E49" s="95" t="str">
        <f t="shared" si="0"/>
        <v/>
      </c>
      <c r="F49" s="229"/>
      <c r="G49" s="68"/>
      <c r="H49" s="64" t="str">
        <f>IF(LEFT(G49,2)="48","R",IF(D49="","N/A",VLOOKUP(D49,'UCM 7-21-23'!$A$2:$B$1709,2,FALSE)))</f>
        <v>N/A</v>
      </c>
      <c r="I49" s="243"/>
    </row>
    <row r="50" spans="1:9" ht="23.15" hidden="1" customHeight="1" x14ac:dyDescent="0.3">
      <c r="A50" s="88">
        <v>38</v>
      </c>
      <c r="B50" s="96"/>
      <c r="C50" s="94"/>
      <c r="D50" s="97"/>
      <c r="E50" s="95" t="str">
        <f t="shared" si="0"/>
        <v/>
      </c>
      <c r="F50" s="229"/>
      <c r="G50" s="68"/>
      <c r="H50" s="64" t="str">
        <f>IF(LEFT(G50,2)="48","R",IF(D50="","N/A",VLOOKUP(D50,'UCM 7-21-23'!$A$2:$B$1709,2,FALSE)))</f>
        <v>N/A</v>
      </c>
      <c r="I50" s="243"/>
    </row>
    <row r="51" spans="1:9" ht="23.15" hidden="1" customHeight="1" x14ac:dyDescent="0.3">
      <c r="A51" s="87">
        <v>39</v>
      </c>
      <c r="B51" s="96"/>
      <c r="C51" s="94"/>
      <c r="D51" s="97"/>
      <c r="E51" s="95" t="str">
        <f t="shared" si="0"/>
        <v/>
      </c>
      <c r="F51" s="229"/>
      <c r="G51" s="68"/>
      <c r="H51" s="64" t="str">
        <f>IF(LEFT(G51,2)="48","R",IF(D51="","N/A",VLOOKUP(D51,'UCM 7-21-23'!$A$2:$B$1709,2,FALSE)))</f>
        <v>N/A</v>
      </c>
      <c r="I51" s="243"/>
    </row>
    <row r="52" spans="1:9" ht="23.15" hidden="1" customHeight="1" x14ac:dyDescent="0.3">
      <c r="A52" s="88">
        <v>40</v>
      </c>
      <c r="B52" s="96"/>
      <c r="C52" s="94"/>
      <c r="D52" s="97"/>
      <c r="E52" s="95" t="str">
        <f t="shared" si="0"/>
        <v/>
      </c>
      <c r="F52" s="229"/>
      <c r="G52" s="68"/>
      <c r="H52" s="64" t="str">
        <f>IF(LEFT(G52,2)="48","R",IF(D52="","N/A",VLOOKUP(D52,'UCM 7-21-23'!$A$2:$B$1709,2,FALSE)))</f>
        <v>N/A</v>
      </c>
      <c r="I52" s="243"/>
    </row>
    <row r="53" spans="1:9" ht="23.15" hidden="1" customHeight="1" x14ac:dyDescent="0.3">
      <c r="A53" s="87">
        <v>41</v>
      </c>
      <c r="B53" s="96"/>
      <c r="C53" s="94"/>
      <c r="D53" s="97"/>
      <c r="E53" s="95" t="str">
        <f t="shared" si="0"/>
        <v/>
      </c>
      <c r="F53" s="229"/>
      <c r="G53" s="68"/>
      <c r="H53" s="64" t="str">
        <f>IF(LEFT(G53,2)="48","R",IF(D53="","N/A",VLOOKUP(D53,'UCM 7-21-23'!$A$2:$B$1709,2,FALSE)))</f>
        <v>N/A</v>
      </c>
      <c r="I53" s="243"/>
    </row>
    <row r="54" spans="1:9" ht="23.15" hidden="1" customHeight="1" x14ac:dyDescent="0.3">
      <c r="A54" s="88">
        <v>42</v>
      </c>
      <c r="B54" s="96"/>
      <c r="C54" s="94"/>
      <c r="D54" s="97"/>
      <c r="E54" s="95" t="str">
        <f t="shared" si="0"/>
        <v/>
      </c>
      <c r="F54" s="229"/>
      <c r="G54" s="68"/>
      <c r="H54" s="64" t="str">
        <f>IF(LEFT(G54,2)="48","R",IF(D54="","N/A",VLOOKUP(D54,'UCM 7-21-23'!$A$2:$B$1709,2,FALSE)))</f>
        <v>N/A</v>
      </c>
      <c r="I54" s="243"/>
    </row>
    <row r="55" spans="1:9" ht="23.15" hidden="1" customHeight="1" x14ac:dyDescent="0.3">
      <c r="A55" s="87">
        <v>43</v>
      </c>
      <c r="B55" s="96"/>
      <c r="C55" s="94"/>
      <c r="D55" s="97"/>
      <c r="E55" s="95" t="str">
        <f t="shared" si="0"/>
        <v/>
      </c>
      <c r="F55" s="229"/>
      <c r="G55" s="68"/>
      <c r="H55" s="64" t="str">
        <f>IF(LEFT(G55,2)="48","R",IF(D55="","N/A",VLOOKUP(D55,'UCM 7-21-23'!$A$2:$B$1709,2,FALSE)))</f>
        <v>N/A</v>
      </c>
      <c r="I55" s="243"/>
    </row>
    <row r="56" spans="1:9" ht="23.15" hidden="1" customHeight="1" x14ac:dyDescent="0.3">
      <c r="A56" s="88">
        <v>44</v>
      </c>
      <c r="B56" s="96"/>
      <c r="C56" s="94"/>
      <c r="D56" s="97"/>
      <c r="E56" s="95" t="str">
        <f t="shared" si="0"/>
        <v/>
      </c>
      <c r="F56" s="229"/>
      <c r="G56" s="68"/>
      <c r="H56" s="64" t="str">
        <f>IF(LEFT(G56,2)="48","R",IF(D56="","N/A",VLOOKUP(D56,'UCM 7-21-23'!$A$2:$B$1709,2,FALSE)))</f>
        <v>N/A</v>
      </c>
      <c r="I56" s="243"/>
    </row>
    <row r="57" spans="1:9" ht="23.15" hidden="1" customHeight="1" x14ac:dyDescent="0.3">
      <c r="A57" s="87">
        <v>45</v>
      </c>
      <c r="B57" s="96"/>
      <c r="C57" s="94"/>
      <c r="D57" s="97"/>
      <c r="E57" s="95" t="str">
        <f t="shared" si="0"/>
        <v/>
      </c>
      <c r="F57" s="229"/>
      <c r="G57" s="68"/>
      <c r="H57" s="64" t="str">
        <f>IF(LEFT(G57,2)="48","R",IF(D57="","N/A",VLOOKUP(D57,'UCM 7-21-23'!$A$2:$B$1709,2,FALSE)))</f>
        <v>N/A</v>
      </c>
      <c r="I57" s="243"/>
    </row>
    <row r="58" spans="1:9" ht="23.15" hidden="1" customHeight="1" x14ac:dyDescent="0.3">
      <c r="A58" s="88">
        <v>46</v>
      </c>
      <c r="B58" s="96"/>
      <c r="C58" s="94"/>
      <c r="D58" s="97"/>
      <c r="E58" s="95" t="str">
        <f t="shared" si="0"/>
        <v/>
      </c>
      <c r="F58" s="229"/>
      <c r="G58" s="68"/>
      <c r="H58" s="64" t="str">
        <f>IF(LEFT(G58,2)="48","R",IF(D58="","N/A",VLOOKUP(D58,'UCM 7-21-23'!$A$2:$B$1709,2,FALSE)))</f>
        <v>N/A</v>
      </c>
      <c r="I58" s="243"/>
    </row>
    <row r="59" spans="1:9" ht="23.15" hidden="1" customHeight="1" x14ac:dyDescent="0.3">
      <c r="A59" s="87">
        <v>47</v>
      </c>
      <c r="B59" s="96"/>
      <c r="C59" s="94"/>
      <c r="D59" s="97"/>
      <c r="E59" s="95" t="str">
        <f t="shared" si="0"/>
        <v/>
      </c>
      <c r="F59" s="229"/>
      <c r="G59" s="68"/>
      <c r="H59" s="64" t="str">
        <f>IF(LEFT(G59,2)="48","R",IF(D59="","N/A",VLOOKUP(D59,'UCM 7-21-23'!$A$2:$B$1709,2,FALSE)))</f>
        <v>N/A</v>
      </c>
      <c r="I59" s="243"/>
    </row>
    <row r="60" spans="1:9" ht="22.5" hidden="1" customHeight="1" x14ac:dyDescent="0.3">
      <c r="A60" s="88">
        <v>48</v>
      </c>
      <c r="B60" s="96"/>
      <c r="C60" s="94"/>
      <c r="D60" s="97"/>
      <c r="E60" s="95" t="str">
        <f t="shared" si="0"/>
        <v/>
      </c>
      <c r="F60" s="229"/>
      <c r="G60" s="68"/>
      <c r="H60" s="64" t="str">
        <f>IF(LEFT(G60,2)="48","R",IF(D60="","N/A",VLOOKUP(D60,'UCM 7-21-23'!$A$2:$B$1709,2,FALSE)))</f>
        <v>N/A</v>
      </c>
      <c r="I60" s="243"/>
    </row>
    <row r="61" spans="1:9" ht="23.15" hidden="1" customHeight="1" x14ac:dyDescent="0.3">
      <c r="A61" s="87">
        <v>49</v>
      </c>
      <c r="B61" s="96"/>
      <c r="C61" s="94"/>
      <c r="D61" s="97"/>
      <c r="E61" s="95" t="str">
        <f t="shared" si="0"/>
        <v/>
      </c>
      <c r="F61" s="229"/>
      <c r="G61" s="68"/>
      <c r="H61" s="64" t="str">
        <f>IF(LEFT(G61,2)="48","R",IF(D61="","N/A",VLOOKUP(D61,'UCM 7-21-23'!$A$2:$B$1709,2,FALSE)))</f>
        <v>N/A</v>
      </c>
      <c r="I61" s="243"/>
    </row>
    <row r="62" spans="1:9" ht="23.15" hidden="1" customHeight="1" x14ac:dyDescent="0.3">
      <c r="A62" s="88">
        <v>50</v>
      </c>
      <c r="B62" s="96"/>
      <c r="C62" s="94"/>
      <c r="D62" s="97"/>
      <c r="E62" s="95" t="str">
        <f t="shared" si="0"/>
        <v/>
      </c>
      <c r="F62" s="229"/>
      <c r="G62" s="68"/>
      <c r="H62" s="64" t="str">
        <f>IF(LEFT(G62,2)="48","R",IF(D62="","N/A",VLOOKUP(D62,'UCM 7-21-23'!$A$2:$B$1709,2,FALSE)))</f>
        <v>N/A</v>
      </c>
      <c r="I62" s="243"/>
    </row>
    <row r="63" spans="1:9" ht="23.15" hidden="1" customHeight="1" x14ac:dyDescent="0.3">
      <c r="A63" s="87">
        <v>51</v>
      </c>
      <c r="B63" s="96"/>
      <c r="C63" s="94"/>
      <c r="D63" s="97"/>
      <c r="E63" s="95" t="str">
        <f t="shared" si="0"/>
        <v/>
      </c>
      <c r="F63" s="229"/>
      <c r="G63" s="68"/>
      <c r="H63" s="64" t="str">
        <f>IF(LEFT(G63,2)="48","R",IF(D63="","N/A",VLOOKUP(D63,'UCM 7-21-23'!$A$2:$B$1709,2,FALSE)))</f>
        <v>N/A</v>
      </c>
      <c r="I63" s="243"/>
    </row>
    <row r="64" spans="1:9" ht="23.15" hidden="1" customHeight="1" x14ac:dyDescent="0.3">
      <c r="A64" s="88">
        <v>52</v>
      </c>
      <c r="B64" s="96"/>
      <c r="C64" s="94"/>
      <c r="D64" s="97"/>
      <c r="E64" s="95" t="str">
        <f t="shared" si="0"/>
        <v/>
      </c>
      <c r="F64" s="229"/>
      <c r="G64" s="68"/>
      <c r="H64" s="64" t="str">
        <f>IF(LEFT(G64,2)="48","R",IF(D64="","N/A",VLOOKUP(D64,'UCM 7-21-23'!$A$2:$B$1709,2,FALSE)))</f>
        <v>N/A</v>
      </c>
      <c r="I64" s="243"/>
    </row>
    <row r="65" spans="1:9" ht="23.15" hidden="1" customHeight="1" x14ac:dyDescent="0.3">
      <c r="A65" s="87">
        <v>53</v>
      </c>
      <c r="B65" s="96"/>
      <c r="C65" s="94"/>
      <c r="D65" s="97"/>
      <c r="E65" s="95" t="str">
        <f t="shared" si="0"/>
        <v/>
      </c>
      <c r="F65" s="229"/>
      <c r="G65" s="68"/>
      <c r="H65" s="64" t="str">
        <f>IF(LEFT(G65,2)="48","R",IF(D65="","N/A",VLOOKUP(D65,'UCM 7-21-23'!$A$2:$B$1709,2,FALSE)))</f>
        <v>N/A</v>
      </c>
      <c r="I65" s="243"/>
    </row>
    <row r="66" spans="1:9" ht="23.15" hidden="1" customHeight="1" x14ac:dyDescent="0.3">
      <c r="A66" s="88">
        <v>54</v>
      </c>
      <c r="B66" s="96"/>
      <c r="C66" s="94"/>
      <c r="D66" s="97"/>
      <c r="E66" s="95" t="str">
        <f t="shared" si="0"/>
        <v/>
      </c>
      <c r="F66" s="229"/>
      <c r="G66" s="68"/>
      <c r="H66" s="64" t="str">
        <f>IF(LEFT(G66,2)="48","R",IF(D66="","N/A",VLOOKUP(D66,'UCM 7-21-23'!$A$2:$B$1709,2,FALSE)))</f>
        <v>N/A</v>
      </c>
      <c r="I66" s="243"/>
    </row>
    <row r="67" spans="1:9" ht="23.15" hidden="1" customHeight="1" x14ac:dyDescent="0.3">
      <c r="A67" s="87">
        <v>55</v>
      </c>
      <c r="B67" s="96"/>
      <c r="C67" s="94"/>
      <c r="D67" s="97"/>
      <c r="E67" s="95" t="str">
        <f t="shared" si="0"/>
        <v/>
      </c>
      <c r="F67" s="229"/>
      <c r="G67" s="68"/>
      <c r="H67" s="64" t="str">
        <f>IF(LEFT(G67,2)="48","R",IF(D67="","N/A",VLOOKUP(D67,'UCM 7-21-23'!$A$2:$B$1709,2,FALSE)))</f>
        <v>N/A</v>
      </c>
      <c r="I67" s="243"/>
    </row>
    <row r="68" spans="1:9" ht="23.15" hidden="1" customHeight="1" x14ac:dyDescent="0.3">
      <c r="A68" s="88">
        <v>56</v>
      </c>
      <c r="B68" s="96"/>
      <c r="C68" s="94"/>
      <c r="D68" s="97"/>
      <c r="E68" s="95" t="str">
        <f t="shared" si="0"/>
        <v/>
      </c>
      <c r="F68" s="229"/>
      <c r="G68" s="68"/>
      <c r="H68" s="64" t="str">
        <f>IF(LEFT(G68,2)="48","R",IF(D68="","N/A",VLOOKUP(D68,'UCM 7-21-23'!$A$2:$B$1709,2,FALSE)))</f>
        <v>N/A</v>
      </c>
      <c r="I68" s="243"/>
    </row>
    <row r="69" spans="1:9" ht="23.15" hidden="1" customHeight="1" x14ac:dyDescent="0.3">
      <c r="A69" s="87">
        <v>57</v>
      </c>
      <c r="B69" s="96"/>
      <c r="C69" s="94"/>
      <c r="D69" s="97"/>
      <c r="E69" s="95" t="str">
        <f t="shared" si="0"/>
        <v/>
      </c>
      <c r="F69" s="229"/>
      <c r="G69" s="68"/>
      <c r="H69" s="64" t="str">
        <f>IF(LEFT(G69,2)="48","R",IF(D69="","N/A",VLOOKUP(D69,'UCM 7-21-23'!$A$2:$B$1709,2,FALSE)))</f>
        <v>N/A</v>
      </c>
      <c r="I69" s="243"/>
    </row>
    <row r="70" spans="1:9" ht="23.15" hidden="1" customHeight="1" x14ac:dyDescent="0.3">
      <c r="A70" s="88">
        <v>58</v>
      </c>
      <c r="B70" s="96"/>
      <c r="C70" s="94"/>
      <c r="D70" s="97"/>
      <c r="E70" s="95" t="str">
        <f t="shared" si="0"/>
        <v/>
      </c>
      <c r="F70" s="229"/>
      <c r="G70" s="68"/>
      <c r="H70" s="64" t="str">
        <f>IF(LEFT(G70,2)="48","R",IF(D70="","N/A",VLOOKUP(D70,'UCM 7-21-23'!$A$2:$B$1709,2,FALSE)))</f>
        <v>N/A</v>
      </c>
      <c r="I70" s="243"/>
    </row>
    <row r="71" spans="1:9" ht="23.15" hidden="1" customHeight="1" x14ac:dyDescent="0.3">
      <c r="A71" s="87">
        <v>59</v>
      </c>
      <c r="B71" s="96"/>
      <c r="C71" s="94"/>
      <c r="D71" s="97"/>
      <c r="E71" s="95" t="str">
        <f t="shared" si="0"/>
        <v/>
      </c>
      <c r="F71" s="229"/>
      <c r="G71" s="68"/>
      <c r="H71" s="64" t="str">
        <f>IF(LEFT(G71,2)="48","R",IF(D71="","N/A",VLOOKUP(D71,'UCM 7-21-23'!$A$2:$B$1709,2,FALSE)))</f>
        <v>N/A</v>
      </c>
      <c r="I71" s="243"/>
    </row>
    <row r="72" spans="1:9" ht="23.15" hidden="1" customHeight="1" x14ac:dyDescent="0.3">
      <c r="A72" s="88">
        <v>60</v>
      </c>
      <c r="B72" s="96"/>
      <c r="C72" s="94"/>
      <c r="D72" s="97"/>
      <c r="E72" s="95" t="str">
        <f t="shared" si="0"/>
        <v/>
      </c>
      <c r="F72" s="229"/>
      <c r="G72" s="68"/>
      <c r="H72" s="64" t="str">
        <f>IF(LEFT(G72,2)="48","R",IF(D72="","N/A",VLOOKUP(D72,'UCM 7-21-23'!$A$2:$B$1709,2,FALSE)))</f>
        <v>N/A</v>
      </c>
      <c r="I72" s="243"/>
    </row>
    <row r="73" spans="1:9" ht="23.15" hidden="1" customHeight="1" x14ac:dyDescent="0.3">
      <c r="A73" s="87">
        <v>61</v>
      </c>
      <c r="B73" s="96"/>
      <c r="C73" s="94"/>
      <c r="D73" s="97"/>
      <c r="E73" s="95" t="str">
        <f t="shared" si="0"/>
        <v/>
      </c>
      <c r="F73" s="229"/>
      <c r="G73" s="68"/>
      <c r="H73" s="64" t="str">
        <f>IF(LEFT(G73,2)="48","R",IF(D73="","N/A",VLOOKUP(D73,'UCM 7-21-23'!$A$2:$B$1709,2,FALSE)))</f>
        <v>N/A</v>
      </c>
      <c r="I73" s="243"/>
    </row>
    <row r="74" spans="1:9" ht="23.15" hidden="1" customHeight="1" x14ac:dyDescent="0.3">
      <c r="A74" s="88">
        <v>62</v>
      </c>
      <c r="B74" s="96"/>
      <c r="C74" s="94"/>
      <c r="D74" s="97"/>
      <c r="E74" s="95" t="str">
        <f t="shared" si="0"/>
        <v/>
      </c>
      <c r="F74" s="229"/>
      <c r="G74" s="68"/>
      <c r="H74" s="64" t="str">
        <f>IF(LEFT(G74,2)="48","R",IF(D74="","N/A",VLOOKUP(D74,'UCM 7-21-23'!$A$2:$B$1709,2,FALSE)))</f>
        <v>N/A</v>
      </c>
      <c r="I74" s="243"/>
    </row>
    <row r="75" spans="1:9" ht="23.15" hidden="1" customHeight="1" x14ac:dyDescent="0.3">
      <c r="A75" s="87">
        <v>63</v>
      </c>
      <c r="B75" s="96"/>
      <c r="C75" s="94"/>
      <c r="D75" s="97"/>
      <c r="E75" s="95" t="str">
        <f t="shared" si="0"/>
        <v/>
      </c>
      <c r="F75" s="229"/>
      <c r="G75" s="68"/>
      <c r="H75" s="64" t="str">
        <f>IF(LEFT(G75,2)="48","R",IF(D75="","N/A",VLOOKUP(D75,'UCM 7-21-23'!$A$2:$B$1709,2,FALSE)))</f>
        <v>N/A</v>
      </c>
      <c r="I75" s="243"/>
    </row>
    <row r="76" spans="1:9" ht="23.15" hidden="1" customHeight="1" x14ac:dyDescent="0.3">
      <c r="A76" s="88">
        <v>64</v>
      </c>
      <c r="B76" s="96"/>
      <c r="C76" s="94"/>
      <c r="D76" s="97"/>
      <c r="E76" s="95" t="str">
        <f t="shared" si="0"/>
        <v/>
      </c>
      <c r="F76" s="229"/>
      <c r="G76" s="68"/>
      <c r="H76" s="64" t="str">
        <f>IF(LEFT(G76,2)="48","R",IF(D76="","N/A",VLOOKUP(D76,'UCM 7-21-23'!$A$2:$B$1709,2,FALSE)))</f>
        <v>N/A</v>
      </c>
      <c r="I76" s="243"/>
    </row>
    <row r="77" spans="1:9" ht="23.15" hidden="1" customHeight="1" x14ac:dyDescent="0.3">
      <c r="A77" s="87">
        <v>65</v>
      </c>
      <c r="B77" s="96"/>
      <c r="C77" s="94"/>
      <c r="D77" s="97"/>
      <c r="E77" s="95" t="str">
        <f t="shared" si="0"/>
        <v/>
      </c>
      <c r="F77" s="229"/>
      <c r="G77" s="68"/>
      <c r="H77" s="64" t="str">
        <f>IF(LEFT(G77,2)="48","R",IF(D77="","N/A",VLOOKUP(D77,'UCM 7-21-23'!$A$2:$B$1709,2,FALSE)))</f>
        <v>N/A</v>
      </c>
      <c r="I77" s="243"/>
    </row>
    <row r="78" spans="1:9" ht="23.15" hidden="1" customHeight="1" x14ac:dyDescent="0.3">
      <c r="A78" s="88">
        <v>66</v>
      </c>
      <c r="B78" s="96"/>
      <c r="C78" s="94"/>
      <c r="D78" s="97"/>
      <c r="E78" s="95" t="str">
        <f t="shared" si="0"/>
        <v/>
      </c>
      <c r="F78" s="229"/>
      <c r="G78" s="68"/>
      <c r="H78" s="64" t="str">
        <f>IF(LEFT(G78,2)="48","R",IF(D78="","N/A",VLOOKUP(D78,'UCM 7-21-23'!$A$2:$B$1709,2,FALSE)))</f>
        <v>N/A</v>
      </c>
      <c r="I78" s="243"/>
    </row>
    <row r="79" spans="1:9" ht="23.15" hidden="1" customHeight="1" x14ac:dyDescent="0.3">
      <c r="A79" s="87">
        <v>67</v>
      </c>
      <c r="B79" s="96"/>
      <c r="C79" s="94"/>
      <c r="D79" s="97"/>
      <c r="E79" s="95" t="str">
        <f t="shared" si="0"/>
        <v/>
      </c>
      <c r="F79" s="229"/>
      <c r="G79" s="68"/>
      <c r="H79" s="64" t="str">
        <f>IF(LEFT(G79,2)="48","R",IF(D79="","N/A",VLOOKUP(D79,'UCM 7-21-23'!$A$2:$B$1709,2,FALSE)))</f>
        <v>N/A</v>
      </c>
      <c r="I79" s="243"/>
    </row>
    <row r="80" spans="1:9" ht="23.15" hidden="1" customHeight="1" x14ac:dyDescent="0.3">
      <c r="A80" s="88">
        <v>68</v>
      </c>
      <c r="B80" s="96"/>
      <c r="C80" s="94"/>
      <c r="D80" s="97"/>
      <c r="E80" s="95" t="str">
        <f t="shared" si="0"/>
        <v/>
      </c>
      <c r="F80" s="229"/>
      <c r="G80" s="68"/>
      <c r="H80" s="64" t="str">
        <f>IF(LEFT(G80,2)="48","R",IF(D80="","N/A",VLOOKUP(D80,'UCM 7-21-23'!$A$2:$B$1709,2,FALSE)))</f>
        <v>N/A</v>
      </c>
      <c r="I80" s="243"/>
    </row>
    <row r="81" spans="1:9" ht="23.15" hidden="1" customHeight="1" x14ac:dyDescent="0.3">
      <c r="A81" s="87">
        <v>69</v>
      </c>
      <c r="B81" s="96"/>
      <c r="C81" s="94"/>
      <c r="D81" s="97"/>
      <c r="E81" s="95" t="str">
        <f t="shared" si="0"/>
        <v/>
      </c>
      <c r="F81" s="229"/>
      <c r="G81" s="68"/>
      <c r="H81" s="64" t="str">
        <f>IF(LEFT(G81,2)="48","R",IF(D81="","N/A",VLOOKUP(D81,'UCM 7-21-23'!$A$2:$B$1709,2,FALSE)))</f>
        <v>N/A</v>
      </c>
      <c r="I81" s="243"/>
    </row>
    <row r="82" spans="1:9" ht="23.15" hidden="1" customHeight="1" x14ac:dyDescent="0.3">
      <c r="A82" s="88">
        <v>70</v>
      </c>
      <c r="B82" s="96"/>
      <c r="C82" s="94"/>
      <c r="D82" s="97"/>
      <c r="E82" s="95" t="str">
        <f t="shared" si="0"/>
        <v/>
      </c>
      <c r="F82" s="229"/>
      <c r="G82" s="68"/>
      <c r="H82" s="64" t="str">
        <f>IF(LEFT(G82,2)="48","R",IF(D82="","N/A",VLOOKUP(D82,'UCM 7-21-23'!$A$2:$B$1709,2,FALSE)))</f>
        <v>N/A</v>
      </c>
      <c r="I82" s="243"/>
    </row>
    <row r="83" spans="1:9" ht="23.15" hidden="1" customHeight="1" x14ac:dyDescent="0.3">
      <c r="A83" s="87">
        <v>71</v>
      </c>
      <c r="B83" s="96"/>
      <c r="C83" s="94"/>
      <c r="D83" s="97"/>
      <c r="E83" s="95" t="str">
        <f t="shared" si="0"/>
        <v/>
      </c>
      <c r="F83" s="229"/>
      <c r="G83" s="68"/>
      <c r="H83" s="64" t="str">
        <f>IF(LEFT(G83,2)="48","R",IF(D83="","N/A",VLOOKUP(D83,'UCM 7-21-23'!$A$2:$B$1709,2,FALSE)))</f>
        <v>N/A</v>
      </c>
      <c r="I83" s="243"/>
    </row>
    <row r="84" spans="1:9" ht="23.15" hidden="1" customHeight="1" x14ac:dyDescent="0.3">
      <c r="A84" s="88">
        <v>72</v>
      </c>
      <c r="B84" s="96"/>
      <c r="C84" s="94"/>
      <c r="D84" s="97"/>
      <c r="E84" s="95" t="str">
        <f t="shared" si="0"/>
        <v/>
      </c>
      <c r="F84" s="229"/>
      <c r="G84" s="68"/>
      <c r="H84" s="64" t="str">
        <f>IF(LEFT(G84,2)="48","R",IF(D84="","N/A",VLOOKUP(D84,'UCM 7-21-23'!$A$2:$B$1709,2,FALSE)))</f>
        <v>N/A</v>
      </c>
      <c r="I84" s="243"/>
    </row>
    <row r="85" spans="1:9" ht="23.15" hidden="1" customHeight="1" x14ac:dyDescent="0.3">
      <c r="A85" s="87">
        <v>73</v>
      </c>
      <c r="B85" s="96"/>
      <c r="C85" s="94"/>
      <c r="D85" s="97"/>
      <c r="E85" s="95" t="str">
        <f t="shared" si="0"/>
        <v/>
      </c>
      <c r="F85" s="229"/>
      <c r="G85" s="68"/>
      <c r="H85" s="64" t="str">
        <f>IF(LEFT(G85,2)="48","R",IF(D85="","N/A",VLOOKUP(D85,'UCM 7-21-23'!$A$2:$B$1709,2,FALSE)))</f>
        <v>N/A</v>
      </c>
      <c r="I85" s="243"/>
    </row>
    <row r="86" spans="1:9" ht="23.15" hidden="1" customHeight="1" x14ac:dyDescent="0.3">
      <c r="A86" s="88">
        <v>74</v>
      </c>
      <c r="B86" s="96"/>
      <c r="C86" s="94"/>
      <c r="D86" s="97"/>
      <c r="E86" s="95" t="str">
        <f t="shared" si="0"/>
        <v/>
      </c>
      <c r="F86" s="229"/>
      <c r="G86" s="68"/>
      <c r="H86" s="64" t="str">
        <f>IF(LEFT(G86,2)="48","R",IF(D86="","N/A",VLOOKUP(D86,'UCM 7-21-23'!$A$2:$B$1709,2,FALSE)))</f>
        <v>N/A</v>
      </c>
      <c r="I86" s="243"/>
    </row>
    <row r="87" spans="1:9" ht="23.15" hidden="1" customHeight="1" x14ac:dyDescent="0.3">
      <c r="A87" s="87">
        <v>75</v>
      </c>
      <c r="B87" s="96"/>
      <c r="C87" s="94"/>
      <c r="D87" s="97"/>
      <c r="E87" s="95" t="str">
        <f t="shared" si="0"/>
        <v/>
      </c>
      <c r="F87" s="229"/>
      <c r="G87" s="68"/>
      <c r="H87" s="64" t="str">
        <f>IF(LEFT(G87,2)="48","R",IF(D87="","N/A",VLOOKUP(D87,'UCM 7-21-23'!$A$2:$B$1709,2,FALSE)))</f>
        <v>N/A</v>
      </c>
      <c r="I87" s="243"/>
    </row>
    <row r="88" spans="1:9" ht="23.15" hidden="1" customHeight="1" x14ac:dyDescent="0.3">
      <c r="A88" s="88">
        <v>76</v>
      </c>
      <c r="B88" s="96"/>
      <c r="C88" s="94"/>
      <c r="D88" s="97"/>
      <c r="E88" s="95" t="str">
        <f t="shared" si="0"/>
        <v/>
      </c>
      <c r="F88" s="229"/>
      <c r="G88" s="68"/>
      <c r="H88" s="64" t="str">
        <f>IF(LEFT(G88,2)="48","R",IF(D88="","N/A",VLOOKUP(D88,'UCM 7-21-23'!$A$2:$B$1709,2,FALSE)))</f>
        <v>N/A</v>
      </c>
      <c r="I88" s="243"/>
    </row>
    <row r="89" spans="1:9" ht="23.15" hidden="1" customHeight="1" x14ac:dyDescent="0.3">
      <c r="A89" s="87">
        <v>77</v>
      </c>
      <c r="B89" s="96"/>
      <c r="C89" s="94"/>
      <c r="D89" s="97"/>
      <c r="E89" s="95" t="str">
        <f t="shared" si="0"/>
        <v/>
      </c>
      <c r="F89" s="229"/>
      <c r="G89" s="68"/>
      <c r="H89" s="64" t="str">
        <f>IF(LEFT(G89,2)="48","R",IF(D89="","N/A",VLOOKUP(D89,'UCM 7-21-23'!$A$2:$B$1709,2,FALSE)))</f>
        <v>N/A</v>
      </c>
      <c r="I89" s="243"/>
    </row>
    <row r="90" spans="1:9" ht="23.15" hidden="1" customHeight="1" x14ac:dyDescent="0.3">
      <c r="A90" s="88">
        <v>78</v>
      </c>
      <c r="B90" s="96"/>
      <c r="C90" s="94"/>
      <c r="D90" s="97"/>
      <c r="E90" s="95" t="str">
        <f t="shared" si="0"/>
        <v/>
      </c>
      <c r="F90" s="229"/>
      <c r="G90" s="68"/>
      <c r="H90" s="64" t="str">
        <f>IF(LEFT(G90,2)="48","R",IF(D90="","N/A",VLOOKUP(D90,'UCM 7-21-23'!$A$2:$B$1709,2,FALSE)))</f>
        <v>N/A</v>
      </c>
      <c r="I90" s="243"/>
    </row>
    <row r="91" spans="1:9" ht="22.5" hidden="1" customHeight="1" x14ac:dyDescent="0.3">
      <c r="A91" s="87">
        <v>79</v>
      </c>
      <c r="B91" s="96"/>
      <c r="C91" s="94"/>
      <c r="D91" s="97"/>
      <c r="E91" s="95" t="str">
        <f t="shared" si="0"/>
        <v/>
      </c>
      <c r="F91" s="229"/>
      <c r="G91" s="68"/>
      <c r="H91" s="64" t="str">
        <f>IF(LEFT(G91,2)="48","R",IF(D91="","N/A",VLOOKUP(D91,'UCM 7-21-23'!$A$2:$B$1709,2,FALSE)))</f>
        <v>N/A</v>
      </c>
      <c r="I91" s="243"/>
    </row>
    <row r="92" spans="1:9" ht="23.15" hidden="1" customHeight="1" x14ac:dyDescent="0.3">
      <c r="A92" s="88">
        <v>80</v>
      </c>
      <c r="B92" s="96"/>
      <c r="C92" s="94"/>
      <c r="D92" s="97"/>
      <c r="E92" s="95" t="str">
        <f t="shared" si="0"/>
        <v/>
      </c>
      <c r="F92" s="229"/>
      <c r="G92" s="68"/>
      <c r="H92" s="64" t="str">
        <f>IF(LEFT(G92,2)="48","R",IF(D92="","N/A",VLOOKUP(D92,'UCM 7-21-23'!$A$2:$B$1709,2,FALSE)))</f>
        <v>N/A</v>
      </c>
      <c r="I92" s="243"/>
    </row>
    <row r="93" spans="1:9" ht="23.15" hidden="1" customHeight="1" x14ac:dyDescent="0.3">
      <c r="A93" s="87">
        <v>81</v>
      </c>
      <c r="B93" s="96"/>
      <c r="C93" s="94"/>
      <c r="D93" s="97"/>
      <c r="E93" s="95" t="str">
        <f t="shared" si="0"/>
        <v/>
      </c>
      <c r="F93" s="229"/>
      <c r="G93" s="68"/>
      <c r="H93" s="64" t="str">
        <f>IF(LEFT(G93,2)="48","R",IF(D93="","N/A",VLOOKUP(D93,'UCM 7-21-23'!$A$2:$B$1709,2,FALSE)))</f>
        <v>N/A</v>
      </c>
      <c r="I93" s="243"/>
    </row>
    <row r="94" spans="1:9" ht="23.15" hidden="1" customHeight="1" x14ac:dyDescent="0.3">
      <c r="A94" s="88">
        <v>82</v>
      </c>
      <c r="B94" s="96"/>
      <c r="C94" s="94"/>
      <c r="D94" s="97"/>
      <c r="E94" s="95" t="str">
        <f t="shared" si="0"/>
        <v/>
      </c>
      <c r="F94" s="229"/>
      <c r="G94" s="68"/>
      <c r="H94" s="64" t="str">
        <f>IF(LEFT(G94,2)="48","R",IF(D94="","N/A",VLOOKUP(D94,'UCM 7-21-23'!$A$2:$B$1709,2,FALSE)))</f>
        <v>N/A</v>
      </c>
      <c r="I94" s="243"/>
    </row>
    <row r="95" spans="1:9" ht="23.15" hidden="1" customHeight="1" x14ac:dyDescent="0.3">
      <c r="A95" s="87">
        <v>83</v>
      </c>
      <c r="B95" s="96"/>
      <c r="C95" s="94"/>
      <c r="D95" s="97"/>
      <c r="E95" s="95" t="str">
        <f t="shared" si="0"/>
        <v/>
      </c>
      <c r="F95" s="229"/>
      <c r="G95" s="68"/>
      <c r="H95" s="64" t="str">
        <f>IF(LEFT(G95,2)="48","R",IF(D95="","N/A",VLOOKUP(D95,'UCM 7-21-23'!$A$2:$B$1709,2,FALSE)))</f>
        <v>N/A</v>
      </c>
      <c r="I95" s="243"/>
    </row>
    <row r="96" spans="1:9" ht="23.15" hidden="1" customHeight="1" x14ac:dyDescent="0.3">
      <c r="A96" s="88">
        <v>84</v>
      </c>
      <c r="B96" s="96"/>
      <c r="C96" s="94"/>
      <c r="D96" s="97"/>
      <c r="E96" s="95" t="str">
        <f t="shared" si="0"/>
        <v/>
      </c>
      <c r="F96" s="229"/>
      <c r="G96" s="68"/>
      <c r="H96" s="64" t="str">
        <f>IF(LEFT(G96,2)="48","R",IF(D96="","N/A",VLOOKUP(D96,'UCM 7-21-23'!$A$2:$B$1709,2,FALSE)))</f>
        <v>N/A</v>
      </c>
      <c r="I96" s="243"/>
    </row>
    <row r="97" spans="1:9" ht="23.15" hidden="1" customHeight="1" x14ac:dyDescent="0.3">
      <c r="A97" s="87">
        <v>85</v>
      </c>
      <c r="B97" s="96"/>
      <c r="C97" s="94"/>
      <c r="D97" s="97"/>
      <c r="E97" s="95" t="str">
        <f t="shared" si="0"/>
        <v/>
      </c>
      <c r="F97" s="229"/>
      <c r="G97" s="68"/>
      <c r="H97" s="64" t="str">
        <f>IF(LEFT(G97,2)="48","R",IF(D97="","N/A",VLOOKUP(D97,'UCM 7-21-23'!$A$2:$B$1709,2,FALSE)))</f>
        <v>N/A</v>
      </c>
      <c r="I97" s="243"/>
    </row>
    <row r="98" spans="1:9" ht="23.15" hidden="1" customHeight="1" x14ac:dyDescent="0.3">
      <c r="A98" s="88">
        <v>86</v>
      </c>
      <c r="B98" s="96"/>
      <c r="C98" s="94"/>
      <c r="D98" s="97"/>
      <c r="E98" s="95" t="str">
        <f t="shared" si="0"/>
        <v/>
      </c>
      <c r="F98" s="229"/>
      <c r="G98" s="68"/>
      <c r="H98" s="64" t="str">
        <f>IF(LEFT(G98,2)="48","R",IF(D98="","N/A",VLOOKUP(D98,'UCM 7-21-23'!$A$2:$B$1709,2,FALSE)))</f>
        <v>N/A</v>
      </c>
      <c r="I98" s="243"/>
    </row>
    <row r="99" spans="1:9" ht="23.15" hidden="1" customHeight="1" x14ac:dyDescent="0.3">
      <c r="A99" s="87">
        <v>87</v>
      </c>
      <c r="B99" s="96"/>
      <c r="C99" s="94"/>
      <c r="D99" s="97"/>
      <c r="E99" s="95" t="str">
        <f t="shared" si="0"/>
        <v/>
      </c>
      <c r="F99" s="229"/>
      <c r="G99" s="68"/>
      <c r="H99" s="64" t="str">
        <f>IF(LEFT(G99,2)="48","R",IF(D99="","N/A",VLOOKUP(D99,'UCM 7-21-23'!$A$2:$B$1709,2,FALSE)))</f>
        <v>N/A</v>
      </c>
      <c r="I99" s="243"/>
    </row>
    <row r="100" spans="1:9" ht="23.15" hidden="1" customHeight="1" x14ac:dyDescent="0.3">
      <c r="A100" s="88">
        <v>88</v>
      </c>
      <c r="B100" s="96"/>
      <c r="C100" s="94"/>
      <c r="D100" s="97"/>
      <c r="E100" s="95" t="str">
        <f t="shared" si="0"/>
        <v/>
      </c>
      <c r="F100" s="229"/>
      <c r="G100" s="68"/>
      <c r="H100" s="64" t="str">
        <f>IF(LEFT(G100,2)="48","R",IF(D100="","N/A",VLOOKUP(D100,'UCM 7-21-23'!$A$2:$B$1709,2,FALSE)))</f>
        <v>N/A</v>
      </c>
      <c r="I100" s="243"/>
    </row>
    <row r="101" spans="1:9" ht="23.15" hidden="1" customHeight="1" x14ac:dyDescent="0.3">
      <c r="A101" s="87">
        <v>89</v>
      </c>
      <c r="B101" s="96"/>
      <c r="C101" s="94"/>
      <c r="D101" s="97"/>
      <c r="E101" s="95" t="str">
        <f t="shared" si="0"/>
        <v/>
      </c>
      <c r="F101" s="229"/>
      <c r="G101" s="68"/>
      <c r="H101" s="64" t="str">
        <f>IF(LEFT(G101,2)="48","R",IF(D101="","N/A",VLOOKUP(D101,'UCM 7-21-23'!$A$2:$B$1709,2,FALSE)))</f>
        <v>N/A</v>
      </c>
      <c r="I101" s="243"/>
    </row>
    <row r="102" spans="1:9" ht="23.15" hidden="1" customHeight="1" x14ac:dyDescent="0.3">
      <c r="A102" s="88">
        <v>90</v>
      </c>
      <c r="B102" s="96"/>
      <c r="C102" s="94"/>
      <c r="D102" s="97"/>
      <c r="E102" s="95" t="str">
        <f t="shared" si="0"/>
        <v/>
      </c>
      <c r="F102" s="229"/>
      <c r="G102" s="68"/>
      <c r="H102" s="64" t="str">
        <f>IF(LEFT(G102,2)="48","R",IF(D102="","N/A",VLOOKUP(D102,'UCM 7-21-23'!$A$2:$B$1709,2,FALSE)))</f>
        <v>N/A</v>
      </c>
      <c r="I102" s="243"/>
    </row>
    <row r="103" spans="1:9" ht="23.15" hidden="1" customHeight="1" x14ac:dyDescent="0.3">
      <c r="A103" s="87">
        <v>91</v>
      </c>
      <c r="B103" s="96"/>
      <c r="C103" s="94"/>
      <c r="D103" s="97"/>
      <c r="E103" s="95" t="str">
        <f t="shared" si="0"/>
        <v/>
      </c>
      <c r="F103" s="229"/>
      <c r="G103" s="68"/>
      <c r="H103" s="64" t="str">
        <f>IF(LEFT(G103,2)="48","R",IF(D103="","N/A",VLOOKUP(D103,'UCM 7-21-23'!$A$2:$B$1709,2,FALSE)))</f>
        <v>N/A</v>
      </c>
      <c r="I103" s="243"/>
    </row>
    <row r="104" spans="1:9" ht="23.15" hidden="1" customHeight="1" x14ac:dyDescent="0.3">
      <c r="A104" s="88">
        <v>92</v>
      </c>
      <c r="B104" s="96"/>
      <c r="C104" s="94"/>
      <c r="D104" s="97"/>
      <c r="E104" s="95" t="str">
        <f t="shared" si="0"/>
        <v/>
      </c>
      <c r="F104" s="229"/>
      <c r="G104" s="68"/>
      <c r="H104" s="64" t="str">
        <f>IF(LEFT(G104,2)="48","R",IF(D104="","N/A",VLOOKUP(D104,'UCM 7-21-23'!$A$2:$B$1709,2,FALSE)))</f>
        <v>N/A</v>
      </c>
      <c r="I104" s="243"/>
    </row>
    <row r="105" spans="1:9" ht="23.15" hidden="1" customHeight="1" x14ac:dyDescent="0.3">
      <c r="A105" s="87">
        <v>93</v>
      </c>
      <c r="B105" s="96"/>
      <c r="C105" s="94"/>
      <c r="D105" s="97"/>
      <c r="E105" s="95" t="str">
        <f t="shared" si="0"/>
        <v/>
      </c>
      <c r="F105" s="229"/>
      <c r="G105" s="68"/>
      <c r="H105" s="64" t="str">
        <f>IF(LEFT(G105,2)="48","R",IF(D105="","N/A",VLOOKUP(D105,'UCM 7-21-23'!$A$2:$B$1709,2,FALSE)))</f>
        <v>N/A</v>
      </c>
      <c r="I105" s="243"/>
    </row>
    <row r="106" spans="1:9" ht="23.15" hidden="1" customHeight="1" x14ac:dyDescent="0.3">
      <c r="A106" s="88">
        <v>94</v>
      </c>
      <c r="B106" s="96"/>
      <c r="C106" s="94"/>
      <c r="D106" s="97"/>
      <c r="E106" s="95" t="str">
        <f t="shared" si="0"/>
        <v/>
      </c>
      <c r="F106" s="229"/>
      <c r="G106" s="68"/>
      <c r="H106" s="64" t="str">
        <f>IF(LEFT(G106,2)="48","R",IF(D106="","N/A",VLOOKUP(D106,'UCM 7-21-23'!$A$2:$B$1709,2,FALSE)))</f>
        <v>N/A</v>
      </c>
      <c r="I106" s="243"/>
    </row>
    <row r="107" spans="1:9" ht="23.15" hidden="1" customHeight="1" x14ac:dyDescent="0.3">
      <c r="A107" s="87">
        <v>95</v>
      </c>
      <c r="B107" s="96"/>
      <c r="C107" s="94"/>
      <c r="D107" s="97"/>
      <c r="E107" s="95" t="str">
        <f t="shared" si="0"/>
        <v/>
      </c>
      <c r="F107" s="229"/>
      <c r="G107" s="68"/>
      <c r="H107" s="64" t="str">
        <f>IF(LEFT(G107,2)="48","R",IF(D107="","N/A",VLOOKUP(D107,'UCM 7-21-23'!$A$2:$B$1709,2,FALSE)))</f>
        <v>N/A</v>
      </c>
      <c r="I107" s="243"/>
    </row>
    <row r="108" spans="1:9" ht="23.15" hidden="1" customHeight="1" x14ac:dyDescent="0.3">
      <c r="A108" s="88">
        <v>96</v>
      </c>
      <c r="B108" s="96"/>
      <c r="C108" s="94"/>
      <c r="D108" s="97"/>
      <c r="E108" s="95" t="str">
        <f t="shared" si="0"/>
        <v/>
      </c>
      <c r="F108" s="229"/>
      <c r="G108" s="68"/>
      <c r="H108" s="64" t="str">
        <f>IF(LEFT(G108,2)="48","R",IF(D108="","N/A",VLOOKUP(D108,'UCM 7-21-23'!$A$2:$B$1709,2,FALSE)))</f>
        <v>N/A</v>
      </c>
      <c r="I108" s="243"/>
    </row>
    <row r="109" spans="1:9" ht="23.15" hidden="1" customHeight="1" x14ac:dyDescent="0.3">
      <c r="A109" s="87">
        <v>97</v>
      </c>
      <c r="B109" s="96"/>
      <c r="C109" s="94"/>
      <c r="D109" s="97"/>
      <c r="E109" s="95" t="str">
        <f t="shared" si="0"/>
        <v/>
      </c>
      <c r="F109" s="229"/>
      <c r="G109" s="68"/>
      <c r="H109" s="64" t="str">
        <f>IF(LEFT(G109,2)="48","R",IF(D109="","N/A",VLOOKUP(D109,'UCM 7-21-23'!$A$2:$B$1709,2,FALSE)))</f>
        <v>N/A</v>
      </c>
      <c r="I109" s="243"/>
    </row>
    <row r="110" spans="1:9" ht="23.15" hidden="1" customHeight="1" x14ac:dyDescent="0.3">
      <c r="A110" s="88">
        <v>98</v>
      </c>
      <c r="B110" s="96"/>
      <c r="C110" s="94"/>
      <c r="D110" s="97"/>
      <c r="E110" s="95" t="str">
        <f t="shared" si="0"/>
        <v/>
      </c>
      <c r="F110" s="229"/>
      <c r="G110" s="68"/>
      <c r="H110" s="64" t="str">
        <f>IF(LEFT(G110,2)="48","R",IF(D110="","N/A",VLOOKUP(D110,'UCM 7-21-23'!$A$2:$B$1709,2,FALSE)))</f>
        <v>N/A</v>
      </c>
      <c r="I110" s="243"/>
    </row>
    <row r="111" spans="1:9" ht="23.15" hidden="1" customHeight="1" x14ac:dyDescent="0.3">
      <c r="A111" s="87">
        <v>99</v>
      </c>
      <c r="B111" s="96"/>
      <c r="C111" s="94"/>
      <c r="D111" s="97"/>
      <c r="E111" s="95" t="str">
        <f t="shared" si="0"/>
        <v/>
      </c>
      <c r="F111" s="229"/>
      <c r="G111" s="68"/>
      <c r="H111" s="64" t="str">
        <f>IF(LEFT(G111,2)="48","R",IF(D111="","N/A",VLOOKUP(D111,'UCM 7-21-23'!$A$2:$B$1709,2,FALSE)))</f>
        <v>N/A</v>
      </c>
      <c r="I111" s="243"/>
    </row>
    <row r="112" spans="1:9" ht="23.15" hidden="1" customHeight="1" thickBot="1" x14ac:dyDescent="0.35">
      <c r="A112" s="88">
        <v>100</v>
      </c>
      <c r="B112" s="96"/>
      <c r="C112" s="94"/>
      <c r="D112" s="97"/>
      <c r="E112" s="95" t="str">
        <f t="shared" si="0"/>
        <v/>
      </c>
      <c r="F112" s="229"/>
      <c r="G112" s="68"/>
      <c r="H112" s="64" t="str">
        <f>IF(LEFT(G112,2)="48","R",IF(D112="","N/A",VLOOKUP(D112,'UCM 7-21-23'!$A$2:$B$1709,2,FALSE)))</f>
        <v>N/A</v>
      </c>
      <c r="I112" s="243"/>
    </row>
    <row r="113" spans="1:9" ht="23.15" hidden="1" customHeight="1" x14ac:dyDescent="0.3">
      <c r="A113" s="87">
        <v>101</v>
      </c>
      <c r="B113" s="96"/>
      <c r="C113" s="94"/>
      <c r="D113" s="97"/>
      <c r="E113" s="95" t="str">
        <f t="shared" si="0"/>
        <v/>
      </c>
      <c r="F113" s="91"/>
      <c r="G113" s="68"/>
      <c r="H113" s="64" t="str">
        <f>IF(LEFT(G113,2)="48","R",IF(D113="","N/A",VLOOKUP(D113,'UCM 7-21-23'!$A$2:$B$1709,2,FALSE)))</f>
        <v>N/A</v>
      </c>
      <c r="I113" s="243"/>
    </row>
    <row r="114" spans="1:9" ht="23.15" hidden="1" customHeight="1" x14ac:dyDescent="0.3">
      <c r="A114" s="87">
        <v>102</v>
      </c>
      <c r="B114" s="96"/>
      <c r="C114" s="94"/>
      <c r="D114" s="97"/>
      <c r="E114" s="95" t="str">
        <f t="shared" si="0"/>
        <v/>
      </c>
      <c r="F114" s="91"/>
      <c r="G114" s="68"/>
      <c r="H114" s="64" t="str">
        <f>IF(LEFT(G114,2)="48","R",IF(D114="","N/A",VLOOKUP(D114,'UCM 7-21-23'!$A$2:$B$1709,2,FALSE)))</f>
        <v>N/A</v>
      </c>
      <c r="I114" s="243"/>
    </row>
    <row r="115" spans="1:9" ht="23.15" hidden="1" customHeight="1" x14ac:dyDescent="0.3">
      <c r="A115" s="88">
        <v>103</v>
      </c>
      <c r="B115" s="96"/>
      <c r="C115" s="94"/>
      <c r="D115" s="97"/>
      <c r="E115" s="95" t="str">
        <f t="shared" si="0"/>
        <v/>
      </c>
      <c r="F115" s="91"/>
      <c r="G115" s="68"/>
      <c r="H115" s="64" t="str">
        <f>IF(LEFT(G115,2)="48","R",IF(D115="","N/A",VLOOKUP(D115,'UCM 7-21-23'!$A$2:$B$1709,2,FALSE)))</f>
        <v>N/A</v>
      </c>
      <c r="I115" s="243"/>
    </row>
    <row r="116" spans="1:9" ht="23.15" hidden="1" customHeight="1" x14ac:dyDescent="0.3">
      <c r="A116" s="87">
        <v>104</v>
      </c>
      <c r="B116" s="96"/>
      <c r="C116" s="94"/>
      <c r="D116" s="97"/>
      <c r="E116" s="95" t="str">
        <f t="shared" si="0"/>
        <v/>
      </c>
      <c r="F116" s="91"/>
      <c r="G116" s="68"/>
      <c r="H116" s="64" t="str">
        <f>IF(LEFT(G116,2)="48","R",IF(D116="","N/A",VLOOKUP(D116,'UCM 7-21-23'!$A$2:$B$1709,2,FALSE)))</f>
        <v>N/A</v>
      </c>
      <c r="I116" s="243"/>
    </row>
    <row r="117" spans="1:9" ht="23.15" hidden="1" customHeight="1" x14ac:dyDescent="0.3">
      <c r="A117" s="87">
        <v>105</v>
      </c>
      <c r="B117" s="96"/>
      <c r="C117" s="94"/>
      <c r="D117" s="97"/>
      <c r="E117" s="95" t="str">
        <f t="shared" si="0"/>
        <v/>
      </c>
      <c r="F117" s="91"/>
      <c r="G117" s="68"/>
      <c r="H117" s="64" t="str">
        <f>IF(LEFT(G117,2)="48","R",IF(D117="","N/A",VLOOKUP(D117,'UCM 7-21-23'!$A$2:$B$1709,2,FALSE)))</f>
        <v>N/A</v>
      </c>
      <c r="I117" s="243"/>
    </row>
    <row r="118" spans="1:9" ht="23.15" hidden="1" customHeight="1" x14ac:dyDescent="0.3">
      <c r="A118" s="88">
        <v>106</v>
      </c>
      <c r="B118" s="96"/>
      <c r="C118" s="94"/>
      <c r="D118" s="97"/>
      <c r="E118" s="95" t="str">
        <f t="shared" si="0"/>
        <v/>
      </c>
      <c r="F118" s="91"/>
      <c r="G118" s="68"/>
      <c r="H118" s="64" t="str">
        <f>IF(LEFT(G118,2)="48","R",IF(D118="","N/A",VLOOKUP(D118,'UCM 7-21-23'!$A$2:$B$1709,2,FALSE)))</f>
        <v>N/A</v>
      </c>
      <c r="I118" s="243"/>
    </row>
    <row r="119" spans="1:9" ht="23.15" hidden="1" customHeight="1" x14ac:dyDescent="0.3">
      <c r="A119" s="87">
        <v>107</v>
      </c>
      <c r="B119" s="96"/>
      <c r="C119" s="94"/>
      <c r="D119" s="97"/>
      <c r="E119" s="95" t="str">
        <f t="shared" si="0"/>
        <v/>
      </c>
      <c r="F119" s="91"/>
      <c r="G119" s="68"/>
      <c r="H119" s="64" t="str">
        <f>IF(LEFT(G119,2)="48","R",IF(D119="","N/A",VLOOKUP(D119,'UCM 7-21-23'!$A$2:$B$1709,2,FALSE)))</f>
        <v>N/A</v>
      </c>
      <c r="I119" s="243"/>
    </row>
    <row r="120" spans="1:9" ht="23.15" hidden="1" customHeight="1" x14ac:dyDescent="0.3">
      <c r="A120" s="87">
        <v>108</v>
      </c>
      <c r="B120" s="96"/>
      <c r="C120" s="94"/>
      <c r="D120" s="97"/>
      <c r="E120" s="95" t="str">
        <f t="shared" si="0"/>
        <v/>
      </c>
      <c r="F120" s="91"/>
      <c r="G120" s="68"/>
      <c r="H120" s="64" t="str">
        <f>IF(LEFT(G120,2)="48","R",IF(D120="","N/A",VLOOKUP(D120,'UCM 7-21-23'!$A$2:$B$1709,2,FALSE)))</f>
        <v>N/A</v>
      </c>
      <c r="I120" s="243"/>
    </row>
    <row r="121" spans="1:9" ht="23.15" hidden="1" customHeight="1" x14ac:dyDescent="0.3">
      <c r="A121" s="88">
        <v>109</v>
      </c>
      <c r="B121" s="96"/>
      <c r="C121" s="94"/>
      <c r="D121" s="97"/>
      <c r="E121" s="95" t="str">
        <f t="shared" si="0"/>
        <v/>
      </c>
      <c r="F121" s="91"/>
      <c r="G121" s="68"/>
      <c r="H121" s="64" t="str">
        <f>IF(LEFT(G121,2)="48","R",IF(D121="","N/A",VLOOKUP(D121,'UCM 7-21-23'!$A$2:$B$1709,2,FALSE)))</f>
        <v>N/A</v>
      </c>
      <c r="I121" s="243"/>
    </row>
    <row r="122" spans="1:9" ht="23.15" hidden="1" customHeight="1" x14ac:dyDescent="0.3">
      <c r="A122" s="87">
        <v>110</v>
      </c>
      <c r="B122" s="96"/>
      <c r="C122" s="94"/>
      <c r="D122" s="97"/>
      <c r="E122" s="95" t="str">
        <f t="shared" si="0"/>
        <v/>
      </c>
      <c r="F122" s="91"/>
      <c r="G122" s="68"/>
      <c r="H122" s="64" t="str">
        <f>IF(LEFT(G122,2)="48","R",IF(D122="","N/A",VLOOKUP(D122,'UCM 7-21-23'!$A$2:$B$1709,2,FALSE)))</f>
        <v>N/A</v>
      </c>
      <c r="I122" s="243"/>
    </row>
    <row r="123" spans="1:9" ht="23.15" hidden="1" customHeight="1" x14ac:dyDescent="0.3">
      <c r="A123" s="87">
        <v>111</v>
      </c>
      <c r="B123" s="96"/>
      <c r="C123" s="94"/>
      <c r="D123" s="97"/>
      <c r="E123" s="95" t="str">
        <f t="shared" si="0"/>
        <v/>
      </c>
      <c r="F123" s="91"/>
      <c r="G123" s="68"/>
      <c r="H123" s="64" t="str">
        <f>IF(LEFT(G123,2)="48","R",IF(D123="","N/A",VLOOKUP(D123,'UCM 7-21-23'!$A$2:$B$1709,2,FALSE)))</f>
        <v>N/A</v>
      </c>
      <c r="I123" s="243"/>
    </row>
    <row r="124" spans="1:9" ht="23.15" hidden="1" customHeight="1" x14ac:dyDescent="0.3">
      <c r="A124" s="88">
        <v>112</v>
      </c>
      <c r="B124" s="96"/>
      <c r="C124" s="94"/>
      <c r="D124" s="97"/>
      <c r="E124" s="95" t="str">
        <f t="shared" si="0"/>
        <v/>
      </c>
      <c r="F124" s="91"/>
      <c r="G124" s="68"/>
      <c r="H124" s="64" t="str">
        <f>IF(LEFT(G124,2)="48","R",IF(D124="","N/A",VLOOKUP(D124,'UCM 7-21-23'!$A$2:$B$1709,2,FALSE)))</f>
        <v>N/A</v>
      </c>
      <c r="I124" s="243"/>
    </row>
    <row r="125" spans="1:9" ht="23.15" hidden="1" customHeight="1" x14ac:dyDescent="0.3">
      <c r="A125" s="87">
        <v>113</v>
      </c>
      <c r="B125" s="96"/>
      <c r="C125" s="94"/>
      <c r="D125" s="97"/>
      <c r="E125" s="95" t="str">
        <f t="shared" si="0"/>
        <v/>
      </c>
      <c r="F125" s="91"/>
      <c r="G125" s="68"/>
      <c r="H125" s="64" t="str">
        <f>IF(LEFT(G125,2)="48","R",IF(D125="","N/A",VLOOKUP(D125,'UCM 7-21-23'!$A$2:$B$1709,2,FALSE)))</f>
        <v>N/A</v>
      </c>
      <c r="I125" s="243"/>
    </row>
    <row r="126" spans="1:9" ht="23.15" hidden="1" customHeight="1" x14ac:dyDescent="0.3">
      <c r="A126" s="87">
        <v>114</v>
      </c>
      <c r="B126" s="96"/>
      <c r="C126" s="94"/>
      <c r="D126" s="97"/>
      <c r="E126" s="95" t="str">
        <f t="shared" si="0"/>
        <v/>
      </c>
      <c r="F126" s="91"/>
      <c r="G126" s="68"/>
      <c r="H126" s="64" t="str">
        <f>IF(LEFT(G126,2)="48","R",IF(D126="","N/A",VLOOKUP(D126,'UCM 7-21-23'!$A$2:$B$1709,2,FALSE)))</f>
        <v>N/A</v>
      </c>
      <c r="I126" s="243"/>
    </row>
    <row r="127" spans="1:9" ht="23.15" hidden="1" customHeight="1" x14ac:dyDescent="0.3">
      <c r="A127" s="88">
        <v>115</v>
      </c>
      <c r="B127" s="96"/>
      <c r="C127" s="94"/>
      <c r="D127" s="97"/>
      <c r="E127" s="95" t="str">
        <f t="shared" si="0"/>
        <v/>
      </c>
      <c r="F127" s="91"/>
      <c r="G127" s="68"/>
      <c r="H127" s="64" t="str">
        <f>IF(LEFT(G127,2)="48","R",IF(D127="","N/A",VLOOKUP(D127,'UCM 7-21-23'!$A$2:$B$1709,2,FALSE)))</f>
        <v>N/A</v>
      </c>
      <c r="I127" s="243"/>
    </row>
    <row r="128" spans="1:9" ht="23.15" hidden="1" customHeight="1" x14ac:dyDescent="0.3">
      <c r="A128" s="87">
        <v>116</v>
      </c>
      <c r="B128" s="96"/>
      <c r="C128" s="94"/>
      <c r="D128" s="97"/>
      <c r="E128" s="95" t="str">
        <f t="shared" ref="E128:E355" si="1">IF(B128="","",(CONCATENATE(TEXT(B128,"###0000_);[Red](#,##0)")," ", TEXT(C128,"###000_);[Red](#,##0)")," ", TEXT(D128,"###0000_);[Red](#,##0)"))))</f>
        <v/>
      </c>
      <c r="F128" s="91"/>
      <c r="G128" s="68"/>
      <c r="H128" s="64" t="str">
        <f>IF(LEFT(G128,2)="48","R",IF(D128="","N/A",VLOOKUP(D128,'UCM 7-21-23'!$A$2:$B$1709,2,FALSE)))</f>
        <v>N/A</v>
      </c>
      <c r="I128" s="243"/>
    </row>
    <row r="129" spans="1:9" ht="23.15" hidden="1" customHeight="1" x14ac:dyDescent="0.3">
      <c r="A129" s="87">
        <v>117</v>
      </c>
      <c r="B129" s="96"/>
      <c r="C129" s="94"/>
      <c r="D129" s="97"/>
      <c r="E129" s="95" t="str">
        <f t="shared" si="1"/>
        <v/>
      </c>
      <c r="F129" s="91"/>
      <c r="G129" s="68"/>
      <c r="H129" s="64" t="str">
        <f>IF(LEFT(G129,2)="48","R",IF(D129="","N/A",VLOOKUP(D129,'UCM 7-21-23'!$A$2:$B$1709,2,FALSE)))</f>
        <v>N/A</v>
      </c>
      <c r="I129" s="243"/>
    </row>
    <row r="130" spans="1:9" ht="23.15" hidden="1" customHeight="1" x14ac:dyDescent="0.3">
      <c r="A130" s="88">
        <v>118</v>
      </c>
      <c r="B130" s="96"/>
      <c r="C130" s="94"/>
      <c r="D130" s="97"/>
      <c r="E130" s="95" t="str">
        <f t="shared" si="1"/>
        <v/>
      </c>
      <c r="F130" s="91"/>
      <c r="G130" s="68"/>
      <c r="H130" s="64" t="str">
        <f>IF(LEFT(G130,2)="48","R",IF(D130="","N/A",VLOOKUP(D130,'UCM 7-21-23'!$A$2:$B$1709,2,FALSE)))</f>
        <v>N/A</v>
      </c>
      <c r="I130" s="243"/>
    </row>
    <row r="131" spans="1:9" ht="23.15" hidden="1" customHeight="1" x14ac:dyDescent="0.3">
      <c r="A131" s="87">
        <v>119</v>
      </c>
      <c r="B131" s="96"/>
      <c r="C131" s="94"/>
      <c r="D131" s="97"/>
      <c r="E131" s="95" t="str">
        <f t="shared" si="1"/>
        <v/>
      </c>
      <c r="F131" s="91"/>
      <c r="G131" s="68"/>
      <c r="H131" s="64" t="str">
        <f>IF(LEFT(G131,2)="48","R",IF(D131="","N/A",VLOOKUP(D131,'UCM 7-21-23'!$A$2:$B$1709,2,FALSE)))</f>
        <v>N/A</v>
      </c>
      <c r="I131" s="243"/>
    </row>
    <row r="132" spans="1:9" ht="23.15" hidden="1" customHeight="1" x14ac:dyDescent="0.3">
      <c r="A132" s="87">
        <v>120</v>
      </c>
      <c r="B132" s="96"/>
      <c r="C132" s="94"/>
      <c r="D132" s="97"/>
      <c r="E132" s="95" t="str">
        <f t="shared" si="1"/>
        <v/>
      </c>
      <c r="F132" s="91"/>
      <c r="G132" s="68"/>
      <c r="H132" s="64" t="str">
        <f>IF(LEFT(G132,2)="48","R",IF(D132="","N/A",VLOOKUP(D132,'UCM 7-21-23'!$A$2:$B$1709,2,FALSE)))</f>
        <v>N/A</v>
      </c>
      <c r="I132" s="243"/>
    </row>
    <row r="133" spans="1:9" ht="23.15" hidden="1" customHeight="1" x14ac:dyDescent="0.3">
      <c r="A133" s="88">
        <v>121</v>
      </c>
      <c r="B133" s="96"/>
      <c r="C133" s="94"/>
      <c r="D133" s="97"/>
      <c r="E133" s="95" t="str">
        <f t="shared" si="1"/>
        <v/>
      </c>
      <c r="F133" s="91"/>
      <c r="G133" s="68"/>
      <c r="H133" s="64" t="str">
        <f>IF(LEFT(G133,2)="48","R",IF(D133="","N/A",VLOOKUP(D133,'UCM 7-21-23'!$A$2:$B$1709,2,FALSE)))</f>
        <v>N/A</v>
      </c>
      <c r="I133" s="243"/>
    </row>
    <row r="134" spans="1:9" ht="23.15" hidden="1" customHeight="1" x14ac:dyDescent="0.3">
      <c r="A134" s="87">
        <v>122</v>
      </c>
      <c r="B134" s="96"/>
      <c r="C134" s="94"/>
      <c r="D134" s="97"/>
      <c r="E134" s="95" t="str">
        <f t="shared" si="1"/>
        <v/>
      </c>
      <c r="F134" s="91"/>
      <c r="G134" s="68"/>
      <c r="H134" s="64" t="str">
        <f>IF(LEFT(G134,2)="48","R",IF(D134="","N/A",VLOOKUP(D134,'UCM 7-21-23'!$A$2:$B$1709,2,FALSE)))</f>
        <v>N/A</v>
      </c>
      <c r="I134" s="243"/>
    </row>
    <row r="135" spans="1:9" ht="23.15" hidden="1" customHeight="1" x14ac:dyDescent="0.3">
      <c r="A135" s="87">
        <v>123</v>
      </c>
      <c r="B135" s="96"/>
      <c r="C135" s="94"/>
      <c r="D135" s="97"/>
      <c r="E135" s="95" t="str">
        <f t="shared" si="1"/>
        <v/>
      </c>
      <c r="F135" s="91"/>
      <c r="G135" s="68"/>
      <c r="H135" s="64" t="str">
        <f>IF(LEFT(G135,2)="48","R",IF(D135="","N/A",VLOOKUP(D135,'UCM 7-21-23'!$A$2:$B$1709,2,FALSE)))</f>
        <v>N/A</v>
      </c>
      <c r="I135" s="243"/>
    </row>
    <row r="136" spans="1:9" ht="23.15" hidden="1" customHeight="1" x14ac:dyDescent="0.3">
      <c r="A136" s="88">
        <v>124</v>
      </c>
      <c r="B136" s="96"/>
      <c r="C136" s="94"/>
      <c r="D136" s="97"/>
      <c r="E136" s="95" t="str">
        <f t="shared" si="1"/>
        <v/>
      </c>
      <c r="F136" s="91"/>
      <c r="G136" s="68"/>
      <c r="H136" s="64" t="str">
        <f>IF(LEFT(G136,2)="48","R",IF(D136="","N/A",VLOOKUP(D136,'UCM 7-21-23'!$A$2:$B$1709,2,FALSE)))</f>
        <v>N/A</v>
      </c>
      <c r="I136" s="243"/>
    </row>
    <row r="137" spans="1:9" ht="23.15" hidden="1" customHeight="1" x14ac:dyDescent="0.3">
      <c r="A137" s="87">
        <v>125</v>
      </c>
      <c r="B137" s="96"/>
      <c r="C137" s="94"/>
      <c r="D137" s="97"/>
      <c r="E137" s="95" t="str">
        <f t="shared" si="1"/>
        <v/>
      </c>
      <c r="F137" s="91"/>
      <c r="G137" s="68"/>
      <c r="H137" s="64" t="str">
        <f>IF(LEFT(G137,2)="48","R",IF(D137="","N/A",VLOOKUP(D137,'UCM 7-21-23'!$A$2:$B$1709,2,FALSE)))</f>
        <v>N/A</v>
      </c>
      <c r="I137" s="243"/>
    </row>
    <row r="138" spans="1:9" ht="23.15" hidden="1" customHeight="1" x14ac:dyDescent="0.3">
      <c r="A138" s="87">
        <v>126</v>
      </c>
      <c r="B138" s="96"/>
      <c r="C138" s="94"/>
      <c r="D138" s="97"/>
      <c r="E138" s="95" t="str">
        <f t="shared" si="1"/>
        <v/>
      </c>
      <c r="F138" s="91"/>
      <c r="G138" s="68"/>
      <c r="H138" s="64" t="str">
        <f>IF(LEFT(G138,2)="48","R",IF(D138="","N/A",VLOOKUP(D138,'UCM 7-21-23'!$A$2:$B$1709,2,FALSE)))</f>
        <v>N/A</v>
      </c>
      <c r="I138" s="243"/>
    </row>
    <row r="139" spans="1:9" ht="23.15" hidden="1" customHeight="1" x14ac:dyDescent="0.3">
      <c r="A139" s="88">
        <v>127</v>
      </c>
      <c r="B139" s="96"/>
      <c r="C139" s="94"/>
      <c r="D139" s="97"/>
      <c r="E139" s="95" t="str">
        <f t="shared" si="1"/>
        <v/>
      </c>
      <c r="F139" s="91"/>
      <c r="G139" s="68"/>
      <c r="H139" s="64" t="str">
        <f>IF(LEFT(G139,2)="48","R",IF(D139="","N/A",VLOOKUP(D139,'UCM 7-21-23'!$A$2:$B$1709,2,FALSE)))</f>
        <v>N/A</v>
      </c>
      <c r="I139" s="243"/>
    </row>
    <row r="140" spans="1:9" ht="23.15" hidden="1" customHeight="1" x14ac:dyDescent="0.3">
      <c r="A140" s="87">
        <v>128</v>
      </c>
      <c r="B140" s="96"/>
      <c r="C140" s="94"/>
      <c r="D140" s="97"/>
      <c r="E140" s="95" t="str">
        <f t="shared" si="1"/>
        <v/>
      </c>
      <c r="F140" s="91"/>
      <c r="G140" s="68"/>
      <c r="H140" s="64" t="str">
        <f>IF(LEFT(G140,2)="48","R",IF(D140="","N/A",VLOOKUP(D140,'UCM 7-21-23'!$A$2:$B$1709,2,FALSE)))</f>
        <v>N/A</v>
      </c>
      <c r="I140" s="243"/>
    </row>
    <row r="141" spans="1:9" ht="23.15" hidden="1" customHeight="1" x14ac:dyDescent="0.3">
      <c r="A141" s="87">
        <v>129</v>
      </c>
      <c r="B141" s="96"/>
      <c r="C141" s="94"/>
      <c r="D141" s="97"/>
      <c r="E141" s="95" t="str">
        <f t="shared" si="1"/>
        <v/>
      </c>
      <c r="F141" s="91"/>
      <c r="G141" s="68"/>
      <c r="H141" s="64" t="str">
        <f>IF(LEFT(G141,2)="48","R",IF(D141="","N/A",VLOOKUP(D141,'UCM 7-21-23'!$A$2:$B$1709,2,FALSE)))</f>
        <v>N/A</v>
      </c>
      <c r="I141" s="243"/>
    </row>
    <row r="142" spans="1:9" ht="23.15" hidden="1" customHeight="1" x14ac:dyDescent="0.3">
      <c r="A142" s="88">
        <v>130</v>
      </c>
      <c r="B142" s="96"/>
      <c r="C142" s="94"/>
      <c r="D142" s="97"/>
      <c r="E142" s="95" t="str">
        <f t="shared" si="1"/>
        <v/>
      </c>
      <c r="F142" s="91"/>
      <c r="G142" s="68"/>
      <c r="H142" s="64" t="str">
        <f>IF(LEFT(G142,2)="48","R",IF(D142="","N/A",VLOOKUP(D142,'UCM 7-21-23'!$A$2:$B$1709,2,FALSE)))</f>
        <v>N/A</v>
      </c>
      <c r="I142" s="243"/>
    </row>
    <row r="143" spans="1:9" ht="23.15" hidden="1" customHeight="1" x14ac:dyDescent="0.3">
      <c r="A143" s="87">
        <v>131</v>
      </c>
      <c r="B143" s="96"/>
      <c r="C143" s="94"/>
      <c r="D143" s="97"/>
      <c r="E143" s="95" t="str">
        <f t="shared" si="1"/>
        <v/>
      </c>
      <c r="F143" s="91"/>
      <c r="G143" s="68"/>
      <c r="H143" s="64" t="str">
        <f>IF(LEFT(G143,2)="48","R",IF(D143="","N/A",VLOOKUP(D143,'UCM 7-21-23'!$A$2:$B$1709,2,FALSE)))</f>
        <v>N/A</v>
      </c>
      <c r="I143" s="243"/>
    </row>
    <row r="144" spans="1:9" ht="23.15" hidden="1" customHeight="1" x14ac:dyDescent="0.3">
      <c r="A144" s="87">
        <v>132</v>
      </c>
      <c r="B144" s="96"/>
      <c r="C144" s="94"/>
      <c r="D144" s="97"/>
      <c r="E144" s="95" t="str">
        <f t="shared" si="1"/>
        <v/>
      </c>
      <c r="F144" s="91"/>
      <c r="G144" s="68"/>
      <c r="H144" s="64" t="str">
        <f>IF(LEFT(G144,2)="48","R",IF(D144="","N/A",VLOOKUP(D144,'UCM 7-21-23'!$A$2:$B$1709,2,FALSE)))</f>
        <v>N/A</v>
      </c>
      <c r="I144" s="243"/>
    </row>
    <row r="145" spans="1:9" ht="23.15" hidden="1" customHeight="1" x14ac:dyDescent="0.3">
      <c r="A145" s="88">
        <v>133</v>
      </c>
      <c r="B145" s="96"/>
      <c r="C145" s="94"/>
      <c r="D145" s="97"/>
      <c r="E145" s="95" t="str">
        <f t="shared" si="1"/>
        <v/>
      </c>
      <c r="F145" s="91"/>
      <c r="G145" s="68"/>
      <c r="H145" s="64" t="str">
        <f>IF(LEFT(G145,2)="48","R",IF(D145="","N/A",VLOOKUP(D145,'UCM 7-21-23'!$A$2:$B$1709,2,FALSE)))</f>
        <v>N/A</v>
      </c>
      <c r="I145" s="243"/>
    </row>
    <row r="146" spans="1:9" ht="23.15" hidden="1" customHeight="1" x14ac:dyDescent="0.3">
      <c r="A146" s="87">
        <v>134</v>
      </c>
      <c r="B146" s="96"/>
      <c r="C146" s="94"/>
      <c r="D146" s="97"/>
      <c r="E146" s="95" t="str">
        <f t="shared" si="1"/>
        <v/>
      </c>
      <c r="F146" s="91"/>
      <c r="G146" s="68"/>
      <c r="H146" s="64" t="str">
        <f>IF(LEFT(G146,2)="48","R",IF(D146="","N/A",VLOOKUP(D146,'UCM 7-21-23'!$A$2:$B$1709,2,FALSE)))</f>
        <v>N/A</v>
      </c>
      <c r="I146" s="243"/>
    </row>
    <row r="147" spans="1:9" ht="23.15" hidden="1" customHeight="1" x14ac:dyDescent="0.3">
      <c r="A147" s="87">
        <v>135</v>
      </c>
      <c r="B147" s="96"/>
      <c r="C147" s="94"/>
      <c r="D147" s="97"/>
      <c r="E147" s="95" t="str">
        <f t="shared" si="1"/>
        <v/>
      </c>
      <c r="F147" s="91"/>
      <c r="G147" s="68"/>
      <c r="H147" s="64" t="str">
        <f>IF(LEFT(G147,2)="48","R",IF(D147="","N/A",VLOOKUP(D147,'UCM 7-21-23'!$A$2:$B$1709,2,FALSE)))</f>
        <v>N/A</v>
      </c>
      <c r="I147" s="243"/>
    </row>
    <row r="148" spans="1:9" ht="23.15" hidden="1" customHeight="1" x14ac:dyDescent="0.3">
      <c r="A148" s="88">
        <v>136</v>
      </c>
      <c r="B148" s="96"/>
      <c r="C148" s="94"/>
      <c r="D148" s="97"/>
      <c r="E148" s="95" t="str">
        <f t="shared" si="1"/>
        <v/>
      </c>
      <c r="F148" s="91"/>
      <c r="G148" s="68"/>
      <c r="H148" s="64" t="str">
        <f>IF(LEFT(G148,2)="48","R",IF(D148="","N/A",VLOOKUP(D148,'UCM 7-21-23'!$A$2:$B$1709,2,FALSE)))</f>
        <v>N/A</v>
      </c>
      <c r="I148" s="243"/>
    </row>
    <row r="149" spans="1:9" ht="23.15" hidden="1" customHeight="1" x14ac:dyDescent="0.3">
      <c r="A149" s="87">
        <v>137</v>
      </c>
      <c r="B149" s="96"/>
      <c r="C149" s="94"/>
      <c r="D149" s="97"/>
      <c r="E149" s="95" t="str">
        <f t="shared" si="1"/>
        <v/>
      </c>
      <c r="F149" s="91"/>
      <c r="G149" s="68"/>
      <c r="H149" s="64" t="str">
        <f>IF(LEFT(G149,2)="48","R",IF(D149="","N/A",VLOOKUP(D149,'UCM 7-21-23'!$A$2:$B$1709,2,FALSE)))</f>
        <v>N/A</v>
      </c>
      <c r="I149" s="243"/>
    </row>
    <row r="150" spans="1:9" ht="23.15" hidden="1" customHeight="1" x14ac:dyDescent="0.3">
      <c r="A150" s="87">
        <v>138</v>
      </c>
      <c r="B150" s="96"/>
      <c r="C150" s="94"/>
      <c r="D150" s="97"/>
      <c r="E150" s="95" t="str">
        <f t="shared" si="1"/>
        <v/>
      </c>
      <c r="F150" s="91"/>
      <c r="G150" s="68"/>
      <c r="H150" s="64" t="str">
        <f>IF(LEFT(G150,2)="48","R",IF(D150="","N/A",VLOOKUP(D150,'UCM 7-21-23'!$A$2:$B$1709,2,FALSE)))</f>
        <v>N/A</v>
      </c>
      <c r="I150" s="243"/>
    </row>
    <row r="151" spans="1:9" ht="23.15" hidden="1" customHeight="1" x14ac:dyDescent="0.3">
      <c r="A151" s="88">
        <v>139</v>
      </c>
      <c r="B151" s="96"/>
      <c r="C151" s="94"/>
      <c r="D151" s="97"/>
      <c r="E151" s="95" t="str">
        <f t="shared" si="1"/>
        <v/>
      </c>
      <c r="F151" s="91"/>
      <c r="G151" s="68"/>
      <c r="H151" s="64" t="str">
        <f>IF(LEFT(G151,2)="48","R",IF(D151="","N/A",VLOOKUP(D151,'UCM 7-21-23'!$A$2:$B$1709,2,FALSE)))</f>
        <v>N/A</v>
      </c>
      <c r="I151" s="243"/>
    </row>
    <row r="152" spans="1:9" ht="23.15" hidden="1" customHeight="1" x14ac:dyDescent="0.3">
      <c r="A152" s="87">
        <v>140</v>
      </c>
      <c r="B152" s="96"/>
      <c r="C152" s="94"/>
      <c r="D152" s="97"/>
      <c r="E152" s="95" t="str">
        <f t="shared" si="1"/>
        <v/>
      </c>
      <c r="F152" s="91"/>
      <c r="G152" s="68"/>
      <c r="H152" s="64" t="str">
        <f>IF(LEFT(G152,2)="48","R",IF(D152="","N/A",VLOOKUP(D152,'UCM 7-21-23'!$A$2:$B$1709,2,FALSE)))</f>
        <v>N/A</v>
      </c>
      <c r="I152" s="243"/>
    </row>
    <row r="153" spans="1:9" ht="23.15" hidden="1" customHeight="1" x14ac:dyDescent="0.3">
      <c r="A153" s="87">
        <v>141</v>
      </c>
      <c r="B153" s="96"/>
      <c r="C153" s="94"/>
      <c r="D153" s="97"/>
      <c r="E153" s="95" t="str">
        <f t="shared" si="1"/>
        <v/>
      </c>
      <c r="F153" s="91"/>
      <c r="G153" s="68"/>
      <c r="H153" s="64" t="str">
        <f>IF(LEFT(G153,2)="48","R",IF(D153="","N/A",VLOOKUP(D153,'UCM 7-21-23'!$A$2:$B$1709,2,FALSE)))</f>
        <v>N/A</v>
      </c>
      <c r="I153" s="243"/>
    </row>
    <row r="154" spans="1:9" ht="23.15" hidden="1" customHeight="1" x14ac:dyDescent="0.3">
      <c r="A154" s="88">
        <v>142</v>
      </c>
      <c r="B154" s="96"/>
      <c r="C154" s="94"/>
      <c r="D154" s="97"/>
      <c r="E154" s="95" t="str">
        <f t="shared" si="1"/>
        <v/>
      </c>
      <c r="F154" s="91"/>
      <c r="G154" s="68"/>
      <c r="H154" s="64" t="str">
        <f>IF(LEFT(G154,2)="48","R",IF(D154="","N/A",VLOOKUP(D154,'UCM 7-21-23'!$A$2:$B$1709,2,FALSE)))</f>
        <v>N/A</v>
      </c>
      <c r="I154" s="243"/>
    </row>
    <row r="155" spans="1:9" ht="23.15" hidden="1" customHeight="1" x14ac:dyDescent="0.3">
      <c r="A155" s="87">
        <v>143</v>
      </c>
      <c r="B155" s="96"/>
      <c r="C155" s="94"/>
      <c r="D155" s="97"/>
      <c r="E155" s="95" t="str">
        <f t="shared" si="1"/>
        <v/>
      </c>
      <c r="F155" s="91"/>
      <c r="G155" s="68"/>
      <c r="H155" s="64" t="str">
        <f>IF(LEFT(G155,2)="48","R",IF(D155="","N/A",VLOOKUP(D155,'UCM 7-21-23'!$A$2:$B$1709,2,FALSE)))</f>
        <v>N/A</v>
      </c>
      <c r="I155" s="243"/>
    </row>
    <row r="156" spans="1:9" ht="23.15" hidden="1" customHeight="1" x14ac:dyDescent="0.3">
      <c r="A156" s="87">
        <v>144</v>
      </c>
      <c r="B156" s="96"/>
      <c r="C156" s="94"/>
      <c r="D156" s="97"/>
      <c r="E156" s="95" t="str">
        <f t="shared" si="1"/>
        <v/>
      </c>
      <c r="F156" s="91"/>
      <c r="G156" s="68"/>
      <c r="H156" s="64" t="str">
        <f>IF(LEFT(G156,2)="48","R",IF(D156="","N/A",VLOOKUP(D156,'UCM 7-21-23'!$A$2:$B$1709,2,FALSE)))</f>
        <v>N/A</v>
      </c>
      <c r="I156" s="243"/>
    </row>
    <row r="157" spans="1:9" ht="23.15" hidden="1" customHeight="1" x14ac:dyDescent="0.3">
      <c r="A157" s="88">
        <v>145</v>
      </c>
      <c r="B157" s="96"/>
      <c r="C157" s="94"/>
      <c r="D157" s="97"/>
      <c r="E157" s="95" t="str">
        <f t="shared" si="1"/>
        <v/>
      </c>
      <c r="F157" s="91"/>
      <c r="G157" s="68"/>
      <c r="H157" s="64" t="str">
        <f>IF(LEFT(G157,2)="48","R",IF(D157="","N/A",VLOOKUP(D157,'UCM 7-21-23'!$A$2:$B$1709,2,FALSE)))</f>
        <v>N/A</v>
      </c>
      <c r="I157" s="243"/>
    </row>
    <row r="158" spans="1:9" ht="23.15" hidden="1" customHeight="1" x14ac:dyDescent="0.3">
      <c r="A158" s="87">
        <v>146</v>
      </c>
      <c r="B158" s="96"/>
      <c r="C158" s="94"/>
      <c r="D158" s="97"/>
      <c r="E158" s="95" t="str">
        <f t="shared" si="1"/>
        <v/>
      </c>
      <c r="F158" s="91"/>
      <c r="G158" s="68"/>
      <c r="H158" s="64" t="str">
        <f>IF(LEFT(G158,2)="48","R",IF(D158="","N/A",VLOOKUP(D158,'UCM 7-21-23'!$A$2:$B$1709,2,FALSE)))</f>
        <v>N/A</v>
      </c>
      <c r="I158" s="243"/>
    </row>
    <row r="159" spans="1:9" ht="23.15" hidden="1" customHeight="1" x14ac:dyDescent="0.3">
      <c r="A159" s="87">
        <v>147</v>
      </c>
      <c r="B159" s="96"/>
      <c r="C159" s="94"/>
      <c r="D159" s="97"/>
      <c r="E159" s="95" t="str">
        <f t="shared" si="1"/>
        <v/>
      </c>
      <c r="F159" s="91"/>
      <c r="G159" s="68"/>
      <c r="H159" s="64" t="str">
        <f>IF(LEFT(G159,2)="48","R",IF(D159="","N/A",VLOOKUP(D159,'UCM 7-21-23'!$A$2:$B$1709,2,FALSE)))</f>
        <v>N/A</v>
      </c>
      <c r="I159" s="243"/>
    </row>
    <row r="160" spans="1:9" ht="23.15" hidden="1" customHeight="1" x14ac:dyDescent="0.3">
      <c r="A160" s="88">
        <v>148</v>
      </c>
      <c r="B160" s="96"/>
      <c r="C160" s="94"/>
      <c r="D160" s="97"/>
      <c r="E160" s="95" t="str">
        <f t="shared" si="1"/>
        <v/>
      </c>
      <c r="F160" s="91"/>
      <c r="G160" s="68"/>
      <c r="H160" s="64" t="str">
        <f>IF(LEFT(G160,2)="48","R",IF(D160="","N/A",VLOOKUP(D160,'UCM 7-21-23'!$A$2:$B$1709,2,FALSE)))</f>
        <v>N/A</v>
      </c>
      <c r="I160" s="243"/>
    </row>
    <row r="161" spans="1:9" ht="23.15" hidden="1" customHeight="1" x14ac:dyDescent="0.3">
      <c r="A161" s="87">
        <v>149</v>
      </c>
      <c r="B161" s="96"/>
      <c r="C161" s="94"/>
      <c r="D161" s="97"/>
      <c r="E161" s="95" t="str">
        <f t="shared" si="1"/>
        <v/>
      </c>
      <c r="F161" s="91"/>
      <c r="G161" s="68"/>
      <c r="H161" s="64" t="str">
        <f>IF(LEFT(G161,2)="48","R",IF(D161="","N/A",VLOOKUP(D161,'UCM 7-21-23'!$A$2:$B$1709,2,FALSE)))</f>
        <v>N/A</v>
      </c>
      <c r="I161" s="243"/>
    </row>
    <row r="162" spans="1:9" ht="23.15" hidden="1" customHeight="1" x14ac:dyDescent="0.3">
      <c r="A162" s="87">
        <v>150</v>
      </c>
      <c r="B162" s="96"/>
      <c r="C162" s="94"/>
      <c r="D162" s="97"/>
      <c r="E162" s="95" t="str">
        <f t="shared" si="1"/>
        <v/>
      </c>
      <c r="F162" s="91"/>
      <c r="G162" s="68"/>
      <c r="H162" s="64" t="str">
        <f>IF(LEFT(G162,2)="48","R",IF(D162="","N/A",VLOOKUP(D162,'UCM 7-21-23'!$A$2:$B$1709,2,FALSE)))</f>
        <v>N/A</v>
      </c>
      <c r="I162" s="243"/>
    </row>
    <row r="163" spans="1:9" ht="23.15" hidden="1" customHeight="1" x14ac:dyDescent="0.3">
      <c r="A163" s="88">
        <v>151</v>
      </c>
      <c r="B163" s="96"/>
      <c r="C163" s="94"/>
      <c r="D163" s="97"/>
      <c r="E163" s="95" t="str">
        <f t="shared" si="1"/>
        <v/>
      </c>
      <c r="F163" s="91"/>
      <c r="G163" s="68"/>
      <c r="H163" s="64" t="str">
        <f>IF(LEFT(G163,2)="48","R",IF(D163="","N/A",VLOOKUP(D163,'UCM 7-21-23'!$A$2:$B$1709,2,FALSE)))</f>
        <v>N/A</v>
      </c>
      <c r="I163" s="243"/>
    </row>
    <row r="164" spans="1:9" ht="23.15" hidden="1" customHeight="1" x14ac:dyDescent="0.3">
      <c r="A164" s="87">
        <v>152</v>
      </c>
      <c r="B164" s="96"/>
      <c r="C164" s="94"/>
      <c r="D164" s="97"/>
      <c r="E164" s="95" t="str">
        <f t="shared" si="1"/>
        <v/>
      </c>
      <c r="F164" s="91"/>
      <c r="G164" s="68"/>
      <c r="H164" s="64" t="str">
        <f>IF(LEFT(G164,2)="48","R",IF(D164="","N/A",VLOOKUP(D164,'UCM 7-21-23'!$A$2:$B$1709,2,FALSE)))</f>
        <v>N/A</v>
      </c>
      <c r="I164" s="243"/>
    </row>
    <row r="165" spans="1:9" ht="23.15" hidden="1" customHeight="1" x14ac:dyDescent="0.3">
      <c r="A165" s="87">
        <v>153</v>
      </c>
      <c r="B165" s="96"/>
      <c r="C165" s="94"/>
      <c r="D165" s="97"/>
      <c r="E165" s="95" t="str">
        <f t="shared" si="1"/>
        <v/>
      </c>
      <c r="F165" s="91"/>
      <c r="G165" s="68"/>
      <c r="H165" s="64" t="str">
        <f>IF(LEFT(G165,2)="48","R",IF(D165="","N/A",VLOOKUP(D165,'UCM 7-21-23'!$A$2:$B$1709,2,FALSE)))</f>
        <v>N/A</v>
      </c>
      <c r="I165" s="243"/>
    </row>
    <row r="166" spans="1:9" ht="23.15" hidden="1" customHeight="1" x14ac:dyDescent="0.3">
      <c r="A166" s="88">
        <v>154</v>
      </c>
      <c r="B166" s="96"/>
      <c r="C166" s="94"/>
      <c r="D166" s="97"/>
      <c r="E166" s="95" t="str">
        <f t="shared" si="1"/>
        <v/>
      </c>
      <c r="F166" s="91"/>
      <c r="G166" s="68"/>
      <c r="H166" s="64" t="str">
        <f>IF(LEFT(G166,2)="48","R",IF(D166="","N/A",VLOOKUP(D166,'UCM 7-21-23'!$A$2:$B$1709,2,FALSE)))</f>
        <v>N/A</v>
      </c>
      <c r="I166" s="243"/>
    </row>
    <row r="167" spans="1:9" ht="23.15" hidden="1" customHeight="1" x14ac:dyDescent="0.3">
      <c r="A167" s="87">
        <v>155</v>
      </c>
      <c r="B167" s="96"/>
      <c r="C167" s="94"/>
      <c r="D167" s="97"/>
      <c r="E167" s="95" t="str">
        <f t="shared" si="1"/>
        <v/>
      </c>
      <c r="F167" s="91"/>
      <c r="G167" s="68"/>
      <c r="H167" s="64" t="str">
        <f>IF(LEFT(G167,2)="48","R",IF(D167="","N/A",VLOOKUP(D167,'UCM 7-21-23'!$A$2:$B$1709,2,FALSE)))</f>
        <v>N/A</v>
      </c>
      <c r="I167" s="243"/>
    </row>
    <row r="168" spans="1:9" ht="23.15" hidden="1" customHeight="1" x14ac:dyDescent="0.3">
      <c r="A168" s="87">
        <v>156</v>
      </c>
      <c r="B168" s="96"/>
      <c r="C168" s="94"/>
      <c r="D168" s="97"/>
      <c r="E168" s="95" t="str">
        <f t="shared" si="1"/>
        <v/>
      </c>
      <c r="F168" s="91"/>
      <c r="G168" s="68"/>
      <c r="H168" s="64" t="str">
        <f>IF(LEFT(G168,2)="48","R",IF(D168="","N/A",VLOOKUP(D168,'UCM 7-21-23'!$A$2:$B$1709,2,FALSE)))</f>
        <v>N/A</v>
      </c>
      <c r="I168" s="243"/>
    </row>
    <row r="169" spans="1:9" ht="23.15" hidden="1" customHeight="1" x14ac:dyDescent="0.3">
      <c r="A169" s="88">
        <v>157</v>
      </c>
      <c r="B169" s="96"/>
      <c r="C169" s="94"/>
      <c r="D169" s="97"/>
      <c r="E169" s="95" t="str">
        <f t="shared" si="1"/>
        <v/>
      </c>
      <c r="F169" s="91"/>
      <c r="G169" s="68"/>
      <c r="H169" s="64" t="str">
        <f>IF(LEFT(G169,2)="48","R",IF(D169="","N/A",VLOOKUP(D169,'UCM 7-21-23'!$A$2:$B$1709,2,FALSE)))</f>
        <v>N/A</v>
      </c>
      <c r="I169" s="243"/>
    </row>
    <row r="170" spans="1:9" ht="23.15" hidden="1" customHeight="1" x14ac:dyDescent="0.3">
      <c r="A170" s="87">
        <v>158</v>
      </c>
      <c r="B170" s="96"/>
      <c r="C170" s="94"/>
      <c r="D170" s="97"/>
      <c r="E170" s="95" t="str">
        <f t="shared" si="1"/>
        <v/>
      </c>
      <c r="F170" s="91"/>
      <c r="G170" s="68"/>
      <c r="H170" s="64" t="str">
        <f>IF(LEFT(G170,2)="48","R",IF(D170="","N/A",VLOOKUP(D170,'UCM 7-21-23'!$A$2:$B$1709,2,FALSE)))</f>
        <v>N/A</v>
      </c>
      <c r="I170" s="243"/>
    </row>
    <row r="171" spans="1:9" ht="23.15" hidden="1" customHeight="1" x14ac:dyDescent="0.3">
      <c r="A171" s="87">
        <v>159</v>
      </c>
      <c r="B171" s="96"/>
      <c r="C171" s="94"/>
      <c r="D171" s="97"/>
      <c r="E171" s="95" t="str">
        <f t="shared" si="1"/>
        <v/>
      </c>
      <c r="F171" s="91"/>
      <c r="G171" s="68"/>
      <c r="H171" s="64" t="str">
        <f>IF(LEFT(G171,2)="48","R",IF(D171="","N/A",VLOOKUP(D171,'UCM 7-21-23'!$A$2:$B$1709,2,FALSE)))</f>
        <v>N/A</v>
      </c>
      <c r="I171" s="243"/>
    </row>
    <row r="172" spans="1:9" ht="23.15" hidden="1" customHeight="1" x14ac:dyDescent="0.3">
      <c r="A172" s="88">
        <v>160</v>
      </c>
      <c r="B172" s="96"/>
      <c r="C172" s="94"/>
      <c r="D172" s="97"/>
      <c r="E172" s="95" t="str">
        <f t="shared" si="1"/>
        <v/>
      </c>
      <c r="F172" s="91"/>
      <c r="G172" s="68"/>
      <c r="H172" s="64" t="str">
        <f>IF(LEFT(G172,2)="48","R",IF(D172="","N/A",VLOOKUP(D172,'UCM 7-21-23'!$A$2:$B$1709,2,FALSE)))</f>
        <v>N/A</v>
      </c>
      <c r="I172" s="243"/>
    </row>
    <row r="173" spans="1:9" ht="23.15" hidden="1" customHeight="1" x14ac:dyDescent="0.3">
      <c r="A173" s="87">
        <v>161</v>
      </c>
      <c r="B173" s="96"/>
      <c r="C173" s="94"/>
      <c r="D173" s="97"/>
      <c r="E173" s="95" t="str">
        <f t="shared" si="1"/>
        <v/>
      </c>
      <c r="F173" s="91"/>
      <c r="G173" s="68"/>
      <c r="H173" s="64" t="str">
        <f>IF(LEFT(G173,2)="48","R",IF(D173="","N/A",VLOOKUP(D173,'UCM 7-21-23'!$A$2:$B$1709,2,FALSE)))</f>
        <v>N/A</v>
      </c>
      <c r="I173" s="243"/>
    </row>
    <row r="174" spans="1:9" ht="23.15" hidden="1" customHeight="1" x14ac:dyDescent="0.3">
      <c r="A174" s="87">
        <v>162</v>
      </c>
      <c r="B174" s="96"/>
      <c r="C174" s="94"/>
      <c r="D174" s="97"/>
      <c r="E174" s="95" t="str">
        <f t="shared" si="1"/>
        <v/>
      </c>
      <c r="F174" s="91"/>
      <c r="G174" s="68"/>
      <c r="H174" s="64" t="str">
        <f>IF(LEFT(G174,2)="48","R",IF(D174="","N/A",VLOOKUP(D174,'UCM 7-21-23'!$A$2:$B$1709,2,FALSE)))</f>
        <v>N/A</v>
      </c>
      <c r="I174" s="243"/>
    </row>
    <row r="175" spans="1:9" ht="23.15" hidden="1" customHeight="1" x14ac:dyDescent="0.3">
      <c r="A175" s="88">
        <v>163</v>
      </c>
      <c r="B175" s="96"/>
      <c r="C175" s="94"/>
      <c r="D175" s="97"/>
      <c r="E175" s="95" t="str">
        <f t="shared" si="1"/>
        <v/>
      </c>
      <c r="F175" s="91"/>
      <c r="G175" s="68"/>
      <c r="H175" s="64" t="str">
        <f>IF(LEFT(G175,2)="48","R",IF(D175="","N/A",VLOOKUP(D175,'UCM 7-21-23'!$A$2:$B$1709,2,FALSE)))</f>
        <v>N/A</v>
      </c>
      <c r="I175" s="243"/>
    </row>
    <row r="176" spans="1:9" ht="23.15" hidden="1" customHeight="1" x14ac:dyDescent="0.3">
      <c r="A176" s="87">
        <v>164</v>
      </c>
      <c r="B176" s="96"/>
      <c r="C176" s="94"/>
      <c r="D176" s="97"/>
      <c r="E176" s="95" t="str">
        <f t="shared" si="1"/>
        <v/>
      </c>
      <c r="F176" s="91"/>
      <c r="G176" s="68"/>
      <c r="H176" s="64" t="str">
        <f>IF(LEFT(G176,2)="48","R",IF(D176="","N/A",VLOOKUP(D176,'UCM 7-21-23'!$A$2:$B$1709,2,FALSE)))</f>
        <v>N/A</v>
      </c>
      <c r="I176" s="243"/>
    </row>
    <row r="177" spans="1:9" ht="23.15" hidden="1" customHeight="1" x14ac:dyDescent="0.3">
      <c r="A177" s="87">
        <v>165</v>
      </c>
      <c r="B177" s="96"/>
      <c r="C177" s="94"/>
      <c r="D177" s="97"/>
      <c r="E177" s="95" t="str">
        <f t="shared" si="1"/>
        <v/>
      </c>
      <c r="F177" s="91"/>
      <c r="G177" s="68"/>
      <c r="H177" s="64" t="str">
        <f>IF(LEFT(G177,2)="48","R",IF(D177="","N/A",VLOOKUP(D177,'UCM 7-21-23'!$A$2:$B$1709,2,FALSE)))</f>
        <v>N/A</v>
      </c>
      <c r="I177" s="243"/>
    </row>
    <row r="178" spans="1:9" ht="23.15" hidden="1" customHeight="1" x14ac:dyDescent="0.3">
      <c r="A178" s="88">
        <v>166</v>
      </c>
      <c r="B178" s="96"/>
      <c r="C178" s="94"/>
      <c r="D178" s="97"/>
      <c r="E178" s="95" t="str">
        <f t="shared" si="1"/>
        <v/>
      </c>
      <c r="F178" s="91"/>
      <c r="G178" s="68"/>
      <c r="H178" s="64" t="str">
        <f>IF(LEFT(G178,2)="48","R",IF(D178="","N/A",VLOOKUP(D178,'UCM 7-21-23'!$A$2:$B$1709,2,FALSE)))</f>
        <v>N/A</v>
      </c>
      <c r="I178" s="243"/>
    </row>
    <row r="179" spans="1:9" ht="23.15" hidden="1" customHeight="1" x14ac:dyDescent="0.3">
      <c r="A179" s="87">
        <v>167</v>
      </c>
      <c r="B179" s="96"/>
      <c r="C179" s="94"/>
      <c r="D179" s="97"/>
      <c r="E179" s="95" t="str">
        <f t="shared" si="1"/>
        <v/>
      </c>
      <c r="F179" s="91"/>
      <c r="G179" s="68"/>
      <c r="H179" s="64" t="str">
        <f>IF(LEFT(G179,2)="48","R",IF(D179="","N/A",VLOOKUP(D179,'UCM 7-21-23'!$A$2:$B$1709,2,FALSE)))</f>
        <v>N/A</v>
      </c>
      <c r="I179" s="243"/>
    </row>
    <row r="180" spans="1:9" ht="23.15" hidden="1" customHeight="1" x14ac:dyDescent="0.3">
      <c r="A180" s="87">
        <v>168</v>
      </c>
      <c r="B180" s="96"/>
      <c r="C180" s="94"/>
      <c r="D180" s="97"/>
      <c r="E180" s="95" t="str">
        <f t="shared" si="1"/>
        <v/>
      </c>
      <c r="F180" s="91"/>
      <c r="G180" s="68"/>
      <c r="H180" s="64" t="str">
        <f>IF(LEFT(G180,2)="48","R",IF(D180="","N/A",VLOOKUP(D180,'UCM 7-21-23'!$A$2:$B$1709,2,FALSE)))</f>
        <v>N/A</v>
      </c>
      <c r="I180" s="243"/>
    </row>
    <row r="181" spans="1:9" ht="23.15" hidden="1" customHeight="1" x14ac:dyDescent="0.3">
      <c r="A181" s="88">
        <v>169</v>
      </c>
      <c r="B181" s="96"/>
      <c r="C181" s="94"/>
      <c r="D181" s="97"/>
      <c r="E181" s="95" t="str">
        <f t="shared" si="1"/>
        <v/>
      </c>
      <c r="F181" s="91"/>
      <c r="G181" s="68"/>
      <c r="H181" s="64" t="str">
        <f>IF(LEFT(G181,2)="48","R",IF(D181="","N/A",VLOOKUP(D181,'UCM 7-21-23'!$A$2:$B$1709,2,FALSE)))</f>
        <v>N/A</v>
      </c>
      <c r="I181" s="243"/>
    </row>
    <row r="182" spans="1:9" ht="23.15" hidden="1" customHeight="1" x14ac:dyDescent="0.3">
      <c r="A182" s="87">
        <v>170</v>
      </c>
      <c r="B182" s="96"/>
      <c r="C182" s="94"/>
      <c r="D182" s="97"/>
      <c r="E182" s="95" t="str">
        <f t="shared" si="1"/>
        <v/>
      </c>
      <c r="F182" s="91"/>
      <c r="G182" s="68"/>
      <c r="H182" s="64" t="str">
        <f>IF(LEFT(G182,2)="48","R",IF(D182="","N/A",VLOOKUP(D182,'UCM 7-21-23'!$A$2:$B$1709,2,FALSE)))</f>
        <v>N/A</v>
      </c>
      <c r="I182" s="243"/>
    </row>
    <row r="183" spans="1:9" ht="23.15" hidden="1" customHeight="1" x14ac:dyDescent="0.3">
      <c r="A183" s="87">
        <v>171</v>
      </c>
      <c r="B183" s="96"/>
      <c r="C183" s="94"/>
      <c r="D183" s="97"/>
      <c r="E183" s="95" t="str">
        <f t="shared" si="1"/>
        <v/>
      </c>
      <c r="F183" s="91"/>
      <c r="G183" s="68"/>
      <c r="H183" s="64" t="str">
        <f>IF(LEFT(G183,2)="48","R",IF(D183="","N/A",VLOOKUP(D183,'UCM 7-21-23'!$A$2:$B$1709,2,FALSE)))</f>
        <v>N/A</v>
      </c>
      <c r="I183" s="243"/>
    </row>
    <row r="184" spans="1:9" ht="23.15" hidden="1" customHeight="1" x14ac:dyDescent="0.3">
      <c r="A184" s="88">
        <v>172</v>
      </c>
      <c r="B184" s="96"/>
      <c r="C184" s="94"/>
      <c r="D184" s="97"/>
      <c r="E184" s="95" t="str">
        <f t="shared" si="1"/>
        <v/>
      </c>
      <c r="F184" s="91"/>
      <c r="G184" s="68"/>
      <c r="H184" s="64" t="str">
        <f>IF(LEFT(G184,2)="48","R",IF(D184="","N/A",VLOOKUP(D184,'UCM 7-21-23'!$A$2:$B$1709,2,FALSE)))</f>
        <v>N/A</v>
      </c>
      <c r="I184" s="243"/>
    </row>
    <row r="185" spans="1:9" ht="23.15" hidden="1" customHeight="1" x14ac:dyDescent="0.3">
      <c r="A185" s="87">
        <v>173</v>
      </c>
      <c r="B185" s="96"/>
      <c r="C185" s="94"/>
      <c r="D185" s="97"/>
      <c r="E185" s="95" t="str">
        <f t="shared" si="1"/>
        <v/>
      </c>
      <c r="F185" s="91"/>
      <c r="G185" s="68"/>
      <c r="H185" s="64" t="str">
        <f>IF(LEFT(G185,2)="48","R",IF(D185="","N/A",VLOOKUP(D185,'UCM 7-21-23'!$A$2:$B$1709,2,FALSE)))</f>
        <v>N/A</v>
      </c>
      <c r="I185" s="243"/>
    </row>
    <row r="186" spans="1:9" ht="23.15" hidden="1" customHeight="1" x14ac:dyDescent="0.3">
      <c r="A186" s="87">
        <v>174</v>
      </c>
      <c r="B186" s="96"/>
      <c r="C186" s="94"/>
      <c r="D186" s="97"/>
      <c r="E186" s="95" t="str">
        <f t="shared" si="1"/>
        <v/>
      </c>
      <c r="F186" s="91"/>
      <c r="G186" s="68"/>
      <c r="H186" s="64" t="str">
        <f>IF(LEFT(G186,2)="48","R",IF(D186="","N/A",VLOOKUP(D186,'UCM 7-21-23'!$A$2:$B$1709,2,FALSE)))</f>
        <v>N/A</v>
      </c>
      <c r="I186" s="243"/>
    </row>
    <row r="187" spans="1:9" ht="23.15" hidden="1" customHeight="1" x14ac:dyDescent="0.3">
      <c r="A187" s="88">
        <v>175</v>
      </c>
      <c r="B187" s="96"/>
      <c r="C187" s="94"/>
      <c r="D187" s="97"/>
      <c r="E187" s="95" t="str">
        <f t="shared" si="1"/>
        <v/>
      </c>
      <c r="F187" s="91"/>
      <c r="G187" s="68"/>
      <c r="H187" s="64" t="str">
        <f>IF(LEFT(G187,2)="48","R",IF(D187="","N/A",VLOOKUP(D187,'UCM 7-21-23'!$A$2:$B$1709,2,FALSE)))</f>
        <v>N/A</v>
      </c>
      <c r="I187" s="243"/>
    </row>
    <row r="188" spans="1:9" ht="23.15" hidden="1" customHeight="1" x14ac:dyDescent="0.3">
      <c r="A188" s="87">
        <v>176</v>
      </c>
      <c r="B188" s="96"/>
      <c r="C188" s="94"/>
      <c r="D188" s="97"/>
      <c r="E188" s="95" t="str">
        <f t="shared" si="1"/>
        <v/>
      </c>
      <c r="F188" s="91"/>
      <c r="G188" s="68"/>
      <c r="H188" s="64" t="str">
        <f>IF(LEFT(G188,2)="48","R",IF(D188="","N/A",VLOOKUP(D188,'UCM 7-21-23'!$A$2:$B$1709,2,FALSE)))</f>
        <v>N/A</v>
      </c>
      <c r="I188" s="243"/>
    </row>
    <row r="189" spans="1:9" ht="23.15" hidden="1" customHeight="1" x14ac:dyDescent="0.3">
      <c r="A189" s="87">
        <v>177</v>
      </c>
      <c r="B189" s="96"/>
      <c r="C189" s="94"/>
      <c r="D189" s="97"/>
      <c r="E189" s="95" t="str">
        <f t="shared" si="1"/>
        <v/>
      </c>
      <c r="F189" s="91"/>
      <c r="G189" s="68"/>
      <c r="H189" s="64" t="str">
        <f>IF(LEFT(G189,2)="48","R",IF(D189="","N/A",VLOOKUP(D189,'UCM 7-21-23'!$A$2:$B$1709,2,FALSE)))</f>
        <v>N/A</v>
      </c>
      <c r="I189" s="243"/>
    </row>
    <row r="190" spans="1:9" ht="23.15" hidden="1" customHeight="1" x14ac:dyDescent="0.3">
      <c r="A190" s="88">
        <v>178</v>
      </c>
      <c r="B190" s="96"/>
      <c r="C190" s="94"/>
      <c r="D190" s="97"/>
      <c r="E190" s="95" t="str">
        <f t="shared" si="1"/>
        <v/>
      </c>
      <c r="F190" s="91"/>
      <c r="G190" s="68"/>
      <c r="H190" s="64" t="str">
        <f>IF(LEFT(G190,2)="48","R",IF(D190="","N/A",VLOOKUP(D190,'UCM 7-21-23'!$A$2:$B$1709,2,FALSE)))</f>
        <v>N/A</v>
      </c>
      <c r="I190" s="243"/>
    </row>
    <row r="191" spans="1:9" ht="23.15" hidden="1" customHeight="1" x14ac:dyDescent="0.3">
      <c r="A191" s="87">
        <v>179</v>
      </c>
      <c r="B191" s="96"/>
      <c r="C191" s="94"/>
      <c r="D191" s="97"/>
      <c r="E191" s="95" t="str">
        <f t="shared" si="1"/>
        <v/>
      </c>
      <c r="F191" s="91"/>
      <c r="G191" s="68"/>
      <c r="H191" s="64" t="str">
        <f>IF(LEFT(G191,2)="48","R",IF(D191="","N/A",VLOOKUP(D191,'UCM 7-21-23'!$A$2:$B$1709,2,FALSE)))</f>
        <v>N/A</v>
      </c>
      <c r="I191" s="243"/>
    </row>
    <row r="192" spans="1:9" ht="23.15" hidden="1" customHeight="1" x14ac:dyDescent="0.3">
      <c r="A192" s="87">
        <v>180</v>
      </c>
      <c r="B192" s="96"/>
      <c r="C192" s="94"/>
      <c r="D192" s="97"/>
      <c r="E192" s="95" t="str">
        <f t="shared" si="1"/>
        <v/>
      </c>
      <c r="F192" s="91"/>
      <c r="G192" s="68"/>
      <c r="H192" s="64" t="str">
        <f>IF(LEFT(G192,2)="48","R",IF(D192="","N/A",VLOOKUP(D192,'UCM 7-21-23'!$A$2:$B$1709,2,FALSE)))</f>
        <v>N/A</v>
      </c>
      <c r="I192" s="243"/>
    </row>
    <row r="193" spans="1:9" ht="23.15" hidden="1" customHeight="1" x14ac:dyDescent="0.3">
      <c r="A193" s="88">
        <v>181</v>
      </c>
      <c r="B193" s="96"/>
      <c r="C193" s="94"/>
      <c r="D193" s="97"/>
      <c r="E193" s="95" t="str">
        <f t="shared" si="1"/>
        <v/>
      </c>
      <c r="F193" s="91"/>
      <c r="G193" s="68"/>
      <c r="H193" s="64" t="str">
        <f>IF(LEFT(G193,2)="48","R",IF(D193="","N/A",VLOOKUP(D193,'UCM 7-21-23'!$A$2:$B$1709,2,FALSE)))</f>
        <v>N/A</v>
      </c>
      <c r="I193" s="243"/>
    </row>
    <row r="194" spans="1:9" ht="23.15" hidden="1" customHeight="1" x14ac:dyDescent="0.3">
      <c r="A194" s="87">
        <v>182</v>
      </c>
      <c r="B194" s="96"/>
      <c r="C194" s="94"/>
      <c r="D194" s="97"/>
      <c r="E194" s="95" t="str">
        <f t="shared" si="1"/>
        <v/>
      </c>
      <c r="F194" s="91"/>
      <c r="G194" s="68"/>
      <c r="H194" s="64" t="str">
        <f>IF(LEFT(G194,2)="48","R",IF(D194="","N/A",VLOOKUP(D194,'UCM 7-21-23'!$A$2:$B$1709,2,FALSE)))</f>
        <v>N/A</v>
      </c>
      <c r="I194" s="243"/>
    </row>
    <row r="195" spans="1:9" ht="23.15" hidden="1" customHeight="1" x14ac:dyDescent="0.3">
      <c r="A195" s="87">
        <v>183</v>
      </c>
      <c r="B195" s="96"/>
      <c r="C195" s="94"/>
      <c r="D195" s="97"/>
      <c r="E195" s="95" t="str">
        <f t="shared" si="1"/>
        <v/>
      </c>
      <c r="F195" s="91"/>
      <c r="G195" s="68"/>
      <c r="H195" s="64" t="str">
        <f>IF(LEFT(G195,2)="48","R",IF(D195="","N/A",VLOOKUP(D195,'UCM 7-21-23'!$A$2:$B$1709,2,FALSE)))</f>
        <v>N/A</v>
      </c>
      <c r="I195" s="243"/>
    </row>
    <row r="196" spans="1:9" ht="23.15" hidden="1" customHeight="1" x14ac:dyDescent="0.3">
      <c r="A196" s="88">
        <v>184</v>
      </c>
      <c r="B196" s="96"/>
      <c r="C196" s="94"/>
      <c r="D196" s="97"/>
      <c r="E196" s="95" t="str">
        <f t="shared" si="1"/>
        <v/>
      </c>
      <c r="F196" s="91"/>
      <c r="G196" s="68"/>
      <c r="H196" s="64" t="str">
        <f>IF(LEFT(G196,2)="48","R",IF(D196="","N/A",VLOOKUP(D196,'UCM 7-21-23'!$A$2:$B$1709,2,FALSE)))</f>
        <v>N/A</v>
      </c>
      <c r="I196" s="243"/>
    </row>
    <row r="197" spans="1:9" ht="23.15" hidden="1" customHeight="1" x14ac:dyDescent="0.3">
      <c r="A197" s="87">
        <v>185</v>
      </c>
      <c r="B197" s="96"/>
      <c r="C197" s="94"/>
      <c r="D197" s="97"/>
      <c r="E197" s="95" t="str">
        <f t="shared" si="1"/>
        <v/>
      </c>
      <c r="F197" s="91"/>
      <c r="G197" s="68"/>
      <c r="H197" s="64" t="str">
        <f>IF(LEFT(G197,2)="48","R",IF(D197="","N/A",VLOOKUP(D197,'UCM 7-21-23'!$A$2:$B$1709,2,FALSE)))</f>
        <v>N/A</v>
      </c>
      <c r="I197" s="243"/>
    </row>
    <row r="198" spans="1:9" ht="23.15" hidden="1" customHeight="1" x14ac:dyDescent="0.3">
      <c r="A198" s="87">
        <v>186</v>
      </c>
      <c r="B198" s="96"/>
      <c r="C198" s="94"/>
      <c r="D198" s="97"/>
      <c r="E198" s="95" t="str">
        <f t="shared" si="1"/>
        <v/>
      </c>
      <c r="F198" s="91"/>
      <c r="G198" s="68"/>
      <c r="H198" s="64" t="str">
        <f>IF(LEFT(G198,2)="48","R",IF(D198="","N/A",VLOOKUP(D198,'UCM 7-21-23'!$A$2:$B$1709,2,FALSE)))</f>
        <v>N/A</v>
      </c>
      <c r="I198" s="243"/>
    </row>
    <row r="199" spans="1:9" ht="23.15" hidden="1" customHeight="1" x14ac:dyDescent="0.3">
      <c r="A199" s="88">
        <v>187</v>
      </c>
      <c r="B199" s="96"/>
      <c r="C199" s="94"/>
      <c r="D199" s="97"/>
      <c r="E199" s="95" t="str">
        <f t="shared" si="1"/>
        <v/>
      </c>
      <c r="F199" s="91"/>
      <c r="G199" s="68"/>
      <c r="H199" s="64" t="str">
        <f>IF(LEFT(G199,2)="48","R",IF(D199="","N/A",VLOOKUP(D199,'UCM 7-21-23'!$A$2:$B$1709,2,FALSE)))</f>
        <v>N/A</v>
      </c>
      <c r="I199" s="243"/>
    </row>
    <row r="200" spans="1:9" ht="23.15" hidden="1" customHeight="1" x14ac:dyDescent="0.3">
      <c r="A200" s="87">
        <v>188</v>
      </c>
      <c r="B200" s="96"/>
      <c r="C200" s="94"/>
      <c r="D200" s="97"/>
      <c r="E200" s="95" t="str">
        <f t="shared" si="1"/>
        <v/>
      </c>
      <c r="F200" s="91"/>
      <c r="G200" s="68"/>
      <c r="H200" s="64" t="str">
        <f>IF(LEFT(G200,2)="48","R",IF(D200="","N/A",VLOOKUP(D200,'UCM 7-21-23'!$A$2:$B$1709,2,FALSE)))</f>
        <v>N/A</v>
      </c>
      <c r="I200" s="243"/>
    </row>
    <row r="201" spans="1:9" ht="23.15" hidden="1" customHeight="1" x14ac:dyDescent="0.3">
      <c r="A201" s="87">
        <v>189</v>
      </c>
      <c r="B201" s="96"/>
      <c r="C201" s="94"/>
      <c r="D201" s="97"/>
      <c r="E201" s="95" t="str">
        <f t="shared" si="1"/>
        <v/>
      </c>
      <c r="F201" s="91"/>
      <c r="G201" s="68"/>
      <c r="H201" s="64" t="str">
        <f>IF(LEFT(G201,2)="48","R",IF(D201="","N/A",VLOOKUP(D201,'UCM 7-21-23'!$A$2:$B$1709,2,FALSE)))</f>
        <v>N/A</v>
      </c>
      <c r="I201" s="243"/>
    </row>
    <row r="202" spans="1:9" ht="23.15" hidden="1" customHeight="1" x14ac:dyDescent="0.3">
      <c r="A202" s="88">
        <v>190</v>
      </c>
      <c r="B202" s="96"/>
      <c r="C202" s="94"/>
      <c r="D202" s="97"/>
      <c r="E202" s="95" t="str">
        <f t="shared" si="1"/>
        <v/>
      </c>
      <c r="F202" s="91"/>
      <c r="G202" s="68"/>
      <c r="H202" s="64" t="str">
        <f>IF(LEFT(G202,2)="48","R",IF(D202="","N/A",VLOOKUP(D202,'UCM 7-21-23'!$A$2:$B$1709,2,FALSE)))</f>
        <v>N/A</v>
      </c>
      <c r="I202" s="243"/>
    </row>
    <row r="203" spans="1:9" ht="23.15" hidden="1" customHeight="1" x14ac:dyDescent="0.3">
      <c r="A203" s="87">
        <v>191</v>
      </c>
      <c r="B203" s="96"/>
      <c r="C203" s="94"/>
      <c r="D203" s="97"/>
      <c r="E203" s="95" t="str">
        <f t="shared" si="1"/>
        <v/>
      </c>
      <c r="F203" s="91"/>
      <c r="G203" s="68"/>
      <c r="H203" s="64" t="str">
        <f>IF(LEFT(G203,2)="48","R",IF(D203="","N/A",VLOOKUP(D203,'UCM 7-21-23'!$A$2:$B$1709,2,FALSE)))</f>
        <v>N/A</v>
      </c>
      <c r="I203" s="243"/>
    </row>
    <row r="204" spans="1:9" ht="23.15" hidden="1" customHeight="1" x14ac:dyDescent="0.3">
      <c r="A204" s="87">
        <v>192</v>
      </c>
      <c r="B204" s="96"/>
      <c r="C204" s="94"/>
      <c r="D204" s="97"/>
      <c r="E204" s="95" t="str">
        <f t="shared" si="1"/>
        <v/>
      </c>
      <c r="F204" s="91"/>
      <c r="G204" s="68"/>
      <c r="H204" s="64" t="str">
        <f>IF(LEFT(G204,2)="48","R",IF(D204="","N/A",VLOOKUP(D204,'UCM 7-21-23'!$A$2:$B$1709,2,FALSE)))</f>
        <v>N/A</v>
      </c>
      <c r="I204" s="243"/>
    </row>
    <row r="205" spans="1:9" ht="23.15" hidden="1" customHeight="1" x14ac:dyDescent="0.3">
      <c r="A205" s="88">
        <v>193</v>
      </c>
      <c r="B205" s="96"/>
      <c r="C205" s="94"/>
      <c r="D205" s="97"/>
      <c r="E205" s="95" t="str">
        <f t="shared" si="1"/>
        <v/>
      </c>
      <c r="F205" s="91"/>
      <c r="G205" s="68"/>
      <c r="H205" s="64" t="str">
        <f>IF(LEFT(G205,2)="48","R",IF(D205="","N/A",VLOOKUP(D205,'UCM 7-21-23'!$A$2:$B$1709,2,FALSE)))</f>
        <v>N/A</v>
      </c>
      <c r="I205" s="243"/>
    </row>
    <row r="206" spans="1:9" ht="23.15" hidden="1" customHeight="1" x14ac:dyDescent="0.3">
      <c r="A206" s="87">
        <v>194</v>
      </c>
      <c r="B206" s="96"/>
      <c r="C206" s="94"/>
      <c r="D206" s="97"/>
      <c r="E206" s="95" t="str">
        <f t="shared" si="1"/>
        <v/>
      </c>
      <c r="F206" s="91"/>
      <c r="G206" s="68"/>
      <c r="H206" s="64" t="str">
        <f>IF(LEFT(G206,2)="48","R",IF(D206="","N/A",VLOOKUP(D206,'UCM 7-21-23'!$A$2:$B$1709,2,FALSE)))</f>
        <v>N/A</v>
      </c>
      <c r="I206" s="243"/>
    </row>
    <row r="207" spans="1:9" ht="23.15" hidden="1" customHeight="1" x14ac:dyDescent="0.3">
      <c r="A207" s="87">
        <v>195</v>
      </c>
      <c r="B207" s="96"/>
      <c r="C207" s="94"/>
      <c r="D207" s="97"/>
      <c r="E207" s="95" t="str">
        <f t="shared" si="1"/>
        <v/>
      </c>
      <c r="F207" s="91"/>
      <c r="G207" s="68"/>
      <c r="H207" s="64" t="str">
        <f>IF(LEFT(G207,2)="48","R",IF(D207="","N/A",VLOOKUP(D207,'UCM 7-21-23'!$A$2:$B$1709,2,FALSE)))</f>
        <v>N/A</v>
      </c>
      <c r="I207" s="243"/>
    </row>
    <row r="208" spans="1:9" ht="23.15" hidden="1" customHeight="1" x14ac:dyDescent="0.3">
      <c r="A208" s="88">
        <v>196</v>
      </c>
      <c r="B208" s="96"/>
      <c r="C208" s="94"/>
      <c r="D208" s="97"/>
      <c r="E208" s="95" t="str">
        <f t="shared" si="1"/>
        <v/>
      </c>
      <c r="F208" s="91"/>
      <c r="G208" s="68"/>
      <c r="H208" s="64" t="str">
        <f>IF(LEFT(G208,2)="48","R",IF(D208="","N/A",VLOOKUP(D208,'UCM 7-21-23'!$A$2:$B$1709,2,FALSE)))</f>
        <v>N/A</v>
      </c>
      <c r="I208" s="243"/>
    </row>
    <row r="209" spans="1:9" ht="23.15" hidden="1" customHeight="1" x14ac:dyDescent="0.3">
      <c r="A209" s="87">
        <v>197</v>
      </c>
      <c r="B209" s="96"/>
      <c r="C209" s="94"/>
      <c r="D209" s="97"/>
      <c r="E209" s="95" t="str">
        <f t="shared" si="1"/>
        <v/>
      </c>
      <c r="F209" s="91"/>
      <c r="G209" s="68"/>
      <c r="H209" s="64" t="str">
        <f>IF(LEFT(G209,2)="48","R",IF(D209="","N/A",VLOOKUP(D209,'UCM 7-21-23'!$A$2:$B$1709,2,FALSE)))</f>
        <v>N/A</v>
      </c>
      <c r="I209" s="243"/>
    </row>
    <row r="210" spans="1:9" ht="23.15" hidden="1" customHeight="1" x14ac:dyDescent="0.3">
      <c r="A210" s="87">
        <v>198</v>
      </c>
      <c r="B210" s="96"/>
      <c r="C210" s="94"/>
      <c r="D210" s="97"/>
      <c r="E210" s="95" t="str">
        <f t="shared" si="1"/>
        <v/>
      </c>
      <c r="F210" s="91"/>
      <c r="G210" s="68"/>
      <c r="H210" s="64" t="str">
        <f>IF(LEFT(G210,2)="48","R",IF(D210="","N/A",VLOOKUP(D210,'UCM 7-21-23'!$A$2:$B$1709,2,FALSE)))</f>
        <v>N/A</v>
      </c>
      <c r="I210" s="243"/>
    </row>
    <row r="211" spans="1:9" ht="23.15" hidden="1" customHeight="1" x14ac:dyDescent="0.3">
      <c r="A211" s="88">
        <v>199</v>
      </c>
      <c r="B211" s="96"/>
      <c r="C211" s="94"/>
      <c r="D211" s="97"/>
      <c r="E211" s="95" t="str">
        <f t="shared" si="1"/>
        <v/>
      </c>
      <c r="F211" s="91"/>
      <c r="G211" s="68"/>
      <c r="H211" s="64" t="str">
        <f>IF(LEFT(G211,2)="48","R",IF(D211="","N/A",VLOOKUP(D211,'UCM 7-21-23'!$A$2:$B$1709,2,FALSE)))</f>
        <v>N/A</v>
      </c>
      <c r="I211" s="243"/>
    </row>
    <row r="212" spans="1:9" ht="23.15" hidden="1" customHeight="1" x14ac:dyDescent="0.3">
      <c r="A212" s="87">
        <v>200</v>
      </c>
      <c r="B212" s="96"/>
      <c r="C212" s="94"/>
      <c r="D212" s="97"/>
      <c r="E212" s="95" t="str">
        <f t="shared" si="1"/>
        <v/>
      </c>
      <c r="F212" s="91"/>
      <c r="G212" s="68"/>
      <c r="H212" s="64" t="str">
        <f>IF(LEFT(G212,2)="48","R",IF(D212="","N/A",VLOOKUP(D212,'UCM 7-21-23'!$A$2:$B$1709,2,FALSE)))</f>
        <v>N/A</v>
      </c>
      <c r="I212" s="243"/>
    </row>
    <row r="213" spans="1:9" ht="23.15" hidden="1" customHeight="1" x14ac:dyDescent="0.3">
      <c r="A213" s="87">
        <v>201</v>
      </c>
      <c r="B213" s="96"/>
      <c r="C213" s="94"/>
      <c r="D213" s="97"/>
      <c r="E213" s="95" t="str">
        <f t="shared" si="1"/>
        <v/>
      </c>
      <c r="F213" s="91"/>
      <c r="G213" s="68"/>
      <c r="H213" s="64" t="str">
        <f>IF(LEFT(G213,2)="48","R",IF(D213="","N/A",VLOOKUP(D213,'UCM 7-21-23'!$A$2:$B$1709,2,FALSE)))</f>
        <v>N/A</v>
      </c>
      <c r="I213" s="243"/>
    </row>
    <row r="214" spans="1:9" ht="23.15" hidden="1" customHeight="1" x14ac:dyDescent="0.3">
      <c r="A214" s="88">
        <v>202</v>
      </c>
      <c r="B214" s="96"/>
      <c r="C214" s="94"/>
      <c r="D214" s="97"/>
      <c r="E214" s="95" t="str">
        <f t="shared" si="1"/>
        <v/>
      </c>
      <c r="F214" s="91"/>
      <c r="G214" s="68"/>
      <c r="H214" s="64" t="str">
        <f>IF(LEFT(G214,2)="48","R",IF(D214="","N/A",VLOOKUP(D214,'UCM 7-21-23'!$A$2:$B$1709,2,FALSE)))</f>
        <v>N/A</v>
      </c>
      <c r="I214" s="243"/>
    </row>
    <row r="215" spans="1:9" ht="23.15" hidden="1" customHeight="1" x14ac:dyDescent="0.3">
      <c r="A215" s="87">
        <v>203</v>
      </c>
      <c r="B215" s="96"/>
      <c r="C215" s="94"/>
      <c r="D215" s="97"/>
      <c r="E215" s="95" t="str">
        <f t="shared" si="1"/>
        <v/>
      </c>
      <c r="F215" s="91"/>
      <c r="G215" s="68"/>
      <c r="H215" s="64" t="str">
        <f>IF(LEFT(G215,2)="48","R",IF(D215="","N/A",VLOOKUP(D215,'UCM 7-21-23'!$A$2:$B$1709,2,FALSE)))</f>
        <v>N/A</v>
      </c>
      <c r="I215" s="243"/>
    </row>
    <row r="216" spans="1:9" ht="23.15" hidden="1" customHeight="1" x14ac:dyDescent="0.3">
      <c r="A216" s="87">
        <v>204</v>
      </c>
      <c r="B216" s="96"/>
      <c r="C216" s="94"/>
      <c r="D216" s="97"/>
      <c r="E216" s="95" t="str">
        <f t="shared" si="1"/>
        <v/>
      </c>
      <c r="F216" s="91"/>
      <c r="G216" s="68"/>
      <c r="H216" s="64" t="str">
        <f>IF(LEFT(G216,2)="48","R",IF(D216="","N/A",VLOOKUP(D216,'UCM 7-21-23'!$A$2:$B$1709,2,FALSE)))</f>
        <v>N/A</v>
      </c>
      <c r="I216" s="243"/>
    </row>
    <row r="217" spans="1:9" ht="23.15" hidden="1" customHeight="1" x14ac:dyDescent="0.3">
      <c r="A217" s="88">
        <v>205</v>
      </c>
      <c r="B217" s="96"/>
      <c r="C217" s="94"/>
      <c r="D217" s="97"/>
      <c r="E217" s="95" t="str">
        <f t="shared" si="1"/>
        <v/>
      </c>
      <c r="F217" s="91"/>
      <c r="G217" s="68"/>
      <c r="H217" s="64" t="str">
        <f>IF(LEFT(G217,2)="48","R",IF(D217="","N/A",VLOOKUP(D217,'UCM 7-21-23'!$A$2:$B$1709,2,FALSE)))</f>
        <v>N/A</v>
      </c>
      <c r="I217" s="243"/>
    </row>
    <row r="218" spans="1:9" ht="23.15" hidden="1" customHeight="1" x14ac:dyDescent="0.3">
      <c r="A218" s="87">
        <v>206</v>
      </c>
      <c r="B218" s="96"/>
      <c r="C218" s="94"/>
      <c r="D218" s="97"/>
      <c r="E218" s="95" t="str">
        <f t="shared" si="1"/>
        <v/>
      </c>
      <c r="F218" s="91"/>
      <c r="G218" s="68"/>
      <c r="H218" s="64" t="str">
        <f>IF(LEFT(G218,2)="48","R",IF(D218="","N/A",VLOOKUP(D218,'UCM 7-21-23'!$A$2:$B$1709,2,FALSE)))</f>
        <v>N/A</v>
      </c>
      <c r="I218" s="243"/>
    </row>
    <row r="219" spans="1:9" ht="23.15" hidden="1" customHeight="1" x14ac:dyDescent="0.3">
      <c r="A219" s="87">
        <v>207</v>
      </c>
      <c r="B219" s="96"/>
      <c r="C219" s="94"/>
      <c r="D219" s="97"/>
      <c r="E219" s="95" t="str">
        <f t="shared" si="1"/>
        <v/>
      </c>
      <c r="F219" s="91"/>
      <c r="G219" s="68"/>
      <c r="H219" s="64" t="str">
        <f>IF(LEFT(G219,2)="48","R",IF(D219="","N/A",VLOOKUP(D219,'UCM 7-21-23'!$A$2:$B$1709,2,FALSE)))</f>
        <v>N/A</v>
      </c>
      <c r="I219" s="243"/>
    </row>
    <row r="220" spans="1:9" ht="23.15" hidden="1" customHeight="1" x14ac:dyDescent="0.3">
      <c r="A220" s="88">
        <v>208</v>
      </c>
      <c r="B220" s="96"/>
      <c r="C220" s="94"/>
      <c r="D220" s="97"/>
      <c r="E220" s="95" t="str">
        <f t="shared" si="1"/>
        <v/>
      </c>
      <c r="F220" s="91"/>
      <c r="G220" s="68"/>
      <c r="H220" s="64" t="str">
        <f>IF(LEFT(G220,2)="48","R",IF(D220="","N/A",VLOOKUP(D220,'UCM 7-21-23'!$A$2:$B$1709,2,FALSE)))</f>
        <v>N/A</v>
      </c>
      <c r="I220" s="243"/>
    </row>
    <row r="221" spans="1:9" ht="23.15" hidden="1" customHeight="1" x14ac:dyDescent="0.3">
      <c r="A221" s="87">
        <v>209</v>
      </c>
      <c r="B221" s="96"/>
      <c r="C221" s="94"/>
      <c r="D221" s="97"/>
      <c r="E221" s="95" t="str">
        <f t="shared" si="1"/>
        <v/>
      </c>
      <c r="F221" s="91"/>
      <c r="G221" s="68"/>
      <c r="H221" s="64" t="str">
        <f>IF(LEFT(G221,2)="48","R",IF(D221="","N/A",VLOOKUP(D221,'UCM 7-21-23'!$A$2:$B$1709,2,FALSE)))</f>
        <v>N/A</v>
      </c>
      <c r="I221" s="243"/>
    </row>
    <row r="222" spans="1:9" ht="23.15" hidden="1" customHeight="1" x14ac:dyDescent="0.3">
      <c r="A222" s="87">
        <v>210</v>
      </c>
      <c r="B222" s="96"/>
      <c r="C222" s="94"/>
      <c r="D222" s="97"/>
      <c r="E222" s="95" t="str">
        <f t="shared" si="1"/>
        <v/>
      </c>
      <c r="F222" s="91"/>
      <c r="G222" s="68"/>
      <c r="H222" s="64" t="str">
        <f>IF(LEFT(G222,2)="48","R",IF(D222="","N/A",VLOOKUP(D222,'UCM 7-21-23'!$A$2:$B$1709,2,FALSE)))</f>
        <v>N/A</v>
      </c>
      <c r="I222" s="243"/>
    </row>
    <row r="223" spans="1:9" ht="23.15" hidden="1" customHeight="1" x14ac:dyDescent="0.3">
      <c r="A223" s="88">
        <v>211</v>
      </c>
      <c r="B223" s="96"/>
      <c r="C223" s="94"/>
      <c r="D223" s="97"/>
      <c r="E223" s="95" t="str">
        <f t="shared" si="1"/>
        <v/>
      </c>
      <c r="F223" s="91"/>
      <c r="G223" s="68"/>
      <c r="H223" s="64" t="str">
        <f>IF(LEFT(G223,2)="48","R",IF(D223="","N/A",VLOOKUP(D223,'UCM 7-21-23'!$A$2:$B$1709,2,FALSE)))</f>
        <v>N/A</v>
      </c>
      <c r="I223" s="243"/>
    </row>
    <row r="224" spans="1:9" ht="23.15" hidden="1" customHeight="1" x14ac:dyDescent="0.3">
      <c r="A224" s="87">
        <v>212</v>
      </c>
      <c r="B224" s="96"/>
      <c r="C224" s="94"/>
      <c r="D224" s="97"/>
      <c r="E224" s="95" t="str">
        <f t="shared" si="1"/>
        <v/>
      </c>
      <c r="F224" s="91"/>
      <c r="G224" s="68"/>
      <c r="H224" s="64" t="str">
        <f>IF(LEFT(G224,2)="48","R",IF(D224="","N/A",VLOOKUP(D224,'UCM 7-21-23'!$A$2:$B$1709,2,FALSE)))</f>
        <v>N/A</v>
      </c>
      <c r="I224" s="243"/>
    </row>
    <row r="225" spans="1:9" ht="23.15" hidden="1" customHeight="1" x14ac:dyDescent="0.3">
      <c r="A225" s="87">
        <v>213</v>
      </c>
      <c r="B225" s="96"/>
      <c r="C225" s="94"/>
      <c r="D225" s="97"/>
      <c r="E225" s="95" t="str">
        <f t="shared" si="1"/>
        <v/>
      </c>
      <c r="F225" s="91"/>
      <c r="G225" s="68"/>
      <c r="H225" s="64" t="str">
        <f>IF(LEFT(G225,2)="48","R",IF(D225="","N/A",VLOOKUP(D225,'UCM 7-21-23'!$A$2:$B$1709,2,FALSE)))</f>
        <v>N/A</v>
      </c>
      <c r="I225" s="243"/>
    </row>
    <row r="226" spans="1:9" ht="23.15" hidden="1" customHeight="1" x14ac:dyDescent="0.3">
      <c r="A226" s="88">
        <v>214</v>
      </c>
      <c r="B226" s="96"/>
      <c r="C226" s="94"/>
      <c r="D226" s="97"/>
      <c r="E226" s="95" t="str">
        <f t="shared" si="1"/>
        <v/>
      </c>
      <c r="F226" s="91"/>
      <c r="G226" s="68"/>
      <c r="H226" s="64" t="str">
        <f>IF(LEFT(G226,2)="48","R",IF(D226="","N/A",VLOOKUP(D226,'UCM 7-21-23'!$A$2:$B$1709,2,FALSE)))</f>
        <v>N/A</v>
      </c>
      <c r="I226" s="243"/>
    </row>
    <row r="227" spans="1:9" ht="23.15" hidden="1" customHeight="1" x14ac:dyDescent="0.3">
      <c r="A227" s="87">
        <v>215</v>
      </c>
      <c r="B227" s="96"/>
      <c r="C227" s="94"/>
      <c r="D227" s="97"/>
      <c r="E227" s="95" t="str">
        <f t="shared" si="1"/>
        <v/>
      </c>
      <c r="F227" s="91"/>
      <c r="G227" s="68"/>
      <c r="H227" s="64" t="str">
        <f>IF(LEFT(G227,2)="48","R",IF(D227="","N/A",VLOOKUP(D227,'UCM 7-21-23'!$A$2:$B$1709,2,FALSE)))</f>
        <v>N/A</v>
      </c>
      <c r="I227" s="243"/>
    </row>
    <row r="228" spans="1:9" ht="23.15" hidden="1" customHeight="1" x14ac:dyDescent="0.3">
      <c r="A228" s="87">
        <v>216</v>
      </c>
      <c r="B228" s="96"/>
      <c r="C228" s="94"/>
      <c r="D228" s="97"/>
      <c r="E228" s="95" t="str">
        <f t="shared" si="1"/>
        <v/>
      </c>
      <c r="F228" s="91"/>
      <c r="G228" s="68"/>
      <c r="H228" s="64" t="str">
        <f>IF(LEFT(G228,2)="48","R",IF(D228="","N/A",VLOOKUP(D228,'UCM 7-21-23'!$A$2:$B$1709,2,FALSE)))</f>
        <v>N/A</v>
      </c>
      <c r="I228" s="243"/>
    </row>
    <row r="229" spans="1:9" ht="23.15" hidden="1" customHeight="1" x14ac:dyDescent="0.3">
      <c r="A229" s="88">
        <v>217</v>
      </c>
      <c r="B229" s="96"/>
      <c r="C229" s="94"/>
      <c r="D229" s="97"/>
      <c r="E229" s="95" t="str">
        <f t="shared" si="1"/>
        <v/>
      </c>
      <c r="F229" s="91"/>
      <c r="G229" s="68"/>
      <c r="H229" s="64" t="str">
        <f>IF(LEFT(G229,2)="48","R",IF(D229="","N/A",VLOOKUP(D229,'UCM 7-21-23'!$A$2:$B$1709,2,FALSE)))</f>
        <v>N/A</v>
      </c>
      <c r="I229" s="243"/>
    </row>
    <row r="230" spans="1:9" ht="23.15" hidden="1" customHeight="1" x14ac:dyDescent="0.3">
      <c r="A230" s="87">
        <v>218</v>
      </c>
      <c r="B230" s="96"/>
      <c r="C230" s="94"/>
      <c r="D230" s="97"/>
      <c r="E230" s="95" t="str">
        <f t="shared" si="1"/>
        <v/>
      </c>
      <c r="F230" s="91"/>
      <c r="G230" s="68"/>
      <c r="H230" s="64" t="str">
        <f>IF(LEFT(G230,2)="48","R",IF(D230="","N/A",VLOOKUP(D230,'UCM 7-21-23'!$A$2:$B$1709,2,FALSE)))</f>
        <v>N/A</v>
      </c>
      <c r="I230" s="243"/>
    </row>
    <row r="231" spans="1:9" ht="23.15" hidden="1" customHeight="1" x14ac:dyDescent="0.3">
      <c r="A231" s="87">
        <v>219</v>
      </c>
      <c r="B231" s="96"/>
      <c r="C231" s="94"/>
      <c r="D231" s="97"/>
      <c r="E231" s="95" t="str">
        <f t="shared" si="1"/>
        <v/>
      </c>
      <c r="F231" s="91"/>
      <c r="G231" s="68"/>
      <c r="H231" s="64" t="str">
        <f>IF(LEFT(G231,2)="48","R",IF(D231="","N/A",VLOOKUP(D231,'UCM 7-21-23'!$A$2:$B$1709,2,FALSE)))</f>
        <v>N/A</v>
      </c>
      <c r="I231" s="243"/>
    </row>
    <row r="232" spans="1:9" ht="23.15" hidden="1" customHeight="1" x14ac:dyDescent="0.3">
      <c r="A232" s="88">
        <v>220</v>
      </c>
      <c r="B232" s="96"/>
      <c r="C232" s="94"/>
      <c r="D232" s="97"/>
      <c r="E232" s="95" t="str">
        <f t="shared" si="1"/>
        <v/>
      </c>
      <c r="F232" s="91"/>
      <c r="G232" s="68"/>
      <c r="H232" s="64" t="str">
        <f>IF(LEFT(G232,2)="48","R",IF(D232="","N/A",VLOOKUP(D232,'UCM 7-21-23'!$A$2:$B$1709,2,FALSE)))</f>
        <v>N/A</v>
      </c>
      <c r="I232" s="243"/>
    </row>
    <row r="233" spans="1:9" ht="23.15" hidden="1" customHeight="1" x14ac:dyDescent="0.3">
      <c r="A233" s="87">
        <v>221</v>
      </c>
      <c r="B233" s="96"/>
      <c r="C233" s="94"/>
      <c r="D233" s="97"/>
      <c r="E233" s="95" t="str">
        <f t="shared" si="1"/>
        <v/>
      </c>
      <c r="F233" s="91"/>
      <c r="G233" s="68"/>
      <c r="H233" s="64" t="str">
        <f>IF(LEFT(G233,2)="48","R",IF(D233="","N/A",VLOOKUP(D233,'UCM 7-21-23'!$A$2:$B$1709,2,FALSE)))</f>
        <v>N/A</v>
      </c>
      <c r="I233" s="243"/>
    </row>
    <row r="234" spans="1:9" ht="23.15" hidden="1" customHeight="1" x14ac:dyDescent="0.3">
      <c r="A234" s="87">
        <v>222</v>
      </c>
      <c r="B234" s="96"/>
      <c r="C234" s="94"/>
      <c r="D234" s="97"/>
      <c r="E234" s="95" t="str">
        <f t="shared" si="1"/>
        <v/>
      </c>
      <c r="F234" s="91"/>
      <c r="G234" s="68"/>
      <c r="H234" s="64" t="str">
        <f>IF(LEFT(G234,2)="48","R",IF(D234="","N/A",VLOOKUP(D234,'UCM 7-21-23'!$A$2:$B$1709,2,FALSE)))</f>
        <v>N/A</v>
      </c>
      <c r="I234" s="243"/>
    </row>
    <row r="235" spans="1:9" ht="23.15" hidden="1" customHeight="1" x14ac:dyDescent="0.3">
      <c r="A235" s="88">
        <v>223</v>
      </c>
      <c r="B235" s="96"/>
      <c r="C235" s="94"/>
      <c r="D235" s="97"/>
      <c r="E235" s="95" t="str">
        <f t="shared" si="1"/>
        <v/>
      </c>
      <c r="F235" s="91"/>
      <c r="G235" s="68"/>
      <c r="H235" s="64" t="str">
        <f>IF(LEFT(G235,2)="48","R",IF(D235="","N/A",VLOOKUP(D235,'UCM 7-21-23'!$A$2:$B$1709,2,FALSE)))</f>
        <v>N/A</v>
      </c>
      <c r="I235" s="243"/>
    </row>
    <row r="236" spans="1:9" ht="23.15" hidden="1" customHeight="1" x14ac:dyDescent="0.3">
      <c r="A236" s="87">
        <v>224</v>
      </c>
      <c r="B236" s="96"/>
      <c r="C236" s="94"/>
      <c r="D236" s="97"/>
      <c r="E236" s="95" t="str">
        <f t="shared" si="1"/>
        <v/>
      </c>
      <c r="F236" s="91"/>
      <c r="G236" s="68"/>
      <c r="H236" s="64" t="str">
        <f>IF(LEFT(G236,2)="48","R",IF(D236="","N/A",VLOOKUP(D236,'UCM 7-21-23'!$A$2:$B$1709,2,FALSE)))</f>
        <v>N/A</v>
      </c>
      <c r="I236" s="243"/>
    </row>
    <row r="237" spans="1:9" ht="23.15" hidden="1" customHeight="1" x14ac:dyDescent="0.3">
      <c r="A237" s="87">
        <v>225</v>
      </c>
      <c r="B237" s="96"/>
      <c r="C237" s="94"/>
      <c r="D237" s="97"/>
      <c r="E237" s="95" t="str">
        <f t="shared" si="1"/>
        <v/>
      </c>
      <c r="F237" s="91"/>
      <c r="G237" s="68"/>
      <c r="H237" s="64" t="str">
        <f>IF(LEFT(G237,2)="48","R",IF(D237="","N/A",VLOOKUP(D237,'UCM 7-21-23'!$A$2:$B$1709,2,FALSE)))</f>
        <v>N/A</v>
      </c>
      <c r="I237" s="243"/>
    </row>
    <row r="238" spans="1:9" ht="23.15" hidden="1" customHeight="1" x14ac:dyDescent="0.3">
      <c r="A238" s="88">
        <v>226</v>
      </c>
      <c r="B238" s="96"/>
      <c r="C238" s="94"/>
      <c r="D238" s="97"/>
      <c r="E238" s="95" t="str">
        <f t="shared" si="1"/>
        <v/>
      </c>
      <c r="F238" s="91"/>
      <c r="G238" s="68"/>
      <c r="H238" s="64" t="str">
        <f>IF(LEFT(G238,2)="48","R",IF(D238="","N/A",VLOOKUP(D238,'UCM 7-21-23'!$A$2:$B$1709,2,FALSE)))</f>
        <v>N/A</v>
      </c>
      <c r="I238" s="243"/>
    </row>
    <row r="239" spans="1:9" ht="23.15" hidden="1" customHeight="1" x14ac:dyDescent="0.3">
      <c r="A239" s="87">
        <v>227</v>
      </c>
      <c r="B239" s="96"/>
      <c r="C239" s="94"/>
      <c r="D239" s="97"/>
      <c r="E239" s="95" t="str">
        <f t="shared" si="1"/>
        <v/>
      </c>
      <c r="F239" s="91"/>
      <c r="G239" s="68"/>
      <c r="H239" s="64" t="str">
        <f>IF(LEFT(G239,2)="48","R",IF(D239="","N/A",VLOOKUP(D239,'UCM 7-21-23'!$A$2:$B$1709,2,FALSE)))</f>
        <v>N/A</v>
      </c>
      <c r="I239" s="243"/>
    </row>
    <row r="240" spans="1:9" ht="23.15" hidden="1" customHeight="1" x14ac:dyDescent="0.3">
      <c r="A240" s="87">
        <v>228</v>
      </c>
      <c r="B240" s="96"/>
      <c r="C240" s="94"/>
      <c r="D240" s="97"/>
      <c r="E240" s="95" t="str">
        <f t="shared" si="1"/>
        <v/>
      </c>
      <c r="F240" s="91"/>
      <c r="G240" s="68"/>
      <c r="H240" s="64" t="str">
        <f>IF(LEFT(G240,2)="48","R",IF(D240="","N/A",VLOOKUP(D240,'UCM 7-21-23'!$A$2:$B$1709,2,FALSE)))</f>
        <v>N/A</v>
      </c>
      <c r="I240" s="243"/>
    </row>
    <row r="241" spans="1:9" ht="23.15" hidden="1" customHeight="1" x14ac:dyDescent="0.3">
      <c r="A241" s="88">
        <v>229</v>
      </c>
      <c r="B241" s="96"/>
      <c r="C241" s="94"/>
      <c r="D241" s="97"/>
      <c r="E241" s="95" t="str">
        <f t="shared" si="1"/>
        <v/>
      </c>
      <c r="F241" s="91"/>
      <c r="G241" s="68"/>
      <c r="H241" s="64" t="str">
        <f>IF(LEFT(G241,2)="48","R",IF(D241="","N/A",VLOOKUP(D241,'UCM 7-21-23'!$A$2:$B$1709,2,FALSE)))</f>
        <v>N/A</v>
      </c>
      <c r="I241" s="243"/>
    </row>
    <row r="242" spans="1:9" ht="23.15" hidden="1" customHeight="1" x14ac:dyDescent="0.3">
      <c r="A242" s="87">
        <v>230</v>
      </c>
      <c r="B242" s="96"/>
      <c r="C242" s="94"/>
      <c r="D242" s="97"/>
      <c r="E242" s="95" t="str">
        <f t="shared" si="1"/>
        <v/>
      </c>
      <c r="F242" s="91"/>
      <c r="G242" s="68"/>
      <c r="H242" s="64" t="str">
        <f>IF(LEFT(G242,2)="48","R",IF(D242="","N/A",VLOOKUP(D242,'UCM 7-21-23'!$A$2:$B$1709,2,FALSE)))</f>
        <v>N/A</v>
      </c>
      <c r="I242" s="243"/>
    </row>
    <row r="243" spans="1:9" ht="23.15" hidden="1" customHeight="1" x14ac:dyDescent="0.3">
      <c r="A243" s="87">
        <v>231</v>
      </c>
      <c r="B243" s="96"/>
      <c r="C243" s="94"/>
      <c r="D243" s="97"/>
      <c r="E243" s="95" t="str">
        <f t="shared" si="1"/>
        <v/>
      </c>
      <c r="F243" s="91"/>
      <c r="G243" s="68"/>
      <c r="H243" s="64" t="str">
        <f>IF(LEFT(G243,2)="48","R",IF(D243="","N/A",VLOOKUP(D243,'UCM 7-21-23'!$A$2:$B$1709,2,FALSE)))</f>
        <v>N/A</v>
      </c>
      <c r="I243" s="243"/>
    </row>
    <row r="244" spans="1:9" ht="23.15" hidden="1" customHeight="1" x14ac:dyDescent="0.3">
      <c r="A244" s="88">
        <v>232</v>
      </c>
      <c r="B244" s="96"/>
      <c r="C244" s="94"/>
      <c r="D244" s="97"/>
      <c r="E244" s="95" t="str">
        <f t="shared" si="1"/>
        <v/>
      </c>
      <c r="F244" s="91"/>
      <c r="G244" s="68"/>
      <c r="H244" s="64" t="str">
        <f>IF(LEFT(G244,2)="48","R",IF(D244="","N/A",VLOOKUP(D244,'UCM 7-21-23'!$A$2:$B$1709,2,FALSE)))</f>
        <v>N/A</v>
      </c>
      <c r="I244" s="243"/>
    </row>
    <row r="245" spans="1:9" ht="23.15" hidden="1" customHeight="1" x14ac:dyDescent="0.3">
      <c r="A245" s="87">
        <v>233</v>
      </c>
      <c r="B245" s="96"/>
      <c r="C245" s="94"/>
      <c r="D245" s="97"/>
      <c r="E245" s="95" t="str">
        <f t="shared" si="1"/>
        <v/>
      </c>
      <c r="F245" s="91"/>
      <c r="G245" s="68"/>
      <c r="H245" s="64" t="str">
        <f>IF(LEFT(G245,2)="48","R",IF(D245="","N/A",VLOOKUP(D245,'UCM 7-21-23'!$A$2:$B$1709,2,FALSE)))</f>
        <v>N/A</v>
      </c>
      <c r="I245" s="243"/>
    </row>
    <row r="246" spans="1:9" ht="23.15" hidden="1" customHeight="1" x14ac:dyDescent="0.3">
      <c r="A246" s="87">
        <v>234</v>
      </c>
      <c r="B246" s="96"/>
      <c r="C246" s="94"/>
      <c r="D246" s="97"/>
      <c r="E246" s="95" t="str">
        <f t="shared" si="1"/>
        <v/>
      </c>
      <c r="F246" s="91"/>
      <c r="G246" s="68"/>
      <c r="H246" s="64" t="str">
        <f>IF(LEFT(G246,2)="48","R",IF(D246="","N/A",VLOOKUP(D246,'UCM 7-21-23'!$A$2:$B$1709,2,FALSE)))</f>
        <v>N/A</v>
      </c>
      <c r="I246" s="243"/>
    </row>
    <row r="247" spans="1:9" ht="23.15" hidden="1" customHeight="1" x14ac:dyDescent="0.3">
      <c r="A247" s="88">
        <v>235</v>
      </c>
      <c r="B247" s="96"/>
      <c r="C247" s="94"/>
      <c r="D247" s="97"/>
      <c r="E247" s="95" t="str">
        <f t="shared" si="1"/>
        <v/>
      </c>
      <c r="F247" s="91"/>
      <c r="G247" s="68"/>
      <c r="H247" s="64" t="str">
        <f>IF(LEFT(G247,2)="48","R",IF(D247="","N/A",VLOOKUP(D247,'UCM 7-21-23'!$A$2:$B$1709,2,FALSE)))</f>
        <v>N/A</v>
      </c>
      <c r="I247" s="243"/>
    </row>
    <row r="248" spans="1:9" ht="23.15" hidden="1" customHeight="1" x14ac:dyDescent="0.3">
      <c r="A248" s="87">
        <v>236</v>
      </c>
      <c r="B248" s="96"/>
      <c r="C248" s="94"/>
      <c r="D248" s="97"/>
      <c r="E248" s="95" t="str">
        <f t="shared" si="1"/>
        <v/>
      </c>
      <c r="F248" s="91"/>
      <c r="G248" s="68"/>
      <c r="H248" s="64" t="str">
        <f>IF(LEFT(G248,2)="48","R",IF(D248="","N/A",VLOOKUP(D248,'UCM 7-21-23'!$A$2:$B$1709,2,FALSE)))</f>
        <v>N/A</v>
      </c>
      <c r="I248" s="243"/>
    </row>
    <row r="249" spans="1:9" ht="23.15" hidden="1" customHeight="1" x14ac:dyDescent="0.3">
      <c r="A249" s="87">
        <v>237</v>
      </c>
      <c r="B249" s="96"/>
      <c r="C249" s="94"/>
      <c r="D249" s="97"/>
      <c r="E249" s="95" t="str">
        <f t="shared" si="1"/>
        <v/>
      </c>
      <c r="F249" s="91"/>
      <c r="G249" s="68"/>
      <c r="H249" s="64" t="str">
        <f>IF(LEFT(G249,2)="48","R",IF(D249="","N/A",VLOOKUP(D249,'UCM 7-21-23'!$A$2:$B$1709,2,FALSE)))</f>
        <v>N/A</v>
      </c>
      <c r="I249" s="243"/>
    </row>
    <row r="250" spans="1:9" ht="23.15" hidden="1" customHeight="1" x14ac:dyDescent="0.3">
      <c r="A250" s="88">
        <v>238</v>
      </c>
      <c r="B250" s="96"/>
      <c r="C250" s="94"/>
      <c r="D250" s="97"/>
      <c r="E250" s="95" t="str">
        <f t="shared" si="1"/>
        <v/>
      </c>
      <c r="F250" s="91"/>
      <c r="G250" s="68"/>
      <c r="H250" s="64" t="str">
        <f>IF(LEFT(G250,2)="48","R",IF(D250="","N/A",VLOOKUP(D250,'UCM 7-21-23'!$A$2:$B$1709,2,FALSE)))</f>
        <v>N/A</v>
      </c>
      <c r="I250" s="243"/>
    </row>
    <row r="251" spans="1:9" ht="23.15" hidden="1" customHeight="1" x14ac:dyDescent="0.3">
      <c r="A251" s="87">
        <v>239</v>
      </c>
      <c r="B251" s="96"/>
      <c r="C251" s="94"/>
      <c r="D251" s="97"/>
      <c r="E251" s="95" t="str">
        <f t="shared" si="1"/>
        <v/>
      </c>
      <c r="F251" s="91"/>
      <c r="G251" s="68"/>
      <c r="H251" s="64" t="str">
        <f>IF(LEFT(G251,2)="48","R",IF(D251="","N/A",VLOOKUP(D251,'UCM 7-21-23'!$A$2:$B$1709,2,FALSE)))</f>
        <v>N/A</v>
      </c>
      <c r="I251" s="243"/>
    </row>
    <row r="252" spans="1:9" ht="23.15" hidden="1" customHeight="1" x14ac:dyDescent="0.3">
      <c r="A252" s="87">
        <v>240</v>
      </c>
      <c r="B252" s="96"/>
      <c r="C252" s="94"/>
      <c r="D252" s="97"/>
      <c r="E252" s="95" t="str">
        <f t="shared" si="1"/>
        <v/>
      </c>
      <c r="F252" s="91"/>
      <c r="G252" s="68"/>
      <c r="H252" s="64" t="str">
        <f>IF(LEFT(G252,2)="48","R",IF(D252="","N/A",VLOOKUP(D252,'UCM 7-21-23'!$A$2:$B$1709,2,FALSE)))</f>
        <v>N/A</v>
      </c>
      <c r="I252" s="243"/>
    </row>
    <row r="253" spans="1:9" ht="22.5" hidden="1" customHeight="1" x14ac:dyDescent="0.3">
      <c r="A253" s="88">
        <v>241</v>
      </c>
      <c r="B253" s="96"/>
      <c r="C253" s="94"/>
      <c r="D253" s="97"/>
      <c r="E253" s="95" t="str">
        <f t="shared" si="1"/>
        <v/>
      </c>
      <c r="F253" s="91"/>
      <c r="G253" s="68"/>
      <c r="H253" s="64" t="str">
        <f>IF(LEFT(G253,2)="48","R",IF(D253="","N/A",VLOOKUP(D253,'UCM 7-21-23'!$A$2:$B$1709,2,FALSE)))</f>
        <v>N/A</v>
      </c>
      <c r="I253" s="243"/>
    </row>
    <row r="254" spans="1:9" ht="23.15" hidden="1" customHeight="1" x14ac:dyDescent="0.3">
      <c r="A254" s="87">
        <v>242</v>
      </c>
      <c r="B254" s="96"/>
      <c r="C254" s="94"/>
      <c r="D254" s="97"/>
      <c r="E254" s="95" t="str">
        <f t="shared" si="1"/>
        <v/>
      </c>
      <c r="F254" s="91"/>
      <c r="G254" s="68"/>
      <c r="H254" s="64" t="str">
        <f>IF(LEFT(G254,2)="48","R",IF(D254="","N/A",VLOOKUP(D254,'UCM 7-21-23'!$A$2:$B$1709,2,FALSE)))</f>
        <v>N/A</v>
      </c>
      <c r="I254" s="243"/>
    </row>
    <row r="255" spans="1:9" ht="23.15" hidden="1" customHeight="1" x14ac:dyDescent="0.3">
      <c r="A255" s="87">
        <v>243</v>
      </c>
      <c r="B255" s="96"/>
      <c r="C255" s="94"/>
      <c r="D255" s="97"/>
      <c r="E255" s="95" t="str">
        <f>IF(B255="","",(CONCATENATE(TEXT(B255,"###0000_);[Red](#,##0)")," ", TEXT(C255,"###000_);[Red](#,##0)")," ", TEXT(D255,"###0000_);[Red](#,##0)"))))</f>
        <v/>
      </c>
      <c r="F255" s="91"/>
      <c r="G255" s="68"/>
      <c r="H255" s="64" t="str">
        <f>IF(LEFT(G255,2)="48","R",IF(D255="","N/A",VLOOKUP(D255,'UCM 7-21-23'!$A$2:$B$1709,2,FALSE)))</f>
        <v>N/A</v>
      </c>
      <c r="I255" s="243"/>
    </row>
    <row r="256" spans="1:9" ht="23.15" hidden="1" customHeight="1" x14ac:dyDescent="0.3">
      <c r="A256" s="88">
        <v>244</v>
      </c>
      <c r="B256" s="96"/>
      <c r="C256" s="94"/>
      <c r="D256" s="97"/>
      <c r="E256" s="95" t="str">
        <f t="shared" ref="E256:E261" si="2">IF(B256="","",(CONCATENATE(TEXT(B256,"###0000_);[Red](#,##0)")," ", TEXT(C256,"###000_);[Red](#,##0)")," ", TEXT(D256,"###0000_);[Red](#,##0)"))))</f>
        <v/>
      </c>
      <c r="F256" s="91"/>
      <c r="G256" s="68"/>
      <c r="H256" s="64" t="str">
        <f>IF(LEFT(G256,2)="48","R",IF(D256="","N/A",VLOOKUP(D256,'UCM 7-21-23'!$A$2:$B$1709,2,FALSE)))</f>
        <v>N/A</v>
      </c>
      <c r="I256" s="243"/>
    </row>
    <row r="257" spans="1:9" ht="23.15" hidden="1" customHeight="1" x14ac:dyDescent="0.3">
      <c r="A257" s="87">
        <v>245</v>
      </c>
      <c r="B257" s="96"/>
      <c r="C257" s="94"/>
      <c r="D257" s="97"/>
      <c r="E257" s="95" t="str">
        <f t="shared" si="2"/>
        <v/>
      </c>
      <c r="F257" s="91"/>
      <c r="G257" s="68"/>
      <c r="H257" s="64" t="str">
        <f>IF(LEFT(G257,2)="48","R",IF(D257="","N/A",VLOOKUP(D257,'UCM 7-21-23'!$A$2:$B$1709,2,FALSE)))</f>
        <v>N/A</v>
      </c>
      <c r="I257" s="243"/>
    </row>
    <row r="258" spans="1:9" ht="23.15" hidden="1" customHeight="1" x14ac:dyDescent="0.3">
      <c r="A258" s="87">
        <v>246</v>
      </c>
      <c r="B258" s="96"/>
      <c r="C258" s="94"/>
      <c r="D258" s="97"/>
      <c r="E258" s="95" t="str">
        <f t="shared" si="2"/>
        <v/>
      </c>
      <c r="F258" s="91"/>
      <c r="G258" s="68"/>
      <c r="H258" s="64" t="str">
        <f>IF(LEFT(G258,2)="48","R",IF(D258="","N/A",VLOOKUP(D258,'UCM 7-21-23'!$A$2:$B$1709,2,FALSE)))</f>
        <v>N/A</v>
      </c>
      <c r="I258" s="243"/>
    </row>
    <row r="259" spans="1:9" ht="23.15" hidden="1" customHeight="1" x14ac:dyDescent="0.3">
      <c r="A259" s="88">
        <v>247</v>
      </c>
      <c r="B259" s="96"/>
      <c r="C259" s="94"/>
      <c r="D259" s="97"/>
      <c r="E259" s="95" t="str">
        <f t="shared" si="2"/>
        <v/>
      </c>
      <c r="F259" s="91"/>
      <c r="G259" s="68"/>
      <c r="H259" s="64" t="str">
        <f>IF(LEFT(G259,2)="48","R",IF(D259="","N/A",VLOOKUP(D259,'UCM 7-21-23'!$A$2:$B$1709,2,FALSE)))</f>
        <v>N/A</v>
      </c>
      <c r="I259" s="243"/>
    </row>
    <row r="260" spans="1:9" ht="23.15" hidden="1" customHeight="1" x14ac:dyDescent="0.3">
      <c r="A260" s="87">
        <v>248</v>
      </c>
      <c r="B260" s="96"/>
      <c r="C260" s="94"/>
      <c r="D260" s="97"/>
      <c r="E260" s="95" t="str">
        <f t="shared" si="2"/>
        <v/>
      </c>
      <c r="F260" s="91"/>
      <c r="G260" s="68"/>
      <c r="H260" s="64" t="str">
        <f>IF(LEFT(G260,2)="48","R",IF(D260="","N/A",VLOOKUP(D260,'UCM 7-21-23'!$A$2:$B$1709,2,FALSE)))</f>
        <v>N/A</v>
      </c>
      <c r="I260" s="243"/>
    </row>
    <row r="261" spans="1:9" ht="23.15" hidden="1" customHeight="1" x14ac:dyDescent="0.3">
      <c r="A261" s="87">
        <v>249</v>
      </c>
      <c r="B261" s="96"/>
      <c r="C261" s="94"/>
      <c r="D261" s="97"/>
      <c r="E261" s="95" t="str">
        <f t="shared" si="2"/>
        <v/>
      </c>
      <c r="F261" s="91"/>
      <c r="G261" s="68"/>
      <c r="H261" s="64" t="str">
        <f>IF(LEFT(G261,2)="48","R",IF(D261="","N/A",VLOOKUP(D261,'UCM 7-21-23'!$A$2:$B$1709,2,FALSE)))</f>
        <v>N/A</v>
      </c>
      <c r="I261" s="243"/>
    </row>
    <row r="262" spans="1:9" ht="23.15" hidden="1" customHeight="1" x14ac:dyDescent="0.3">
      <c r="A262" s="88">
        <v>250</v>
      </c>
      <c r="B262" s="96"/>
      <c r="C262" s="94"/>
      <c r="D262" s="97"/>
      <c r="E262" s="95" t="str">
        <f t="shared" si="1"/>
        <v/>
      </c>
      <c r="F262" s="91"/>
      <c r="G262" s="68"/>
      <c r="H262" s="64" t="str">
        <f>IF(LEFT(G262,2)="48","R",IF(D262="","N/A",VLOOKUP(D262,'UCM 7-21-23'!$A$2:$B$1709,2,FALSE)))</f>
        <v>N/A</v>
      </c>
      <c r="I262" s="243"/>
    </row>
    <row r="263" spans="1:9" ht="23.15" hidden="1" customHeight="1" x14ac:dyDescent="0.3">
      <c r="A263" s="87">
        <v>251</v>
      </c>
      <c r="B263" s="96"/>
      <c r="C263" s="94"/>
      <c r="D263" s="97"/>
      <c r="E263" s="95" t="str">
        <f t="shared" si="1"/>
        <v/>
      </c>
      <c r="F263" s="91"/>
      <c r="G263" s="68"/>
      <c r="H263" s="64" t="str">
        <f>IF(LEFT(G263,2)="48","R",IF(D263="","N/A",VLOOKUP(D263,'UCM 7-21-23'!$A$2:$B$1709,2,FALSE)))</f>
        <v>N/A</v>
      </c>
      <c r="I263" s="243"/>
    </row>
    <row r="264" spans="1:9" ht="23.15" hidden="1" customHeight="1" x14ac:dyDescent="0.3">
      <c r="A264" s="87">
        <v>252</v>
      </c>
      <c r="B264" s="96"/>
      <c r="C264" s="94"/>
      <c r="D264" s="97"/>
      <c r="E264" s="95" t="str">
        <f t="shared" si="1"/>
        <v/>
      </c>
      <c r="F264" s="91"/>
      <c r="G264" s="68"/>
      <c r="H264" s="64" t="str">
        <f>IF(LEFT(G264,2)="48","R",IF(D264="","N/A",VLOOKUP(D264,'UCM 7-21-23'!$A$2:$B$1709,2,FALSE)))</f>
        <v>N/A</v>
      </c>
      <c r="I264" s="243"/>
    </row>
    <row r="265" spans="1:9" ht="23.15" hidden="1" customHeight="1" x14ac:dyDescent="0.3">
      <c r="A265" s="88">
        <v>253</v>
      </c>
      <c r="B265" s="96"/>
      <c r="C265" s="94"/>
      <c r="D265" s="97"/>
      <c r="E265" s="95" t="str">
        <f t="shared" si="1"/>
        <v/>
      </c>
      <c r="F265" s="91"/>
      <c r="G265" s="68"/>
      <c r="H265" s="64" t="str">
        <f>IF(LEFT(G265,2)="48","R",IF(D265="","N/A",VLOOKUP(D265,'UCM 7-21-23'!$A$2:$B$1709,2,FALSE)))</f>
        <v>N/A</v>
      </c>
      <c r="I265" s="243"/>
    </row>
    <row r="266" spans="1:9" ht="23.15" hidden="1" customHeight="1" x14ac:dyDescent="0.3">
      <c r="A266" s="87">
        <v>254</v>
      </c>
      <c r="B266" s="96"/>
      <c r="C266" s="94"/>
      <c r="D266" s="97"/>
      <c r="E266" s="95" t="str">
        <f t="shared" si="1"/>
        <v/>
      </c>
      <c r="F266" s="91"/>
      <c r="G266" s="68"/>
      <c r="H266" s="64" t="str">
        <f>IF(LEFT(G266,2)="48","R",IF(D266="","N/A",VLOOKUP(D266,'UCM 7-21-23'!$A$2:$B$1709,2,FALSE)))</f>
        <v>N/A</v>
      </c>
      <c r="I266" s="243"/>
    </row>
    <row r="267" spans="1:9" ht="23.15" hidden="1" customHeight="1" x14ac:dyDescent="0.3">
      <c r="A267" s="87">
        <v>255</v>
      </c>
      <c r="B267" s="96"/>
      <c r="C267" s="94"/>
      <c r="D267" s="97"/>
      <c r="E267" s="95" t="str">
        <f t="shared" si="1"/>
        <v/>
      </c>
      <c r="F267" s="91"/>
      <c r="G267" s="68"/>
      <c r="H267" s="64" t="str">
        <f>IF(LEFT(G267,2)="48","R",IF(D267="","N/A",VLOOKUP(D267,'UCM 7-21-23'!$A$2:$B$1709,2,FALSE)))</f>
        <v>N/A</v>
      </c>
      <c r="I267" s="243"/>
    </row>
    <row r="268" spans="1:9" ht="23.15" hidden="1" customHeight="1" x14ac:dyDescent="0.3">
      <c r="A268" s="88">
        <v>256</v>
      </c>
      <c r="B268" s="96"/>
      <c r="C268" s="94"/>
      <c r="D268" s="97"/>
      <c r="E268" s="95" t="str">
        <f t="shared" si="1"/>
        <v/>
      </c>
      <c r="F268" s="91"/>
      <c r="G268" s="68"/>
      <c r="H268" s="64" t="str">
        <f>IF(LEFT(G268,2)="48","R",IF(D268="","N/A",VLOOKUP(D268,'UCM 7-21-23'!$A$2:$B$1709,2,FALSE)))</f>
        <v>N/A</v>
      </c>
      <c r="I268" s="243"/>
    </row>
    <row r="269" spans="1:9" ht="23.15" hidden="1" customHeight="1" x14ac:dyDescent="0.3">
      <c r="A269" s="87">
        <v>257</v>
      </c>
      <c r="B269" s="96"/>
      <c r="C269" s="94"/>
      <c r="D269" s="97"/>
      <c r="E269" s="95" t="str">
        <f t="shared" si="1"/>
        <v/>
      </c>
      <c r="F269" s="91"/>
      <c r="G269" s="68"/>
      <c r="H269" s="64" t="str">
        <f>IF(LEFT(G269,2)="48","R",IF(D269="","N/A",VLOOKUP(D269,'UCM 7-21-23'!$A$2:$B$1709,2,FALSE)))</f>
        <v>N/A</v>
      </c>
      <c r="I269" s="243"/>
    </row>
    <row r="270" spans="1:9" ht="23.15" hidden="1" customHeight="1" x14ac:dyDescent="0.3">
      <c r="A270" s="87">
        <v>258</v>
      </c>
      <c r="B270" s="96"/>
      <c r="C270" s="94"/>
      <c r="D270" s="97"/>
      <c r="E270" s="95" t="str">
        <f t="shared" si="1"/>
        <v/>
      </c>
      <c r="F270" s="91"/>
      <c r="G270" s="68"/>
      <c r="H270" s="64" t="str">
        <f>IF(LEFT(G270,2)="48","R",IF(D270="","N/A",VLOOKUP(D270,'UCM 7-21-23'!$A$2:$B$1709,2,FALSE)))</f>
        <v>N/A</v>
      </c>
      <c r="I270" s="243"/>
    </row>
    <row r="271" spans="1:9" ht="23.15" hidden="1" customHeight="1" x14ac:dyDescent="0.3">
      <c r="A271" s="88">
        <v>259</v>
      </c>
      <c r="B271" s="96"/>
      <c r="C271" s="94"/>
      <c r="D271" s="97"/>
      <c r="E271" s="95" t="str">
        <f t="shared" si="1"/>
        <v/>
      </c>
      <c r="F271" s="91"/>
      <c r="G271" s="68"/>
      <c r="H271" s="64" t="str">
        <f>IF(LEFT(G271,2)="48","R",IF(D271="","N/A",VLOOKUP(D271,'UCM 7-21-23'!$A$2:$B$1709,2,FALSE)))</f>
        <v>N/A</v>
      </c>
      <c r="I271" s="243"/>
    </row>
    <row r="272" spans="1:9" ht="23.15" hidden="1" customHeight="1" x14ac:dyDescent="0.3">
      <c r="A272" s="87">
        <v>260</v>
      </c>
      <c r="B272" s="96"/>
      <c r="C272" s="94"/>
      <c r="D272" s="97"/>
      <c r="E272" s="95" t="str">
        <f t="shared" si="1"/>
        <v/>
      </c>
      <c r="F272" s="91"/>
      <c r="G272" s="68"/>
      <c r="H272" s="64" t="str">
        <f>IF(LEFT(G272,2)="48","R",IF(D272="","N/A",VLOOKUP(D272,'UCM 7-21-23'!$A$2:$B$1709,2,FALSE)))</f>
        <v>N/A</v>
      </c>
      <c r="I272" s="243"/>
    </row>
    <row r="273" spans="1:9" ht="23.15" hidden="1" customHeight="1" x14ac:dyDescent="0.3">
      <c r="A273" s="87">
        <v>261</v>
      </c>
      <c r="B273" s="96"/>
      <c r="C273" s="94"/>
      <c r="D273" s="97"/>
      <c r="E273" s="95" t="str">
        <f t="shared" si="1"/>
        <v/>
      </c>
      <c r="F273" s="91"/>
      <c r="G273" s="68"/>
      <c r="H273" s="64" t="str">
        <f>IF(LEFT(G273,2)="48","R",IF(D273="","N/A",VLOOKUP(D273,'UCM 7-21-23'!$A$2:$B$1709,2,FALSE)))</f>
        <v>N/A</v>
      </c>
      <c r="I273" s="243"/>
    </row>
    <row r="274" spans="1:9" ht="23.15" hidden="1" customHeight="1" x14ac:dyDescent="0.3">
      <c r="A274" s="88">
        <v>262</v>
      </c>
      <c r="B274" s="96"/>
      <c r="C274" s="94"/>
      <c r="D274" s="97"/>
      <c r="E274" s="95" t="str">
        <f t="shared" si="1"/>
        <v/>
      </c>
      <c r="F274" s="91"/>
      <c r="G274" s="68"/>
      <c r="H274" s="64" t="str">
        <f>IF(LEFT(G274,2)="48","R",IF(D274="","N/A",VLOOKUP(D274,'UCM 7-21-23'!$A$2:$B$1709,2,FALSE)))</f>
        <v>N/A</v>
      </c>
      <c r="I274" s="243"/>
    </row>
    <row r="275" spans="1:9" ht="23.15" hidden="1" customHeight="1" x14ac:dyDescent="0.3">
      <c r="A275" s="87">
        <v>263</v>
      </c>
      <c r="B275" s="96"/>
      <c r="C275" s="94"/>
      <c r="D275" s="97"/>
      <c r="E275" s="95" t="str">
        <f t="shared" si="1"/>
        <v/>
      </c>
      <c r="F275" s="91"/>
      <c r="G275" s="68"/>
      <c r="H275" s="64" t="str">
        <f>IF(LEFT(G275,2)="48","R",IF(D275="","N/A",VLOOKUP(D275,'UCM 7-21-23'!$A$2:$B$1709,2,FALSE)))</f>
        <v>N/A</v>
      </c>
      <c r="I275" s="243"/>
    </row>
    <row r="276" spans="1:9" ht="23.15" hidden="1" customHeight="1" x14ac:dyDescent="0.3">
      <c r="A276" s="87">
        <v>264</v>
      </c>
      <c r="B276" s="96"/>
      <c r="C276" s="94"/>
      <c r="D276" s="97"/>
      <c r="E276" s="95" t="str">
        <f t="shared" si="1"/>
        <v/>
      </c>
      <c r="F276" s="91"/>
      <c r="G276" s="68"/>
      <c r="H276" s="64" t="str">
        <f>IF(LEFT(G276,2)="48","R",IF(D276="","N/A",VLOOKUP(D276,'UCM 7-21-23'!$A$2:$B$1709,2,FALSE)))</f>
        <v>N/A</v>
      </c>
      <c r="I276" s="243"/>
    </row>
    <row r="277" spans="1:9" ht="23.15" hidden="1" customHeight="1" x14ac:dyDescent="0.3">
      <c r="A277" s="88">
        <v>265</v>
      </c>
      <c r="B277" s="96"/>
      <c r="C277" s="94"/>
      <c r="D277" s="97"/>
      <c r="E277" s="95" t="str">
        <f t="shared" si="1"/>
        <v/>
      </c>
      <c r="F277" s="91"/>
      <c r="G277" s="68"/>
      <c r="H277" s="64" t="str">
        <f>IF(LEFT(G277,2)="48","R",IF(D277="","N/A",VLOOKUP(D277,'UCM 7-21-23'!$A$2:$B$1709,2,FALSE)))</f>
        <v>N/A</v>
      </c>
      <c r="I277" s="243"/>
    </row>
    <row r="278" spans="1:9" ht="23.15" hidden="1" customHeight="1" x14ac:dyDescent="0.3">
      <c r="A278" s="87">
        <v>266</v>
      </c>
      <c r="B278" s="96"/>
      <c r="C278" s="94"/>
      <c r="D278" s="97"/>
      <c r="E278" s="95" t="str">
        <f t="shared" si="1"/>
        <v/>
      </c>
      <c r="F278" s="91"/>
      <c r="G278" s="68"/>
      <c r="H278" s="64" t="str">
        <f>IF(LEFT(G278,2)="48","R",IF(D278="","N/A",VLOOKUP(D278,'UCM 7-21-23'!$A$2:$B$1709,2,FALSE)))</f>
        <v>N/A</v>
      </c>
      <c r="I278" s="243"/>
    </row>
    <row r="279" spans="1:9" ht="23.15" hidden="1" customHeight="1" x14ac:dyDescent="0.3">
      <c r="A279" s="87">
        <v>267</v>
      </c>
      <c r="B279" s="96"/>
      <c r="C279" s="94"/>
      <c r="D279" s="97"/>
      <c r="E279" s="95" t="str">
        <f t="shared" si="1"/>
        <v/>
      </c>
      <c r="F279" s="91"/>
      <c r="G279" s="68"/>
      <c r="H279" s="64" t="str">
        <f>IF(LEFT(G279,2)="48","R",IF(D279="","N/A",VLOOKUP(D279,'UCM 7-21-23'!$A$2:$B$1709,2,FALSE)))</f>
        <v>N/A</v>
      </c>
      <c r="I279" s="243"/>
    </row>
    <row r="280" spans="1:9" ht="23.15" hidden="1" customHeight="1" x14ac:dyDescent="0.3">
      <c r="A280" s="88">
        <v>268</v>
      </c>
      <c r="B280" s="96"/>
      <c r="C280" s="94"/>
      <c r="D280" s="97"/>
      <c r="E280" s="95" t="str">
        <f t="shared" si="1"/>
        <v/>
      </c>
      <c r="F280" s="91"/>
      <c r="G280" s="68"/>
      <c r="H280" s="64" t="str">
        <f>IF(LEFT(G280,2)="48","R",IF(D280="","N/A",VLOOKUP(D280,'UCM 7-21-23'!$A$2:$B$1709,2,FALSE)))</f>
        <v>N/A</v>
      </c>
      <c r="I280" s="243"/>
    </row>
    <row r="281" spans="1:9" ht="23.15" hidden="1" customHeight="1" x14ac:dyDescent="0.3">
      <c r="A281" s="87">
        <v>269</v>
      </c>
      <c r="B281" s="96"/>
      <c r="C281" s="94"/>
      <c r="D281" s="97"/>
      <c r="E281" s="95" t="str">
        <f t="shared" si="1"/>
        <v/>
      </c>
      <c r="F281" s="91"/>
      <c r="G281" s="68"/>
      <c r="H281" s="64" t="str">
        <f>IF(LEFT(G281,2)="48","R",IF(D281="","N/A",VLOOKUP(D281,'UCM 7-21-23'!$A$2:$B$1709,2,FALSE)))</f>
        <v>N/A</v>
      </c>
      <c r="I281" s="243"/>
    </row>
    <row r="282" spans="1:9" ht="23.15" hidden="1" customHeight="1" x14ac:dyDescent="0.3">
      <c r="A282" s="87">
        <v>270</v>
      </c>
      <c r="B282" s="96"/>
      <c r="C282" s="94"/>
      <c r="D282" s="97"/>
      <c r="E282" s="95" t="str">
        <f t="shared" si="1"/>
        <v/>
      </c>
      <c r="F282" s="91"/>
      <c r="G282" s="68"/>
      <c r="H282" s="64" t="str">
        <f>IF(LEFT(G282,2)="48","R",IF(D282="","N/A",VLOOKUP(D282,'UCM 7-21-23'!$A$2:$B$1709,2,FALSE)))</f>
        <v>N/A</v>
      </c>
      <c r="I282" s="243"/>
    </row>
    <row r="283" spans="1:9" ht="23.15" hidden="1" customHeight="1" x14ac:dyDescent="0.3">
      <c r="A283" s="88">
        <v>271</v>
      </c>
      <c r="B283" s="96"/>
      <c r="C283" s="94"/>
      <c r="D283" s="97"/>
      <c r="E283" s="95" t="str">
        <f t="shared" si="1"/>
        <v/>
      </c>
      <c r="F283" s="91"/>
      <c r="G283" s="68"/>
      <c r="H283" s="64" t="str">
        <f>IF(LEFT(G283,2)="48","R",IF(D283="","N/A",VLOOKUP(D283,'UCM 7-21-23'!$A$2:$B$1709,2,FALSE)))</f>
        <v>N/A</v>
      </c>
      <c r="I283" s="243"/>
    </row>
    <row r="284" spans="1:9" ht="23.15" hidden="1" customHeight="1" x14ac:dyDescent="0.3">
      <c r="A284" s="87">
        <v>272</v>
      </c>
      <c r="B284" s="96"/>
      <c r="C284" s="94"/>
      <c r="D284" s="97"/>
      <c r="E284" s="95" t="str">
        <f t="shared" si="1"/>
        <v/>
      </c>
      <c r="F284" s="91"/>
      <c r="G284" s="68"/>
      <c r="H284" s="64" t="str">
        <f>IF(LEFT(G284,2)="48","R",IF(D284="","N/A",VLOOKUP(D284,'UCM 7-21-23'!$A$2:$B$1709,2,FALSE)))</f>
        <v>N/A</v>
      </c>
      <c r="I284" s="243"/>
    </row>
    <row r="285" spans="1:9" ht="23.15" hidden="1" customHeight="1" x14ac:dyDescent="0.3">
      <c r="A285" s="87">
        <v>273</v>
      </c>
      <c r="B285" s="96"/>
      <c r="C285" s="94"/>
      <c r="D285" s="97"/>
      <c r="E285" s="95" t="str">
        <f t="shared" si="1"/>
        <v/>
      </c>
      <c r="F285" s="91"/>
      <c r="G285" s="68"/>
      <c r="H285" s="64" t="str">
        <f>IF(LEFT(G285,2)="48","R",IF(D285="","N/A",VLOOKUP(D285,'UCM 7-21-23'!$A$2:$B$1709,2,FALSE)))</f>
        <v>N/A</v>
      </c>
      <c r="I285" s="243"/>
    </row>
    <row r="286" spans="1:9" ht="23.15" hidden="1" customHeight="1" x14ac:dyDescent="0.3">
      <c r="A286" s="88">
        <v>274</v>
      </c>
      <c r="B286" s="96"/>
      <c r="C286" s="94"/>
      <c r="D286" s="97"/>
      <c r="E286" s="95" t="str">
        <f t="shared" si="1"/>
        <v/>
      </c>
      <c r="F286" s="91"/>
      <c r="G286" s="68"/>
      <c r="H286" s="64" t="str">
        <f>IF(LEFT(G286,2)="48","R",IF(D286="","N/A",VLOOKUP(D286,'UCM 7-21-23'!$A$2:$B$1709,2,FALSE)))</f>
        <v>N/A</v>
      </c>
      <c r="I286" s="243"/>
    </row>
    <row r="287" spans="1:9" ht="23.15" hidden="1" customHeight="1" x14ac:dyDescent="0.3">
      <c r="A287" s="87">
        <v>275</v>
      </c>
      <c r="B287" s="96"/>
      <c r="C287" s="94"/>
      <c r="D287" s="97"/>
      <c r="E287" s="95" t="str">
        <f t="shared" si="1"/>
        <v/>
      </c>
      <c r="F287" s="91"/>
      <c r="G287" s="68"/>
      <c r="H287" s="64" t="str">
        <f>IF(LEFT(G287,2)="48","R",IF(D287="","N/A",VLOOKUP(D287,'UCM 7-21-23'!$A$2:$B$1709,2,FALSE)))</f>
        <v>N/A</v>
      </c>
      <c r="I287" s="243"/>
    </row>
    <row r="288" spans="1:9" ht="23.15" hidden="1" customHeight="1" x14ac:dyDescent="0.3">
      <c r="A288" s="87">
        <v>276</v>
      </c>
      <c r="B288" s="96"/>
      <c r="C288" s="94"/>
      <c r="D288" s="97"/>
      <c r="E288" s="95" t="str">
        <f t="shared" si="1"/>
        <v/>
      </c>
      <c r="F288" s="91"/>
      <c r="G288" s="68"/>
      <c r="H288" s="64" t="str">
        <f>IF(LEFT(G288,2)="48","R",IF(D288="","N/A",VLOOKUP(D288,'UCM 7-21-23'!$A$2:$B$1709,2,FALSE)))</f>
        <v>N/A</v>
      </c>
      <c r="I288" s="243"/>
    </row>
    <row r="289" spans="1:9" ht="23.15" hidden="1" customHeight="1" x14ac:dyDescent="0.3">
      <c r="A289" s="88">
        <v>277</v>
      </c>
      <c r="B289" s="96"/>
      <c r="C289" s="94"/>
      <c r="D289" s="97"/>
      <c r="E289" s="95" t="str">
        <f t="shared" si="1"/>
        <v/>
      </c>
      <c r="F289" s="91"/>
      <c r="G289" s="68"/>
      <c r="H289" s="64" t="str">
        <f>IF(LEFT(G289,2)="48","R",IF(D289="","N/A",VLOOKUP(D289,'UCM 7-21-23'!$A$2:$B$1709,2,FALSE)))</f>
        <v>N/A</v>
      </c>
      <c r="I289" s="243"/>
    </row>
    <row r="290" spans="1:9" ht="23.15" hidden="1" customHeight="1" x14ac:dyDescent="0.3">
      <c r="A290" s="87">
        <v>278</v>
      </c>
      <c r="B290" s="96"/>
      <c r="C290" s="94"/>
      <c r="D290" s="97"/>
      <c r="E290" s="95" t="str">
        <f t="shared" si="1"/>
        <v/>
      </c>
      <c r="F290" s="91"/>
      <c r="G290" s="68"/>
      <c r="H290" s="64" t="str">
        <f>IF(LEFT(G290,2)="48","R",IF(D290="","N/A",VLOOKUP(D290,'UCM 7-21-23'!$A$2:$B$1709,2,FALSE)))</f>
        <v>N/A</v>
      </c>
      <c r="I290" s="243"/>
    </row>
    <row r="291" spans="1:9" ht="23.15" hidden="1" customHeight="1" x14ac:dyDescent="0.3">
      <c r="A291" s="87">
        <v>279</v>
      </c>
      <c r="B291" s="96"/>
      <c r="C291" s="94"/>
      <c r="D291" s="97"/>
      <c r="E291" s="95" t="str">
        <f t="shared" si="1"/>
        <v/>
      </c>
      <c r="F291" s="91"/>
      <c r="G291" s="68"/>
      <c r="H291" s="64" t="str">
        <f>IF(LEFT(G291,2)="48","R",IF(D291="","N/A",VLOOKUP(D291,'UCM 7-21-23'!$A$2:$B$1709,2,FALSE)))</f>
        <v>N/A</v>
      </c>
      <c r="I291" s="243"/>
    </row>
    <row r="292" spans="1:9" ht="23.15" hidden="1" customHeight="1" x14ac:dyDescent="0.3">
      <c r="A292" s="88">
        <v>280</v>
      </c>
      <c r="B292" s="96"/>
      <c r="C292" s="94"/>
      <c r="D292" s="97"/>
      <c r="E292" s="95" t="str">
        <f t="shared" si="1"/>
        <v/>
      </c>
      <c r="F292" s="91"/>
      <c r="G292" s="68"/>
      <c r="H292" s="64" t="str">
        <f>IF(LEFT(G292,2)="48","R",IF(D292="","N/A",VLOOKUP(D292,'UCM 7-21-23'!$A$2:$B$1709,2,FALSE)))</f>
        <v>N/A</v>
      </c>
      <c r="I292" s="243"/>
    </row>
    <row r="293" spans="1:9" ht="23.15" hidden="1" customHeight="1" x14ac:dyDescent="0.3">
      <c r="A293" s="87">
        <v>281</v>
      </c>
      <c r="B293" s="96"/>
      <c r="C293" s="94"/>
      <c r="D293" s="97"/>
      <c r="E293" s="95" t="str">
        <f t="shared" si="1"/>
        <v/>
      </c>
      <c r="F293" s="91"/>
      <c r="G293" s="68"/>
      <c r="H293" s="64" t="str">
        <f>IF(LEFT(G293,2)="48","R",IF(D293="","N/A",VLOOKUP(D293,'UCM 7-21-23'!$A$2:$B$1709,2,FALSE)))</f>
        <v>N/A</v>
      </c>
      <c r="I293" s="243"/>
    </row>
    <row r="294" spans="1:9" ht="23.15" hidden="1" customHeight="1" x14ac:dyDescent="0.3">
      <c r="A294" s="87">
        <v>282</v>
      </c>
      <c r="B294" s="96"/>
      <c r="C294" s="94"/>
      <c r="D294" s="97"/>
      <c r="E294" s="95" t="str">
        <f t="shared" si="1"/>
        <v/>
      </c>
      <c r="F294" s="91"/>
      <c r="G294" s="68"/>
      <c r="H294" s="64" t="str">
        <f>IF(LEFT(G294,2)="48","R",IF(D294="","N/A",VLOOKUP(D294,'UCM 7-21-23'!$A$2:$B$1709,2,FALSE)))</f>
        <v>N/A</v>
      </c>
      <c r="I294" s="243"/>
    </row>
    <row r="295" spans="1:9" ht="23.15" hidden="1" customHeight="1" x14ac:dyDescent="0.3">
      <c r="A295" s="88">
        <v>283</v>
      </c>
      <c r="B295" s="96"/>
      <c r="C295" s="94"/>
      <c r="D295" s="97"/>
      <c r="E295" s="95" t="str">
        <f t="shared" si="1"/>
        <v/>
      </c>
      <c r="F295" s="91"/>
      <c r="G295" s="68"/>
      <c r="H295" s="64" t="str">
        <f>IF(LEFT(G295,2)="48","R",IF(D295="","N/A",VLOOKUP(D295,'UCM 7-21-23'!$A$2:$B$1709,2,FALSE)))</f>
        <v>N/A</v>
      </c>
      <c r="I295" s="243"/>
    </row>
    <row r="296" spans="1:9" ht="23.15" hidden="1" customHeight="1" x14ac:dyDescent="0.3">
      <c r="A296" s="87">
        <v>284</v>
      </c>
      <c r="B296" s="96"/>
      <c r="C296" s="94"/>
      <c r="D296" s="97"/>
      <c r="E296" s="95" t="str">
        <f t="shared" si="1"/>
        <v/>
      </c>
      <c r="F296" s="91"/>
      <c r="G296" s="68"/>
      <c r="H296" s="64" t="str">
        <f>IF(LEFT(G296,2)="48","R",IF(D296="","N/A",VLOOKUP(D296,'UCM 7-21-23'!$A$2:$B$1709,2,FALSE)))</f>
        <v>N/A</v>
      </c>
      <c r="I296" s="243"/>
    </row>
    <row r="297" spans="1:9" ht="23.15" hidden="1" customHeight="1" x14ac:dyDescent="0.3">
      <c r="A297" s="87">
        <v>285</v>
      </c>
      <c r="B297" s="96"/>
      <c r="C297" s="94"/>
      <c r="D297" s="97"/>
      <c r="E297" s="95" t="str">
        <f t="shared" si="1"/>
        <v/>
      </c>
      <c r="F297" s="91"/>
      <c r="G297" s="68"/>
      <c r="H297" s="64" t="str">
        <f>IF(LEFT(G297,2)="48","R",IF(D297="","N/A",VLOOKUP(D297,'UCM 7-21-23'!$A$2:$B$1709,2,FALSE)))</f>
        <v>N/A</v>
      </c>
      <c r="I297" s="243"/>
    </row>
    <row r="298" spans="1:9" ht="23.15" hidden="1" customHeight="1" x14ac:dyDescent="0.3">
      <c r="A298" s="88">
        <v>286</v>
      </c>
      <c r="B298" s="96"/>
      <c r="C298" s="94"/>
      <c r="D298" s="97"/>
      <c r="E298" s="95" t="str">
        <f t="shared" si="1"/>
        <v/>
      </c>
      <c r="F298" s="91"/>
      <c r="G298" s="68"/>
      <c r="H298" s="64" t="str">
        <f>IF(LEFT(G298,2)="48","R",IF(D298="","N/A",VLOOKUP(D298,'UCM 7-21-23'!$A$2:$B$1709,2,FALSE)))</f>
        <v>N/A</v>
      </c>
      <c r="I298" s="243"/>
    </row>
    <row r="299" spans="1:9" ht="23.15" hidden="1" customHeight="1" x14ac:dyDescent="0.3">
      <c r="A299" s="87">
        <v>287</v>
      </c>
      <c r="B299" s="96"/>
      <c r="C299" s="94"/>
      <c r="D299" s="97"/>
      <c r="E299" s="95" t="str">
        <f t="shared" si="1"/>
        <v/>
      </c>
      <c r="F299" s="91"/>
      <c r="G299" s="68"/>
      <c r="H299" s="64" t="str">
        <f>IF(LEFT(G299,2)="48","R",IF(D299="","N/A",VLOOKUP(D299,'UCM 7-21-23'!$A$2:$B$1709,2,FALSE)))</f>
        <v>N/A</v>
      </c>
      <c r="I299" s="243"/>
    </row>
    <row r="300" spans="1:9" ht="23.15" hidden="1" customHeight="1" x14ac:dyDescent="0.3">
      <c r="A300" s="87">
        <v>288</v>
      </c>
      <c r="B300" s="96"/>
      <c r="C300" s="94"/>
      <c r="D300" s="97"/>
      <c r="E300" s="95" t="str">
        <f t="shared" si="1"/>
        <v/>
      </c>
      <c r="F300" s="91"/>
      <c r="G300" s="68"/>
      <c r="H300" s="64" t="str">
        <f>IF(LEFT(G300,2)="48","R",IF(D300="","N/A",VLOOKUP(D300,'UCM 7-21-23'!$A$2:$B$1709,2,FALSE)))</f>
        <v>N/A</v>
      </c>
      <c r="I300" s="243"/>
    </row>
    <row r="301" spans="1:9" ht="23.15" hidden="1" customHeight="1" x14ac:dyDescent="0.3">
      <c r="A301" s="88">
        <v>289</v>
      </c>
      <c r="B301" s="96"/>
      <c r="C301" s="94"/>
      <c r="D301" s="97"/>
      <c r="E301" s="95" t="str">
        <f t="shared" si="1"/>
        <v/>
      </c>
      <c r="F301" s="91"/>
      <c r="G301" s="68"/>
      <c r="H301" s="64" t="str">
        <f>IF(LEFT(G301,2)="48","R",IF(D301="","N/A",VLOOKUP(D301,'UCM 7-21-23'!$A$2:$B$1709,2,FALSE)))</f>
        <v>N/A</v>
      </c>
      <c r="I301" s="243"/>
    </row>
    <row r="302" spans="1:9" ht="23.15" hidden="1" customHeight="1" x14ac:dyDescent="0.3">
      <c r="A302" s="87">
        <v>290</v>
      </c>
      <c r="B302" s="96"/>
      <c r="C302" s="94"/>
      <c r="D302" s="97"/>
      <c r="E302" s="95" t="str">
        <f t="shared" si="1"/>
        <v/>
      </c>
      <c r="F302" s="91"/>
      <c r="G302" s="68"/>
      <c r="H302" s="64" t="str">
        <f>IF(LEFT(G302,2)="48","R",IF(D302="","N/A",VLOOKUP(D302,'UCM 7-21-23'!$A$2:$B$1709,2,FALSE)))</f>
        <v>N/A</v>
      </c>
      <c r="I302" s="243"/>
    </row>
    <row r="303" spans="1:9" ht="23.15" hidden="1" customHeight="1" x14ac:dyDescent="0.3">
      <c r="A303" s="87">
        <v>291</v>
      </c>
      <c r="B303" s="96"/>
      <c r="C303" s="94"/>
      <c r="D303" s="97"/>
      <c r="E303" s="95" t="str">
        <f t="shared" si="1"/>
        <v/>
      </c>
      <c r="F303" s="91"/>
      <c r="G303" s="68"/>
      <c r="H303" s="64" t="str">
        <f>IF(LEFT(G303,2)="48","R",IF(D303="","N/A",VLOOKUP(D303,'UCM 7-21-23'!$A$2:$B$1709,2,FALSE)))</f>
        <v>N/A</v>
      </c>
      <c r="I303" s="243"/>
    </row>
    <row r="304" spans="1:9" ht="23.15" hidden="1" customHeight="1" x14ac:dyDescent="0.3">
      <c r="A304" s="88">
        <v>292</v>
      </c>
      <c r="B304" s="96"/>
      <c r="C304" s="94"/>
      <c r="D304" s="97"/>
      <c r="E304" s="95" t="str">
        <f t="shared" si="1"/>
        <v/>
      </c>
      <c r="F304" s="91"/>
      <c r="G304" s="68"/>
      <c r="H304" s="64" t="str">
        <f>IF(LEFT(G304,2)="48","R",IF(D304="","N/A",VLOOKUP(D304,'UCM 7-21-23'!$A$2:$B$1709,2,FALSE)))</f>
        <v>N/A</v>
      </c>
      <c r="I304" s="243"/>
    </row>
    <row r="305" spans="1:9" ht="23.15" hidden="1" customHeight="1" x14ac:dyDescent="0.3">
      <c r="A305" s="87">
        <v>293</v>
      </c>
      <c r="B305" s="96"/>
      <c r="C305" s="94"/>
      <c r="D305" s="97"/>
      <c r="E305" s="95" t="str">
        <f t="shared" si="1"/>
        <v/>
      </c>
      <c r="F305" s="91"/>
      <c r="G305" s="68"/>
      <c r="H305" s="64" t="str">
        <f>IF(LEFT(G305,2)="48","R",IF(D305="","N/A",VLOOKUP(D305,'UCM 7-21-23'!$A$2:$B$1709,2,FALSE)))</f>
        <v>N/A</v>
      </c>
      <c r="I305" s="243"/>
    </row>
    <row r="306" spans="1:9" ht="23.15" hidden="1" customHeight="1" x14ac:dyDescent="0.3">
      <c r="A306" s="87">
        <v>294</v>
      </c>
      <c r="B306" s="96"/>
      <c r="C306" s="94"/>
      <c r="D306" s="97"/>
      <c r="E306" s="95" t="str">
        <f t="shared" si="1"/>
        <v/>
      </c>
      <c r="F306" s="91"/>
      <c r="G306" s="68"/>
      <c r="H306" s="64" t="str">
        <f>IF(LEFT(G306,2)="48","R",IF(D306="","N/A",VLOOKUP(D306,'UCM 7-21-23'!$A$2:$B$1709,2,FALSE)))</f>
        <v>N/A</v>
      </c>
      <c r="I306" s="243"/>
    </row>
    <row r="307" spans="1:9" ht="23.15" hidden="1" customHeight="1" x14ac:dyDescent="0.3">
      <c r="A307" s="88">
        <v>295</v>
      </c>
      <c r="B307" s="96"/>
      <c r="C307" s="94"/>
      <c r="D307" s="97"/>
      <c r="E307" s="95" t="str">
        <f t="shared" si="1"/>
        <v/>
      </c>
      <c r="F307" s="91"/>
      <c r="G307" s="68"/>
      <c r="H307" s="64" t="str">
        <f>IF(LEFT(G307,2)="48","R",IF(D307="","N/A",VLOOKUP(D307,'UCM 7-21-23'!$A$2:$B$1709,2,FALSE)))</f>
        <v>N/A</v>
      </c>
      <c r="I307" s="243"/>
    </row>
    <row r="308" spans="1:9" ht="23.15" hidden="1" customHeight="1" x14ac:dyDescent="0.3">
      <c r="A308" s="87">
        <v>296</v>
      </c>
      <c r="B308" s="96"/>
      <c r="C308" s="94"/>
      <c r="D308" s="97"/>
      <c r="E308" s="95" t="str">
        <f t="shared" si="1"/>
        <v/>
      </c>
      <c r="F308" s="91"/>
      <c r="G308" s="68"/>
      <c r="H308" s="64" t="str">
        <f>IF(LEFT(G308,2)="48","R",IF(D308="","N/A",VLOOKUP(D308,'UCM 7-21-23'!$A$2:$B$1709,2,FALSE)))</f>
        <v>N/A</v>
      </c>
      <c r="I308" s="243"/>
    </row>
    <row r="309" spans="1:9" ht="23.15" hidden="1" customHeight="1" x14ac:dyDescent="0.3">
      <c r="A309" s="87">
        <v>297</v>
      </c>
      <c r="B309" s="96"/>
      <c r="C309" s="94"/>
      <c r="D309" s="97"/>
      <c r="E309" s="95" t="str">
        <f t="shared" si="1"/>
        <v/>
      </c>
      <c r="F309" s="91"/>
      <c r="G309" s="68"/>
      <c r="H309" s="64" t="str">
        <f>IF(LEFT(G309,2)="48","R",IF(D309="","N/A",VLOOKUP(D309,'UCM 7-21-23'!$A$2:$B$1709,2,FALSE)))</f>
        <v>N/A</v>
      </c>
      <c r="I309" s="243"/>
    </row>
    <row r="310" spans="1:9" ht="23.15" hidden="1" customHeight="1" x14ac:dyDescent="0.3">
      <c r="A310" s="88">
        <v>298</v>
      </c>
      <c r="B310" s="96"/>
      <c r="C310" s="94"/>
      <c r="D310" s="97"/>
      <c r="E310" s="95" t="str">
        <f t="shared" si="1"/>
        <v/>
      </c>
      <c r="F310" s="91"/>
      <c r="G310" s="68"/>
      <c r="H310" s="64" t="str">
        <f>IF(LEFT(G310,2)="48","R",IF(D310="","N/A",VLOOKUP(D310,'UCM 7-21-23'!$A$2:$B$1709,2,FALSE)))</f>
        <v>N/A</v>
      </c>
      <c r="I310" s="243"/>
    </row>
    <row r="311" spans="1:9" ht="23.15" hidden="1" customHeight="1" x14ac:dyDescent="0.3">
      <c r="A311" s="87">
        <v>299</v>
      </c>
      <c r="B311" s="96"/>
      <c r="C311" s="94"/>
      <c r="D311" s="97"/>
      <c r="E311" s="95" t="str">
        <f t="shared" si="1"/>
        <v/>
      </c>
      <c r="F311" s="91"/>
      <c r="G311" s="68"/>
      <c r="H311" s="64" t="str">
        <f>IF(LEFT(G311,2)="48","R",IF(D311="","N/A",VLOOKUP(D311,'UCM 7-21-23'!$A$2:$B$1709,2,FALSE)))</f>
        <v>N/A</v>
      </c>
      <c r="I311" s="243"/>
    </row>
    <row r="312" spans="1:9" ht="23.15" hidden="1" customHeight="1" x14ac:dyDescent="0.3">
      <c r="A312" s="87">
        <v>300</v>
      </c>
      <c r="B312" s="96"/>
      <c r="C312" s="94"/>
      <c r="D312" s="97"/>
      <c r="E312" s="95" t="str">
        <f t="shared" si="1"/>
        <v/>
      </c>
      <c r="F312" s="91"/>
      <c r="G312" s="68"/>
      <c r="H312" s="64" t="str">
        <f>IF(LEFT(G312,2)="48","R",IF(D312="","N/A",VLOOKUP(D312,'UCM 7-21-23'!$A$2:$B$1709,2,FALSE)))</f>
        <v>N/A</v>
      </c>
      <c r="I312" s="243"/>
    </row>
    <row r="313" spans="1:9" ht="23.15" hidden="1" customHeight="1" x14ac:dyDescent="0.3">
      <c r="A313" s="88">
        <v>301</v>
      </c>
      <c r="B313" s="96"/>
      <c r="C313" s="94"/>
      <c r="D313" s="97"/>
      <c r="E313" s="95" t="str">
        <f t="shared" si="1"/>
        <v/>
      </c>
      <c r="F313" s="91"/>
      <c r="G313" s="68"/>
      <c r="H313" s="64" t="str">
        <f>IF(LEFT(G313,2)="48","R",IF(D313="","N/A",VLOOKUP(D313,'UCM 7-21-23'!$A$2:$B$1709,2,FALSE)))</f>
        <v>N/A</v>
      </c>
      <c r="I313" s="243"/>
    </row>
    <row r="314" spans="1:9" ht="23.15" hidden="1" customHeight="1" x14ac:dyDescent="0.3">
      <c r="A314" s="87">
        <v>302</v>
      </c>
      <c r="B314" s="96"/>
      <c r="C314" s="94"/>
      <c r="D314" s="97"/>
      <c r="E314" s="95" t="str">
        <f t="shared" si="1"/>
        <v/>
      </c>
      <c r="F314" s="91"/>
      <c r="G314" s="68"/>
      <c r="H314" s="64" t="str">
        <f>IF(LEFT(G314,2)="48","R",IF(D314="","N/A",VLOOKUP(D314,'UCM 7-21-23'!$A$2:$B$1709,2,FALSE)))</f>
        <v>N/A</v>
      </c>
      <c r="I314" s="243"/>
    </row>
    <row r="315" spans="1:9" ht="23.15" hidden="1" customHeight="1" x14ac:dyDescent="0.3">
      <c r="A315" s="87">
        <v>303</v>
      </c>
      <c r="B315" s="96"/>
      <c r="C315" s="94"/>
      <c r="D315" s="97"/>
      <c r="E315" s="95" t="str">
        <f t="shared" si="1"/>
        <v/>
      </c>
      <c r="F315" s="91"/>
      <c r="G315" s="68"/>
      <c r="H315" s="64" t="str">
        <f>IF(LEFT(G315,2)="48","R",IF(D315="","N/A",VLOOKUP(D315,'UCM 7-21-23'!$A$2:$B$1709,2,FALSE)))</f>
        <v>N/A</v>
      </c>
      <c r="I315" s="243"/>
    </row>
    <row r="316" spans="1:9" ht="23.15" hidden="1" customHeight="1" x14ac:dyDescent="0.3">
      <c r="A316" s="88">
        <v>304</v>
      </c>
      <c r="B316" s="96"/>
      <c r="C316" s="94"/>
      <c r="D316" s="97"/>
      <c r="E316" s="95" t="str">
        <f t="shared" si="1"/>
        <v/>
      </c>
      <c r="F316" s="91"/>
      <c r="G316" s="68"/>
      <c r="H316" s="64" t="str">
        <f>IF(LEFT(G316,2)="48","R",IF(D316="","N/A",VLOOKUP(D316,'UCM 7-21-23'!$A$2:$B$1709,2,FALSE)))</f>
        <v>N/A</v>
      </c>
      <c r="I316" s="243"/>
    </row>
    <row r="317" spans="1:9" ht="23.15" hidden="1" customHeight="1" x14ac:dyDescent="0.3">
      <c r="A317" s="87">
        <v>305</v>
      </c>
      <c r="B317" s="96"/>
      <c r="C317" s="94"/>
      <c r="D317" s="97"/>
      <c r="E317" s="95" t="str">
        <f t="shared" si="1"/>
        <v/>
      </c>
      <c r="F317" s="91"/>
      <c r="G317" s="68"/>
      <c r="H317" s="64" t="str">
        <f>IF(LEFT(G317,2)="48","R",IF(D317="","N/A",VLOOKUP(D317,'UCM 7-21-23'!$A$2:$B$1709,2,FALSE)))</f>
        <v>N/A</v>
      </c>
      <c r="I317" s="243"/>
    </row>
    <row r="318" spans="1:9" ht="23.15" hidden="1" customHeight="1" x14ac:dyDescent="0.3">
      <c r="A318" s="87">
        <v>306</v>
      </c>
      <c r="B318" s="96"/>
      <c r="C318" s="94"/>
      <c r="D318" s="97"/>
      <c r="E318" s="95" t="str">
        <f t="shared" si="1"/>
        <v/>
      </c>
      <c r="F318" s="91"/>
      <c r="G318" s="68"/>
      <c r="H318" s="64" t="str">
        <f>IF(LEFT(G318,2)="48","R",IF(D318="","N/A",VLOOKUP(D318,'UCM 7-21-23'!$A$2:$B$1709,2,FALSE)))</f>
        <v>N/A</v>
      </c>
      <c r="I318" s="243"/>
    </row>
    <row r="319" spans="1:9" ht="23.15" hidden="1" customHeight="1" x14ac:dyDescent="0.3">
      <c r="A319" s="88">
        <v>307</v>
      </c>
      <c r="B319" s="96"/>
      <c r="C319" s="94"/>
      <c r="D319" s="97"/>
      <c r="E319" s="95" t="str">
        <f t="shared" si="1"/>
        <v/>
      </c>
      <c r="F319" s="91"/>
      <c r="G319" s="68"/>
      <c r="H319" s="64" t="str">
        <f>IF(LEFT(G319,2)="48","R",IF(D319="","N/A",VLOOKUP(D319,'UCM 7-21-23'!$A$2:$B$1709,2,FALSE)))</f>
        <v>N/A</v>
      </c>
      <c r="I319" s="243"/>
    </row>
    <row r="320" spans="1:9" ht="23.15" hidden="1" customHeight="1" x14ac:dyDescent="0.3">
      <c r="A320" s="87">
        <v>308</v>
      </c>
      <c r="B320" s="96"/>
      <c r="C320" s="94"/>
      <c r="D320" s="97"/>
      <c r="E320" s="95" t="str">
        <f t="shared" si="1"/>
        <v/>
      </c>
      <c r="F320" s="91"/>
      <c r="G320" s="68"/>
      <c r="H320" s="64" t="str">
        <f>IF(LEFT(G320,2)="48","R",IF(D320="","N/A",VLOOKUP(D320,'UCM 7-21-23'!$A$2:$B$1709,2,FALSE)))</f>
        <v>N/A</v>
      </c>
      <c r="I320" s="243"/>
    </row>
    <row r="321" spans="1:9" ht="23.15" hidden="1" customHeight="1" x14ac:dyDescent="0.3">
      <c r="A321" s="87">
        <v>309</v>
      </c>
      <c r="B321" s="96"/>
      <c r="C321" s="94"/>
      <c r="D321" s="97"/>
      <c r="E321" s="95" t="str">
        <f t="shared" si="1"/>
        <v/>
      </c>
      <c r="F321" s="91"/>
      <c r="G321" s="68"/>
      <c r="H321" s="64" t="str">
        <f>IF(LEFT(G321,2)="48","R",IF(D321="","N/A",VLOOKUP(D321,'UCM 7-21-23'!$A$2:$B$1709,2,FALSE)))</f>
        <v>N/A</v>
      </c>
      <c r="I321" s="243"/>
    </row>
    <row r="322" spans="1:9" ht="23.15" hidden="1" customHeight="1" x14ac:dyDescent="0.3">
      <c r="A322" s="88">
        <v>310</v>
      </c>
      <c r="B322" s="96"/>
      <c r="C322" s="94"/>
      <c r="D322" s="97"/>
      <c r="E322" s="95" t="str">
        <f t="shared" si="1"/>
        <v/>
      </c>
      <c r="F322" s="91"/>
      <c r="G322" s="68"/>
      <c r="H322" s="64" t="str">
        <f>IF(LEFT(G322,2)="48","R",IF(D322="","N/A",VLOOKUP(D322,'UCM 7-21-23'!$A$2:$B$1709,2,FALSE)))</f>
        <v>N/A</v>
      </c>
      <c r="I322" s="243"/>
    </row>
    <row r="323" spans="1:9" ht="23.15" hidden="1" customHeight="1" x14ac:dyDescent="0.3">
      <c r="A323" s="87">
        <v>311</v>
      </c>
      <c r="B323" s="96"/>
      <c r="C323" s="94"/>
      <c r="D323" s="97"/>
      <c r="E323" s="95" t="str">
        <f t="shared" si="1"/>
        <v/>
      </c>
      <c r="F323" s="91"/>
      <c r="G323" s="68"/>
      <c r="H323" s="64" t="str">
        <f>IF(LEFT(G323,2)="48","R",IF(D323="","N/A",VLOOKUP(D323,'UCM 7-21-23'!$A$2:$B$1709,2,FALSE)))</f>
        <v>N/A</v>
      </c>
      <c r="I323" s="243"/>
    </row>
    <row r="324" spans="1:9" ht="23.15" hidden="1" customHeight="1" x14ac:dyDescent="0.3">
      <c r="A324" s="87">
        <v>312</v>
      </c>
      <c r="B324" s="96"/>
      <c r="C324" s="94"/>
      <c r="D324" s="97"/>
      <c r="E324" s="95" t="str">
        <f t="shared" si="1"/>
        <v/>
      </c>
      <c r="F324" s="91"/>
      <c r="G324" s="68"/>
      <c r="H324" s="64" t="str">
        <f>IF(LEFT(G324,2)="48","R",IF(D324="","N/A",VLOOKUP(D324,'UCM 7-21-23'!$A$2:$B$1709,2,FALSE)))</f>
        <v>N/A</v>
      </c>
      <c r="I324" s="243"/>
    </row>
    <row r="325" spans="1:9" ht="23.15" hidden="1" customHeight="1" x14ac:dyDescent="0.3">
      <c r="A325" s="88">
        <v>313</v>
      </c>
      <c r="B325" s="96"/>
      <c r="C325" s="94"/>
      <c r="D325" s="97"/>
      <c r="E325" s="95" t="str">
        <f t="shared" si="1"/>
        <v/>
      </c>
      <c r="F325" s="91"/>
      <c r="G325" s="68"/>
      <c r="H325" s="64" t="str">
        <f>IF(LEFT(G325,2)="48","R",IF(D325="","N/A",VLOOKUP(D325,'UCM 7-21-23'!$A$2:$B$1709,2,FALSE)))</f>
        <v>N/A</v>
      </c>
      <c r="I325" s="243"/>
    </row>
    <row r="326" spans="1:9" ht="23.15" hidden="1" customHeight="1" x14ac:dyDescent="0.3">
      <c r="A326" s="87">
        <v>314</v>
      </c>
      <c r="B326" s="96"/>
      <c r="C326" s="94"/>
      <c r="D326" s="97"/>
      <c r="E326" s="95" t="str">
        <f t="shared" si="1"/>
        <v/>
      </c>
      <c r="F326" s="91"/>
      <c r="G326" s="68"/>
      <c r="H326" s="64" t="str">
        <f>IF(LEFT(G326,2)="48","R",IF(D326="","N/A",VLOOKUP(D326,'UCM 7-21-23'!$A$2:$B$1709,2,FALSE)))</f>
        <v>N/A</v>
      </c>
      <c r="I326" s="243"/>
    </row>
    <row r="327" spans="1:9" ht="23.15" hidden="1" customHeight="1" x14ac:dyDescent="0.3">
      <c r="A327" s="87">
        <v>315</v>
      </c>
      <c r="B327" s="96"/>
      <c r="C327" s="94"/>
      <c r="D327" s="97"/>
      <c r="E327" s="95" t="str">
        <f t="shared" si="1"/>
        <v/>
      </c>
      <c r="F327" s="91"/>
      <c r="G327" s="68"/>
      <c r="H327" s="64" t="str">
        <f>IF(LEFT(G327,2)="48","R",IF(D327="","N/A",VLOOKUP(D327,'UCM 7-21-23'!$A$2:$B$1709,2,FALSE)))</f>
        <v>N/A</v>
      </c>
      <c r="I327" s="243"/>
    </row>
    <row r="328" spans="1:9" ht="23.15" hidden="1" customHeight="1" x14ac:dyDescent="0.3">
      <c r="A328" s="88">
        <v>316</v>
      </c>
      <c r="B328" s="96"/>
      <c r="C328" s="94"/>
      <c r="D328" s="97"/>
      <c r="E328" s="95" t="str">
        <f t="shared" si="1"/>
        <v/>
      </c>
      <c r="F328" s="91"/>
      <c r="G328" s="68"/>
      <c r="H328" s="64" t="str">
        <f>IF(LEFT(G328,2)="48","R",IF(D328="","N/A",VLOOKUP(D328,'UCM 7-21-23'!$A$2:$B$1709,2,FALSE)))</f>
        <v>N/A</v>
      </c>
      <c r="I328" s="243"/>
    </row>
    <row r="329" spans="1:9" ht="23.15" hidden="1" customHeight="1" x14ac:dyDescent="0.3">
      <c r="A329" s="87">
        <v>317</v>
      </c>
      <c r="B329" s="96"/>
      <c r="C329" s="94"/>
      <c r="D329" s="97"/>
      <c r="E329" s="95" t="str">
        <f t="shared" si="1"/>
        <v/>
      </c>
      <c r="F329" s="91"/>
      <c r="G329" s="68"/>
      <c r="H329" s="64" t="str">
        <f>IF(LEFT(G329,2)="48","R",IF(D329="","N/A",VLOOKUP(D329,'UCM 7-21-23'!$A$2:$B$1709,2,FALSE)))</f>
        <v>N/A</v>
      </c>
      <c r="I329" s="243"/>
    </row>
    <row r="330" spans="1:9" ht="23.15" hidden="1" customHeight="1" x14ac:dyDescent="0.3">
      <c r="A330" s="87">
        <v>318</v>
      </c>
      <c r="B330" s="96"/>
      <c r="C330" s="94"/>
      <c r="D330" s="97"/>
      <c r="E330" s="95" t="str">
        <f t="shared" si="1"/>
        <v/>
      </c>
      <c r="F330" s="91"/>
      <c r="G330" s="68"/>
      <c r="H330" s="64" t="str">
        <f>IF(LEFT(G330,2)="48","R",IF(D330="","N/A",VLOOKUP(D330,'UCM 7-21-23'!$A$2:$B$1709,2,FALSE)))</f>
        <v>N/A</v>
      </c>
      <c r="I330" s="243"/>
    </row>
    <row r="331" spans="1:9" ht="23.15" hidden="1" customHeight="1" x14ac:dyDescent="0.3">
      <c r="A331" s="88">
        <v>319</v>
      </c>
      <c r="B331" s="96"/>
      <c r="C331" s="94"/>
      <c r="D331" s="97"/>
      <c r="E331" s="95" t="str">
        <f t="shared" si="1"/>
        <v/>
      </c>
      <c r="F331" s="91"/>
      <c r="G331" s="68"/>
      <c r="H331" s="64" t="str">
        <f>IF(LEFT(G331,2)="48","R",IF(D331="","N/A",VLOOKUP(D331,'UCM 7-21-23'!$A$2:$B$1709,2,FALSE)))</f>
        <v>N/A</v>
      </c>
      <c r="I331" s="243"/>
    </row>
    <row r="332" spans="1:9" ht="23.15" hidden="1" customHeight="1" x14ac:dyDescent="0.3">
      <c r="A332" s="87">
        <v>320</v>
      </c>
      <c r="B332" s="96"/>
      <c r="C332" s="94"/>
      <c r="D332" s="97"/>
      <c r="E332" s="95" t="str">
        <f t="shared" si="1"/>
        <v/>
      </c>
      <c r="F332" s="91"/>
      <c r="G332" s="68"/>
      <c r="H332" s="64" t="str">
        <f>IF(LEFT(G332,2)="48","R",IF(D332="","N/A",VLOOKUP(D332,'UCM 7-21-23'!$A$2:$B$1709,2,FALSE)))</f>
        <v>N/A</v>
      </c>
      <c r="I332" s="243"/>
    </row>
    <row r="333" spans="1:9" ht="23.15" hidden="1" customHeight="1" x14ac:dyDescent="0.3">
      <c r="A333" s="87">
        <v>321</v>
      </c>
      <c r="B333" s="96"/>
      <c r="C333" s="94"/>
      <c r="D333" s="97"/>
      <c r="E333" s="95" t="str">
        <f t="shared" si="1"/>
        <v/>
      </c>
      <c r="F333" s="91"/>
      <c r="G333" s="68"/>
      <c r="H333" s="64" t="str">
        <f>IF(LEFT(G333,2)="48","R",IF(D333="","N/A",VLOOKUP(D333,'UCM 7-21-23'!$A$2:$B$1709,2,FALSE)))</f>
        <v>N/A</v>
      </c>
      <c r="I333" s="243"/>
    </row>
    <row r="334" spans="1:9" ht="23.15" hidden="1" customHeight="1" x14ac:dyDescent="0.3">
      <c r="A334" s="88">
        <v>322</v>
      </c>
      <c r="B334" s="96"/>
      <c r="C334" s="94"/>
      <c r="D334" s="97"/>
      <c r="E334" s="95" t="str">
        <f t="shared" si="1"/>
        <v/>
      </c>
      <c r="F334" s="91"/>
      <c r="G334" s="68"/>
      <c r="H334" s="64" t="str">
        <f>IF(LEFT(G334,2)="48","R",IF(D334="","N/A",VLOOKUP(D334,'UCM 7-21-23'!$A$2:$B$1709,2,FALSE)))</f>
        <v>N/A</v>
      </c>
      <c r="I334" s="243"/>
    </row>
    <row r="335" spans="1:9" ht="23.15" hidden="1" customHeight="1" x14ac:dyDescent="0.3">
      <c r="A335" s="87">
        <v>323</v>
      </c>
      <c r="B335" s="96"/>
      <c r="C335" s="94"/>
      <c r="D335" s="97"/>
      <c r="E335" s="95" t="str">
        <f t="shared" si="1"/>
        <v/>
      </c>
      <c r="F335" s="91"/>
      <c r="G335" s="68"/>
      <c r="H335" s="64" t="str">
        <f>IF(LEFT(G335,2)="48","R",IF(D335="","N/A",VLOOKUP(D335,'UCM 7-21-23'!$A$2:$B$1709,2,FALSE)))</f>
        <v>N/A</v>
      </c>
      <c r="I335" s="243"/>
    </row>
    <row r="336" spans="1:9" ht="23.15" hidden="1" customHeight="1" x14ac:dyDescent="0.3">
      <c r="A336" s="87">
        <v>324</v>
      </c>
      <c r="B336" s="96"/>
      <c r="C336" s="94"/>
      <c r="D336" s="97"/>
      <c r="E336" s="95" t="str">
        <f t="shared" si="1"/>
        <v/>
      </c>
      <c r="F336" s="91"/>
      <c r="G336" s="68"/>
      <c r="H336" s="64" t="str">
        <f>IF(LEFT(G336,2)="48","R",IF(D336="","N/A",VLOOKUP(D336,'UCM 7-21-23'!$A$2:$B$1709,2,FALSE)))</f>
        <v>N/A</v>
      </c>
      <c r="I336" s="243"/>
    </row>
    <row r="337" spans="1:9" ht="23.15" hidden="1" customHeight="1" x14ac:dyDescent="0.3">
      <c r="A337" s="88">
        <v>325</v>
      </c>
      <c r="B337" s="96"/>
      <c r="C337" s="94"/>
      <c r="D337" s="97"/>
      <c r="E337" s="95" t="str">
        <f t="shared" si="1"/>
        <v/>
      </c>
      <c r="F337" s="91"/>
      <c r="G337" s="68"/>
      <c r="H337" s="64" t="str">
        <f>IF(LEFT(G337,2)="48","R",IF(D337="","N/A",VLOOKUP(D337,'UCM 7-21-23'!$A$2:$B$1709,2,FALSE)))</f>
        <v>N/A</v>
      </c>
      <c r="I337" s="243"/>
    </row>
    <row r="338" spans="1:9" ht="23.15" hidden="1" customHeight="1" x14ac:dyDescent="0.3">
      <c r="A338" s="87">
        <v>326</v>
      </c>
      <c r="B338" s="96"/>
      <c r="C338" s="94"/>
      <c r="D338" s="97"/>
      <c r="E338" s="95" t="str">
        <f t="shared" si="1"/>
        <v/>
      </c>
      <c r="F338" s="91"/>
      <c r="G338" s="68"/>
      <c r="H338" s="64" t="str">
        <f>IF(LEFT(G338,2)="48","R",IF(D338="","N/A",VLOOKUP(D338,'UCM 7-21-23'!$A$2:$B$1709,2,FALSE)))</f>
        <v>N/A</v>
      </c>
      <c r="I338" s="243"/>
    </row>
    <row r="339" spans="1:9" ht="23.15" hidden="1" customHeight="1" x14ac:dyDescent="0.3">
      <c r="A339" s="87">
        <v>327</v>
      </c>
      <c r="B339" s="96"/>
      <c r="C339" s="94"/>
      <c r="D339" s="97"/>
      <c r="E339" s="95" t="str">
        <f t="shared" si="1"/>
        <v/>
      </c>
      <c r="F339" s="91"/>
      <c r="G339" s="68"/>
      <c r="H339" s="64" t="str">
        <f>IF(LEFT(G339,2)="48","R",IF(D339="","N/A",VLOOKUP(D339,'UCM 7-21-23'!$A$2:$B$1709,2,FALSE)))</f>
        <v>N/A</v>
      </c>
      <c r="I339" s="243"/>
    </row>
    <row r="340" spans="1:9" ht="23.15" hidden="1" customHeight="1" x14ac:dyDescent="0.3">
      <c r="A340" s="88">
        <v>328</v>
      </c>
      <c r="B340" s="96"/>
      <c r="C340" s="94"/>
      <c r="D340" s="97"/>
      <c r="E340" s="95" t="str">
        <f t="shared" si="1"/>
        <v/>
      </c>
      <c r="F340" s="91"/>
      <c r="G340" s="68"/>
      <c r="H340" s="64" t="str">
        <f>IF(LEFT(G340,2)="48","R",IF(D340="","N/A",VLOOKUP(D340,'UCM 7-21-23'!$A$2:$B$1709,2,FALSE)))</f>
        <v>N/A</v>
      </c>
      <c r="I340" s="243"/>
    </row>
    <row r="341" spans="1:9" ht="23.15" hidden="1" customHeight="1" x14ac:dyDescent="0.3">
      <c r="A341" s="87">
        <v>329</v>
      </c>
      <c r="B341" s="96"/>
      <c r="C341" s="94"/>
      <c r="D341" s="97"/>
      <c r="E341" s="95" t="str">
        <f t="shared" si="1"/>
        <v/>
      </c>
      <c r="F341" s="91"/>
      <c r="G341" s="68"/>
      <c r="H341" s="64" t="str">
        <f>IF(LEFT(G341,2)="48","R",IF(D341="","N/A",VLOOKUP(D341,'UCM 7-21-23'!$A$2:$B$1709,2,FALSE)))</f>
        <v>N/A</v>
      </c>
      <c r="I341" s="243"/>
    </row>
    <row r="342" spans="1:9" ht="23.15" hidden="1" customHeight="1" x14ac:dyDescent="0.3">
      <c r="A342" s="87">
        <v>330</v>
      </c>
      <c r="B342" s="96"/>
      <c r="C342" s="94"/>
      <c r="D342" s="97"/>
      <c r="E342" s="95" t="str">
        <f t="shared" si="1"/>
        <v/>
      </c>
      <c r="F342" s="91"/>
      <c r="G342" s="68"/>
      <c r="H342" s="64" t="str">
        <f>IF(LEFT(G342,2)="48","R",IF(D342="","N/A",VLOOKUP(D342,'UCM 7-21-23'!$A$2:$B$1709,2,FALSE)))</f>
        <v>N/A</v>
      </c>
      <c r="I342" s="243"/>
    </row>
    <row r="343" spans="1:9" ht="23.15" hidden="1" customHeight="1" x14ac:dyDescent="0.3">
      <c r="A343" s="88">
        <v>331</v>
      </c>
      <c r="B343" s="96"/>
      <c r="C343" s="94"/>
      <c r="D343" s="97"/>
      <c r="E343" s="95" t="str">
        <f t="shared" si="1"/>
        <v/>
      </c>
      <c r="F343" s="91"/>
      <c r="G343" s="68"/>
      <c r="H343" s="64" t="str">
        <f>IF(LEFT(G343,2)="48","R",IF(D343="","N/A",VLOOKUP(D343,'UCM 7-21-23'!$A$2:$B$1709,2,FALSE)))</f>
        <v>N/A</v>
      </c>
      <c r="I343" s="243"/>
    </row>
    <row r="344" spans="1:9" ht="23.15" hidden="1" customHeight="1" x14ac:dyDescent="0.3">
      <c r="A344" s="87">
        <v>332</v>
      </c>
      <c r="B344" s="96"/>
      <c r="C344" s="94"/>
      <c r="D344" s="97"/>
      <c r="E344" s="95" t="str">
        <f t="shared" si="1"/>
        <v/>
      </c>
      <c r="F344" s="91"/>
      <c r="G344" s="68"/>
      <c r="H344" s="64" t="str">
        <f>IF(LEFT(G344,2)="48","R",IF(D344="","N/A",VLOOKUP(D344,'UCM 7-21-23'!$A$2:$B$1709,2,FALSE)))</f>
        <v>N/A</v>
      </c>
      <c r="I344" s="243"/>
    </row>
    <row r="345" spans="1:9" ht="23.15" hidden="1" customHeight="1" x14ac:dyDescent="0.3">
      <c r="A345" s="87">
        <v>333</v>
      </c>
      <c r="B345" s="96"/>
      <c r="C345" s="94"/>
      <c r="D345" s="97"/>
      <c r="E345" s="95" t="str">
        <f t="shared" si="1"/>
        <v/>
      </c>
      <c r="F345" s="91"/>
      <c r="G345" s="68"/>
      <c r="H345" s="64" t="str">
        <f>IF(LEFT(G345,2)="48","R",IF(D345="","N/A",VLOOKUP(D345,'UCM 7-21-23'!$A$2:$B$1709,2,FALSE)))</f>
        <v>N/A</v>
      </c>
      <c r="I345" s="243"/>
    </row>
    <row r="346" spans="1:9" ht="23.15" hidden="1" customHeight="1" x14ac:dyDescent="0.3">
      <c r="A346" s="88">
        <v>334</v>
      </c>
      <c r="B346" s="96"/>
      <c r="C346" s="94"/>
      <c r="D346" s="97"/>
      <c r="E346" s="95" t="str">
        <f t="shared" si="1"/>
        <v/>
      </c>
      <c r="F346" s="91"/>
      <c r="G346" s="68"/>
      <c r="H346" s="64" t="str">
        <f>IF(LEFT(G346,2)="48","R",IF(D346="","N/A",VLOOKUP(D346,'UCM 7-21-23'!$A$2:$B$1709,2,FALSE)))</f>
        <v>N/A</v>
      </c>
      <c r="I346" s="243"/>
    </row>
    <row r="347" spans="1:9" ht="23.15" hidden="1" customHeight="1" x14ac:dyDescent="0.3">
      <c r="A347" s="87">
        <v>335</v>
      </c>
      <c r="B347" s="96"/>
      <c r="C347" s="94"/>
      <c r="D347" s="97"/>
      <c r="E347" s="95" t="str">
        <f t="shared" si="1"/>
        <v/>
      </c>
      <c r="F347" s="91"/>
      <c r="G347" s="68"/>
      <c r="H347" s="64" t="str">
        <f>IF(LEFT(G347,2)="48","R",IF(D347="","N/A",VLOOKUP(D347,'UCM 7-21-23'!$A$2:$B$1709,2,FALSE)))</f>
        <v>N/A</v>
      </c>
      <c r="I347" s="243"/>
    </row>
    <row r="348" spans="1:9" ht="23.15" hidden="1" customHeight="1" x14ac:dyDescent="0.3">
      <c r="A348" s="87">
        <v>336</v>
      </c>
      <c r="B348" s="96"/>
      <c r="C348" s="94"/>
      <c r="D348" s="97"/>
      <c r="E348" s="95" t="str">
        <f t="shared" si="1"/>
        <v/>
      </c>
      <c r="F348" s="91"/>
      <c r="G348" s="68"/>
      <c r="H348" s="64" t="str">
        <f>IF(LEFT(G348,2)="48","R",IF(D348="","N/A",VLOOKUP(D348,'UCM 7-21-23'!$A$2:$B$1709,2,FALSE)))</f>
        <v>N/A</v>
      </c>
      <c r="I348" s="243"/>
    </row>
    <row r="349" spans="1:9" ht="23.15" hidden="1" customHeight="1" x14ac:dyDescent="0.3">
      <c r="A349" s="88">
        <v>337</v>
      </c>
      <c r="B349" s="96"/>
      <c r="C349" s="94"/>
      <c r="D349" s="97"/>
      <c r="E349" s="95" t="str">
        <f t="shared" si="1"/>
        <v/>
      </c>
      <c r="F349" s="91"/>
      <c r="G349" s="68"/>
      <c r="H349" s="64" t="str">
        <f>IF(LEFT(G349,2)="48","R",IF(D349="","N/A",VLOOKUP(D349,'UCM 7-21-23'!$A$2:$B$1709,2,FALSE)))</f>
        <v>N/A</v>
      </c>
      <c r="I349" s="243"/>
    </row>
    <row r="350" spans="1:9" ht="23.15" hidden="1" customHeight="1" x14ac:dyDescent="0.3">
      <c r="A350" s="87">
        <v>338</v>
      </c>
      <c r="B350" s="96"/>
      <c r="C350" s="94"/>
      <c r="D350" s="97"/>
      <c r="E350" s="95" t="str">
        <f t="shared" si="1"/>
        <v/>
      </c>
      <c r="F350" s="91"/>
      <c r="G350" s="68"/>
      <c r="H350" s="64" t="str">
        <f>IF(LEFT(G350,2)="48","R",IF(D350="","N/A",VLOOKUP(D350,'UCM 7-21-23'!$A$2:$B$1709,2,FALSE)))</f>
        <v>N/A</v>
      </c>
      <c r="I350" s="243"/>
    </row>
    <row r="351" spans="1:9" ht="23.15" hidden="1" customHeight="1" x14ac:dyDescent="0.3">
      <c r="A351" s="87">
        <v>339</v>
      </c>
      <c r="B351" s="96"/>
      <c r="C351" s="94"/>
      <c r="D351" s="97"/>
      <c r="E351" s="95" t="str">
        <f t="shared" si="1"/>
        <v/>
      </c>
      <c r="F351" s="91"/>
      <c r="G351" s="68"/>
      <c r="H351" s="64" t="str">
        <f>IF(LEFT(G351,2)="48","R",IF(D351="","N/A",VLOOKUP(D351,'UCM 7-21-23'!$A$2:$B$1709,2,FALSE)))</f>
        <v>N/A</v>
      </c>
      <c r="I351" s="243"/>
    </row>
    <row r="352" spans="1:9" ht="23.15" hidden="1" customHeight="1" x14ac:dyDescent="0.3">
      <c r="A352" s="88">
        <v>340</v>
      </c>
      <c r="B352" s="96"/>
      <c r="C352" s="94"/>
      <c r="D352" s="97"/>
      <c r="E352" s="95" t="str">
        <f t="shared" si="1"/>
        <v/>
      </c>
      <c r="F352" s="91"/>
      <c r="G352" s="68"/>
      <c r="H352" s="64" t="str">
        <f>IF(LEFT(G352,2)="48","R",IF(D352="","N/A",VLOOKUP(D352,'UCM 7-21-23'!$A$2:$B$1709,2,FALSE)))</f>
        <v>N/A</v>
      </c>
      <c r="I352" s="243"/>
    </row>
    <row r="353" spans="1:9" ht="23.15" hidden="1" customHeight="1" x14ac:dyDescent="0.3">
      <c r="A353" s="87">
        <v>341</v>
      </c>
      <c r="B353" s="96"/>
      <c r="C353" s="94"/>
      <c r="D353" s="97"/>
      <c r="E353" s="95" t="str">
        <f t="shared" si="1"/>
        <v/>
      </c>
      <c r="F353" s="91"/>
      <c r="G353" s="68"/>
      <c r="H353" s="64" t="str">
        <f>IF(LEFT(G353,2)="48","R",IF(D353="","N/A",VLOOKUP(D353,'UCM 7-21-23'!$A$2:$B$1709,2,FALSE)))</f>
        <v>N/A</v>
      </c>
      <c r="I353" s="243"/>
    </row>
    <row r="354" spans="1:9" ht="22.5" hidden="1" customHeight="1" x14ac:dyDescent="0.3">
      <c r="A354" s="87">
        <v>342</v>
      </c>
      <c r="B354" s="96"/>
      <c r="C354" s="94"/>
      <c r="D354" s="97"/>
      <c r="E354" s="95" t="str">
        <f t="shared" si="1"/>
        <v/>
      </c>
      <c r="F354" s="91"/>
      <c r="G354" s="68"/>
      <c r="H354" s="64" t="str">
        <f>IF(LEFT(G354,2)="48","R",IF(D354="","N/A",VLOOKUP(D354,'UCM 7-21-23'!$A$2:$B$1709,2,FALSE)))</f>
        <v>N/A</v>
      </c>
      <c r="I354" s="243"/>
    </row>
    <row r="355" spans="1:9" ht="23.15" hidden="1" customHeight="1" x14ac:dyDescent="0.3">
      <c r="A355" s="88">
        <v>343</v>
      </c>
      <c r="B355" s="96"/>
      <c r="C355" s="94"/>
      <c r="D355" s="97"/>
      <c r="E355" s="95" t="str">
        <f t="shared" si="1"/>
        <v/>
      </c>
      <c r="F355" s="91"/>
      <c r="G355" s="68"/>
      <c r="H355" s="64" t="str">
        <f>IF(LEFT(G355,2)="48","R",IF(D355="","N/A",VLOOKUP(D355,'UCM 7-21-23'!$A$2:$B$1709,2,FALSE)))</f>
        <v>N/A</v>
      </c>
      <c r="I355" s="243"/>
    </row>
    <row r="356" spans="1:9" ht="23.15" hidden="1" customHeight="1" x14ac:dyDescent="0.3">
      <c r="A356" s="87">
        <v>344</v>
      </c>
      <c r="B356" s="96"/>
      <c r="C356" s="94"/>
      <c r="D356" s="97"/>
      <c r="E356" s="95" t="str">
        <f>IF(B356="","",(CONCATENATE(TEXT(B356,"###0000_);[Red](#,##0)")," ", TEXT(C356,"###000_);[Red](#,##0)")," ", TEXT(D356,"###0000_);[Red](#,##0)"))))</f>
        <v/>
      </c>
      <c r="F356" s="91"/>
      <c r="G356" s="68"/>
      <c r="H356" s="64" t="str">
        <f>IF(LEFT(G356,2)="48","R",IF(D356="","N/A",VLOOKUP(D356,'UCM 7-21-23'!$A$2:$B$1709,2,FALSE)))</f>
        <v>N/A</v>
      </c>
      <c r="I356" s="243"/>
    </row>
    <row r="357" spans="1:9" ht="23.15" hidden="1" customHeight="1" x14ac:dyDescent="0.3">
      <c r="A357" s="87">
        <v>345</v>
      </c>
      <c r="B357" s="96"/>
      <c r="C357" s="94"/>
      <c r="D357" s="97"/>
      <c r="E357" s="95" t="str">
        <f t="shared" ref="E357:E420" si="3">IF(B357="","",(CONCATENATE(TEXT(B357,"###0000_);[Red](#,##0)")," ", TEXT(C357,"###000_);[Red](#,##0)")," ", TEXT(D357,"###0000_);[Red](#,##0)"))))</f>
        <v/>
      </c>
      <c r="F357" s="91"/>
      <c r="G357" s="68"/>
      <c r="H357" s="64" t="str">
        <f>IF(LEFT(G357,2)="48","R",IF(D357="","N/A",VLOOKUP(D357,'UCM 7-21-23'!$A$2:$B$1709,2,FALSE)))</f>
        <v>N/A</v>
      </c>
      <c r="I357" s="243"/>
    </row>
    <row r="358" spans="1:9" ht="23.15" hidden="1" customHeight="1" x14ac:dyDescent="0.3">
      <c r="A358" s="88">
        <v>346</v>
      </c>
      <c r="B358" s="96"/>
      <c r="C358" s="94"/>
      <c r="D358" s="97"/>
      <c r="E358" s="95" t="str">
        <f t="shared" si="3"/>
        <v/>
      </c>
      <c r="F358" s="91"/>
      <c r="G358" s="68"/>
      <c r="H358" s="64" t="str">
        <f>IF(LEFT(G358,2)="48","R",IF(D358="","N/A",VLOOKUP(D358,'UCM 7-21-23'!$A$2:$B$1709,2,FALSE)))</f>
        <v>N/A</v>
      </c>
      <c r="I358" s="243"/>
    </row>
    <row r="359" spans="1:9" ht="23.15" hidden="1" customHeight="1" x14ac:dyDescent="0.3">
      <c r="A359" s="87">
        <v>347</v>
      </c>
      <c r="B359" s="96"/>
      <c r="C359" s="94"/>
      <c r="D359" s="97"/>
      <c r="E359" s="95" t="str">
        <f t="shared" si="3"/>
        <v/>
      </c>
      <c r="F359" s="91"/>
      <c r="G359" s="68"/>
      <c r="H359" s="64" t="str">
        <f>IF(LEFT(G359,2)="48","R",IF(D359="","N/A",VLOOKUP(D359,'UCM 7-21-23'!$A$2:$B$1709,2,FALSE)))</f>
        <v>N/A</v>
      </c>
      <c r="I359" s="243"/>
    </row>
    <row r="360" spans="1:9" ht="23.15" hidden="1" customHeight="1" x14ac:dyDescent="0.3">
      <c r="A360" s="87">
        <v>348</v>
      </c>
      <c r="B360" s="96"/>
      <c r="C360" s="94"/>
      <c r="D360" s="97"/>
      <c r="E360" s="95" t="str">
        <f t="shared" si="3"/>
        <v/>
      </c>
      <c r="F360" s="91"/>
      <c r="G360" s="68"/>
      <c r="H360" s="64" t="str">
        <f>IF(LEFT(G360,2)="48","R",IF(D360="","N/A",VLOOKUP(D360,'UCM 7-21-23'!$A$2:$B$1709,2,FALSE)))</f>
        <v>N/A</v>
      </c>
      <c r="I360" s="243"/>
    </row>
    <row r="361" spans="1:9" ht="23.15" hidden="1" customHeight="1" x14ac:dyDescent="0.3">
      <c r="A361" s="88">
        <v>349</v>
      </c>
      <c r="B361" s="96"/>
      <c r="C361" s="94"/>
      <c r="D361" s="97"/>
      <c r="E361" s="95" t="str">
        <f t="shared" si="3"/>
        <v/>
      </c>
      <c r="F361" s="91"/>
      <c r="G361" s="68"/>
      <c r="H361" s="64" t="str">
        <f>IF(LEFT(G361,2)="48","R",IF(D361="","N/A",VLOOKUP(D361,'UCM 7-21-23'!$A$2:$B$1709,2,FALSE)))</f>
        <v>N/A</v>
      </c>
      <c r="I361" s="243"/>
    </row>
    <row r="362" spans="1:9" ht="23.15" hidden="1" customHeight="1" x14ac:dyDescent="0.3">
      <c r="A362" s="87">
        <v>350</v>
      </c>
      <c r="B362" s="96"/>
      <c r="C362" s="94"/>
      <c r="D362" s="97"/>
      <c r="E362" s="95" t="str">
        <f t="shared" si="3"/>
        <v/>
      </c>
      <c r="F362" s="91"/>
      <c r="G362" s="68"/>
      <c r="H362" s="64" t="str">
        <f>IF(LEFT(G362,2)="48","R",IF(D362="","N/A",VLOOKUP(D362,'UCM 7-21-23'!$A$2:$B$1709,2,FALSE)))</f>
        <v>N/A</v>
      </c>
      <c r="I362" s="243"/>
    </row>
    <row r="363" spans="1:9" ht="23.15" hidden="1" customHeight="1" x14ac:dyDescent="0.3">
      <c r="A363" s="87">
        <v>351</v>
      </c>
      <c r="B363" s="96"/>
      <c r="C363" s="94"/>
      <c r="D363" s="97"/>
      <c r="E363" s="95" t="str">
        <f t="shared" si="3"/>
        <v/>
      </c>
      <c r="F363" s="91"/>
      <c r="G363" s="68"/>
      <c r="H363" s="64" t="str">
        <f>IF(LEFT(G363,2)="48","R",IF(D363="","N/A",VLOOKUP(D363,'UCM 7-21-23'!$A$2:$B$1709,2,FALSE)))</f>
        <v>N/A</v>
      </c>
      <c r="I363" s="243"/>
    </row>
    <row r="364" spans="1:9" ht="23.15" hidden="1" customHeight="1" x14ac:dyDescent="0.3">
      <c r="A364" s="88">
        <v>352</v>
      </c>
      <c r="B364" s="96"/>
      <c r="C364" s="94"/>
      <c r="D364" s="97"/>
      <c r="E364" s="95" t="str">
        <f t="shared" si="3"/>
        <v/>
      </c>
      <c r="F364" s="91"/>
      <c r="G364" s="68"/>
      <c r="H364" s="64" t="str">
        <f>IF(LEFT(G364,2)="48","R",IF(D364="","N/A",VLOOKUP(D364,'UCM 7-21-23'!$A$2:$B$1709,2,FALSE)))</f>
        <v>N/A</v>
      </c>
      <c r="I364" s="243"/>
    </row>
    <row r="365" spans="1:9" ht="23.15" hidden="1" customHeight="1" x14ac:dyDescent="0.3">
      <c r="A365" s="87">
        <v>353</v>
      </c>
      <c r="B365" s="96"/>
      <c r="C365" s="94"/>
      <c r="D365" s="97"/>
      <c r="E365" s="95" t="str">
        <f t="shared" si="3"/>
        <v/>
      </c>
      <c r="F365" s="91"/>
      <c r="G365" s="68"/>
      <c r="H365" s="64" t="str">
        <f>IF(LEFT(G365,2)="48","R",IF(D365="","N/A",VLOOKUP(D365,'UCM 7-21-23'!$A$2:$B$1709,2,FALSE)))</f>
        <v>N/A</v>
      </c>
      <c r="I365" s="243"/>
    </row>
    <row r="366" spans="1:9" ht="23.15" hidden="1" customHeight="1" x14ac:dyDescent="0.3">
      <c r="A366" s="87">
        <v>354</v>
      </c>
      <c r="B366" s="96"/>
      <c r="C366" s="94"/>
      <c r="D366" s="97"/>
      <c r="E366" s="95" t="str">
        <f t="shared" si="3"/>
        <v/>
      </c>
      <c r="F366" s="91"/>
      <c r="G366" s="68"/>
      <c r="H366" s="64" t="str">
        <f>IF(LEFT(G366,2)="48","R",IF(D366="","N/A",VLOOKUP(D366,'UCM 7-21-23'!$A$2:$B$1709,2,FALSE)))</f>
        <v>N/A</v>
      </c>
      <c r="I366" s="243"/>
    </row>
    <row r="367" spans="1:9" ht="23.15" hidden="1" customHeight="1" x14ac:dyDescent="0.3">
      <c r="A367" s="88">
        <v>355</v>
      </c>
      <c r="B367" s="96"/>
      <c r="C367" s="94"/>
      <c r="D367" s="97"/>
      <c r="E367" s="95" t="str">
        <f t="shared" si="3"/>
        <v/>
      </c>
      <c r="F367" s="91"/>
      <c r="G367" s="68"/>
      <c r="H367" s="64" t="str">
        <f>IF(LEFT(G367,2)="48","R",IF(D367="","N/A",VLOOKUP(D367,'UCM 7-21-23'!$A$2:$B$1709,2,FALSE)))</f>
        <v>N/A</v>
      </c>
      <c r="I367" s="243"/>
    </row>
    <row r="368" spans="1:9" ht="23.15" hidden="1" customHeight="1" x14ac:dyDescent="0.3">
      <c r="A368" s="87">
        <v>356</v>
      </c>
      <c r="B368" s="96"/>
      <c r="C368" s="94"/>
      <c r="D368" s="97"/>
      <c r="E368" s="95" t="str">
        <f t="shared" si="3"/>
        <v/>
      </c>
      <c r="F368" s="91"/>
      <c r="G368" s="68"/>
      <c r="H368" s="64" t="str">
        <f>IF(LEFT(G368,2)="48","R",IF(D368="","N/A",VLOOKUP(D368,'UCM 7-21-23'!$A$2:$B$1709,2,FALSE)))</f>
        <v>N/A</v>
      </c>
      <c r="I368" s="243"/>
    </row>
    <row r="369" spans="1:9" ht="23.15" hidden="1" customHeight="1" x14ac:dyDescent="0.3">
      <c r="A369" s="87">
        <v>357</v>
      </c>
      <c r="B369" s="96"/>
      <c r="C369" s="94"/>
      <c r="D369" s="97"/>
      <c r="E369" s="95" t="str">
        <f t="shared" si="3"/>
        <v/>
      </c>
      <c r="F369" s="91"/>
      <c r="G369" s="68"/>
      <c r="H369" s="64" t="str">
        <f>IF(LEFT(G369,2)="48","R",IF(D369="","N/A",VLOOKUP(D369,'UCM 7-21-23'!$A$2:$B$1709,2,FALSE)))</f>
        <v>N/A</v>
      </c>
      <c r="I369" s="243"/>
    </row>
    <row r="370" spans="1:9" ht="23.15" hidden="1" customHeight="1" x14ac:dyDescent="0.3">
      <c r="A370" s="88">
        <v>358</v>
      </c>
      <c r="B370" s="96"/>
      <c r="C370" s="94"/>
      <c r="D370" s="97"/>
      <c r="E370" s="95" t="str">
        <f t="shared" si="3"/>
        <v/>
      </c>
      <c r="F370" s="91"/>
      <c r="G370" s="68"/>
      <c r="H370" s="64" t="str">
        <f>IF(LEFT(G370,2)="48","R",IF(D370="","N/A",VLOOKUP(D370,'UCM 7-21-23'!$A$2:$B$1709,2,FALSE)))</f>
        <v>N/A</v>
      </c>
      <c r="I370" s="243"/>
    </row>
    <row r="371" spans="1:9" ht="23.15" hidden="1" customHeight="1" x14ac:dyDescent="0.3">
      <c r="A371" s="87">
        <v>359</v>
      </c>
      <c r="B371" s="96"/>
      <c r="C371" s="94"/>
      <c r="D371" s="97"/>
      <c r="E371" s="95" t="str">
        <f t="shared" si="3"/>
        <v/>
      </c>
      <c r="F371" s="91"/>
      <c r="G371" s="68"/>
      <c r="H371" s="64" t="str">
        <f>IF(LEFT(G371,2)="48","R",IF(D371="","N/A",VLOOKUP(D371,'UCM 7-21-23'!$A$2:$B$1709,2,FALSE)))</f>
        <v>N/A</v>
      </c>
      <c r="I371" s="243"/>
    </row>
    <row r="372" spans="1:9" ht="23.15" hidden="1" customHeight="1" x14ac:dyDescent="0.3">
      <c r="A372" s="87">
        <v>360</v>
      </c>
      <c r="B372" s="96"/>
      <c r="C372" s="94"/>
      <c r="D372" s="97"/>
      <c r="E372" s="95" t="str">
        <f t="shared" si="3"/>
        <v/>
      </c>
      <c r="F372" s="91"/>
      <c r="G372" s="68"/>
      <c r="H372" s="64" t="str">
        <f>IF(LEFT(G372,2)="48","R",IF(D372="","N/A",VLOOKUP(D372,'UCM 7-21-23'!$A$2:$B$1709,2,FALSE)))</f>
        <v>N/A</v>
      </c>
      <c r="I372" s="243"/>
    </row>
    <row r="373" spans="1:9" ht="23.15" hidden="1" customHeight="1" x14ac:dyDescent="0.3">
      <c r="A373" s="88">
        <v>361</v>
      </c>
      <c r="B373" s="96"/>
      <c r="C373" s="94"/>
      <c r="D373" s="97"/>
      <c r="E373" s="95" t="str">
        <f t="shared" si="3"/>
        <v/>
      </c>
      <c r="F373" s="91"/>
      <c r="G373" s="68"/>
      <c r="H373" s="64" t="str">
        <f>IF(LEFT(G373,2)="48","R",IF(D373="","N/A",VLOOKUP(D373,'UCM 7-21-23'!$A$2:$B$1709,2,FALSE)))</f>
        <v>N/A</v>
      </c>
      <c r="I373" s="243"/>
    </row>
    <row r="374" spans="1:9" ht="23.15" hidden="1" customHeight="1" x14ac:dyDescent="0.3">
      <c r="A374" s="87">
        <v>362</v>
      </c>
      <c r="B374" s="96"/>
      <c r="C374" s="94"/>
      <c r="D374" s="97"/>
      <c r="E374" s="95" t="str">
        <f t="shared" si="3"/>
        <v/>
      </c>
      <c r="F374" s="91"/>
      <c r="G374" s="68"/>
      <c r="H374" s="64" t="str">
        <f>IF(LEFT(G374,2)="48","R",IF(D374="","N/A",VLOOKUP(D374,'UCM 7-21-23'!$A$2:$B$1709,2,FALSE)))</f>
        <v>N/A</v>
      </c>
      <c r="I374" s="243"/>
    </row>
    <row r="375" spans="1:9" ht="23.15" hidden="1" customHeight="1" x14ac:dyDescent="0.3">
      <c r="A375" s="87">
        <v>363</v>
      </c>
      <c r="B375" s="96"/>
      <c r="C375" s="94"/>
      <c r="D375" s="97"/>
      <c r="E375" s="95" t="str">
        <f t="shared" si="3"/>
        <v/>
      </c>
      <c r="F375" s="91"/>
      <c r="G375" s="68"/>
      <c r="H375" s="64" t="str">
        <f>IF(LEFT(G375,2)="48","R",IF(D375="","N/A",VLOOKUP(D375,'UCM 7-21-23'!$A$2:$B$1709,2,FALSE)))</f>
        <v>N/A</v>
      </c>
      <c r="I375" s="243"/>
    </row>
    <row r="376" spans="1:9" ht="23.15" hidden="1" customHeight="1" x14ac:dyDescent="0.3">
      <c r="A376" s="88">
        <v>364</v>
      </c>
      <c r="B376" s="96"/>
      <c r="C376" s="94"/>
      <c r="D376" s="97"/>
      <c r="E376" s="95" t="str">
        <f t="shared" si="3"/>
        <v/>
      </c>
      <c r="F376" s="91"/>
      <c r="G376" s="68"/>
      <c r="H376" s="64" t="str">
        <f>IF(LEFT(G376,2)="48","R",IF(D376="","N/A",VLOOKUP(D376,'UCM 7-21-23'!$A$2:$B$1709,2,FALSE)))</f>
        <v>N/A</v>
      </c>
      <c r="I376" s="243"/>
    </row>
    <row r="377" spans="1:9" ht="23.15" hidden="1" customHeight="1" x14ac:dyDescent="0.3">
      <c r="A377" s="87">
        <v>365</v>
      </c>
      <c r="B377" s="96"/>
      <c r="C377" s="94"/>
      <c r="D377" s="97"/>
      <c r="E377" s="95" t="str">
        <f t="shared" si="3"/>
        <v/>
      </c>
      <c r="F377" s="91"/>
      <c r="G377" s="68"/>
      <c r="H377" s="64" t="str">
        <f>IF(LEFT(G377,2)="48","R",IF(D377="","N/A",VLOOKUP(D377,'UCM 7-21-23'!$A$2:$B$1709,2,FALSE)))</f>
        <v>N/A</v>
      </c>
      <c r="I377" s="243"/>
    </row>
    <row r="378" spans="1:9" ht="23.15" hidden="1" customHeight="1" x14ac:dyDescent="0.3">
      <c r="A378" s="87">
        <v>366</v>
      </c>
      <c r="B378" s="96"/>
      <c r="C378" s="94"/>
      <c r="D378" s="97"/>
      <c r="E378" s="95" t="str">
        <f t="shared" si="3"/>
        <v/>
      </c>
      <c r="F378" s="91"/>
      <c r="G378" s="68"/>
      <c r="H378" s="64" t="str">
        <f>IF(LEFT(G378,2)="48","R",IF(D378="","N/A",VLOOKUP(D378,'UCM 7-21-23'!$A$2:$B$1709,2,FALSE)))</f>
        <v>N/A</v>
      </c>
      <c r="I378" s="243"/>
    </row>
    <row r="379" spans="1:9" ht="23.15" hidden="1" customHeight="1" x14ac:dyDescent="0.3">
      <c r="A379" s="88">
        <v>367</v>
      </c>
      <c r="B379" s="96"/>
      <c r="C379" s="94"/>
      <c r="D379" s="97"/>
      <c r="E379" s="95" t="str">
        <f t="shared" si="3"/>
        <v/>
      </c>
      <c r="F379" s="91"/>
      <c r="G379" s="68"/>
      <c r="H379" s="64" t="str">
        <f>IF(LEFT(G379,2)="48","R",IF(D379="","N/A",VLOOKUP(D379,'UCM 7-21-23'!$A$2:$B$1709,2,FALSE)))</f>
        <v>N/A</v>
      </c>
      <c r="I379" s="243"/>
    </row>
    <row r="380" spans="1:9" ht="23.15" hidden="1" customHeight="1" x14ac:dyDescent="0.3">
      <c r="A380" s="87">
        <v>368</v>
      </c>
      <c r="B380" s="96"/>
      <c r="C380" s="94"/>
      <c r="D380" s="97"/>
      <c r="E380" s="95" t="str">
        <f t="shared" si="3"/>
        <v/>
      </c>
      <c r="F380" s="91"/>
      <c r="G380" s="68"/>
      <c r="H380" s="64" t="str">
        <f>IF(LEFT(G380,2)="48","R",IF(D380="","N/A",VLOOKUP(D380,'UCM 7-21-23'!$A$2:$B$1709,2,FALSE)))</f>
        <v>N/A</v>
      </c>
      <c r="I380" s="243"/>
    </row>
    <row r="381" spans="1:9" ht="23.15" hidden="1" customHeight="1" x14ac:dyDescent="0.3">
      <c r="A381" s="87">
        <v>369</v>
      </c>
      <c r="B381" s="96"/>
      <c r="C381" s="94"/>
      <c r="D381" s="97"/>
      <c r="E381" s="95" t="str">
        <f t="shared" si="3"/>
        <v/>
      </c>
      <c r="F381" s="91"/>
      <c r="G381" s="68"/>
      <c r="H381" s="64" t="str">
        <f>IF(LEFT(G381,2)="48","R",IF(D381="","N/A",VLOOKUP(D381,'UCM 7-21-23'!$A$2:$B$1709,2,FALSE)))</f>
        <v>N/A</v>
      </c>
      <c r="I381" s="243"/>
    </row>
    <row r="382" spans="1:9" ht="23.15" hidden="1" customHeight="1" x14ac:dyDescent="0.3">
      <c r="A382" s="88">
        <v>370</v>
      </c>
      <c r="B382" s="96"/>
      <c r="C382" s="94"/>
      <c r="D382" s="97"/>
      <c r="E382" s="95" t="str">
        <f t="shared" si="3"/>
        <v/>
      </c>
      <c r="F382" s="91"/>
      <c r="G382" s="68"/>
      <c r="H382" s="64" t="str">
        <f>IF(LEFT(G382,2)="48","R",IF(D382="","N/A",VLOOKUP(D382,'UCM 7-21-23'!$A$2:$B$1709,2,FALSE)))</f>
        <v>N/A</v>
      </c>
      <c r="I382" s="243"/>
    </row>
    <row r="383" spans="1:9" ht="23.15" hidden="1" customHeight="1" x14ac:dyDescent="0.3">
      <c r="A383" s="87">
        <v>371</v>
      </c>
      <c r="B383" s="96"/>
      <c r="C383" s="94"/>
      <c r="D383" s="97"/>
      <c r="E383" s="95" t="str">
        <f t="shared" si="3"/>
        <v/>
      </c>
      <c r="F383" s="91"/>
      <c r="G383" s="68"/>
      <c r="H383" s="64" t="str">
        <f>IF(LEFT(G383,2)="48","R",IF(D383="","N/A",VLOOKUP(D383,'UCM 7-21-23'!$A$2:$B$1709,2,FALSE)))</f>
        <v>N/A</v>
      </c>
      <c r="I383" s="243"/>
    </row>
    <row r="384" spans="1:9" ht="23.15" hidden="1" customHeight="1" x14ac:dyDescent="0.3">
      <c r="A384" s="87">
        <v>372</v>
      </c>
      <c r="B384" s="96"/>
      <c r="C384" s="94"/>
      <c r="D384" s="97"/>
      <c r="E384" s="95" t="str">
        <f t="shared" si="3"/>
        <v/>
      </c>
      <c r="F384" s="91"/>
      <c r="G384" s="68"/>
      <c r="H384" s="64" t="str">
        <f>IF(LEFT(G384,2)="48","R",IF(D384="","N/A",VLOOKUP(D384,'UCM 7-21-23'!$A$2:$B$1709,2,FALSE)))</f>
        <v>N/A</v>
      </c>
      <c r="I384" s="243"/>
    </row>
    <row r="385" spans="1:9" ht="23.15" hidden="1" customHeight="1" x14ac:dyDescent="0.3">
      <c r="A385" s="88">
        <v>373</v>
      </c>
      <c r="B385" s="96"/>
      <c r="C385" s="94"/>
      <c r="D385" s="97"/>
      <c r="E385" s="95" t="str">
        <f t="shared" si="3"/>
        <v/>
      </c>
      <c r="F385" s="91"/>
      <c r="G385" s="68"/>
      <c r="H385" s="64" t="str">
        <f>IF(LEFT(G385,2)="48","R",IF(D385="","N/A",VLOOKUP(D385,'UCM 7-21-23'!$A$2:$B$1709,2,FALSE)))</f>
        <v>N/A</v>
      </c>
      <c r="I385" s="243"/>
    </row>
    <row r="386" spans="1:9" ht="23.15" hidden="1" customHeight="1" x14ac:dyDescent="0.3">
      <c r="A386" s="87">
        <v>374</v>
      </c>
      <c r="B386" s="96"/>
      <c r="C386" s="94"/>
      <c r="D386" s="97"/>
      <c r="E386" s="95" t="str">
        <f t="shared" si="3"/>
        <v/>
      </c>
      <c r="F386" s="91"/>
      <c r="G386" s="68"/>
      <c r="H386" s="64" t="str">
        <f>IF(LEFT(G386,2)="48","R",IF(D386="","N/A",VLOOKUP(D386,'UCM 7-21-23'!$A$2:$B$1709,2,FALSE)))</f>
        <v>N/A</v>
      </c>
      <c r="I386" s="243"/>
    </row>
    <row r="387" spans="1:9" ht="23.15" hidden="1" customHeight="1" x14ac:dyDescent="0.3">
      <c r="A387" s="87">
        <v>375</v>
      </c>
      <c r="B387" s="96"/>
      <c r="C387" s="94"/>
      <c r="D387" s="97"/>
      <c r="E387" s="95" t="str">
        <f t="shared" si="3"/>
        <v/>
      </c>
      <c r="F387" s="91"/>
      <c r="G387" s="68"/>
      <c r="H387" s="64" t="str">
        <f>IF(LEFT(G387,2)="48","R",IF(D387="","N/A",VLOOKUP(D387,'UCM 7-21-23'!$A$2:$B$1709,2,FALSE)))</f>
        <v>N/A</v>
      </c>
      <c r="I387" s="243"/>
    </row>
    <row r="388" spans="1:9" ht="23.15" hidden="1" customHeight="1" x14ac:dyDescent="0.3">
      <c r="A388" s="88">
        <v>376</v>
      </c>
      <c r="B388" s="96"/>
      <c r="C388" s="94"/>
      <c r="D388" s="97"/>
      <c r="E388" s="95" t="str">
        <f t="shared" si="3"/>
        <v/>
      </c>
      <c r="F388" s="91"/>
      <c r="G388" s="68"/>
      <c r="H388" s="64" t="str">
        <f>IF(LEFT(G388,2)="48","R",IF(D388="","N/A",VLOOKUP(D388,'UCM 7-21-23'!$A$2:$B$1709,2,FALSE)))</f>
        <v>N/A</v>
      </c>
      <c r="I388" s="243"/>
    </row>
    <row r="389" spans="1:9" ht="23.15" hidden="1" customHeight="1" x14ac:dyDescent="0.3">
      <c r="A389" s="87">
        <v>377</v>
      </c>
      <c r="B389" s="96"/>
      <c r="C389" s="94"/>
      <c r="D389" s="97"/>
      <c r="E389" s="95" t="str">
        <f t="shared" si="3"/>
        <v/>
      </c>
      <c r="F389" s="91"/>
      <c r="G389" s="68"/>
      <c r="H389" s="64" t="str">
        <f>IF(LEFT(G389,2)="48","R",IF(D389="","N/A",VLOOKUP(D389,'UCM 7-21-23'!$A$2:$B$1709,2,FALSE)))</f>
        <v>N/A</v>
      </c>
      <c r="I389" s="243"/>
    </row>
    <row r="390" spans="1:9" ht="23.15" hidden="1" customHeight="1" x14ac:dyDescent="0.3">
      <c r="A390" s="87">
        <v>378</v>
      </c>
      <c r="B390" s="96"/>
      <c r="C390" s="94"/>
      <c r="D390" s="97"/>
      <c r="E390" s="95" t="str">
        <f t="shared" si="3"/>
        <v/>
      </c>
      <c r="F390" s="91"/>
      <c r="G390" s="68"/>
      <c r="H390" s="64" t="str">
        <f>IF(LEFT(G390,2)="48","R",IF(D390="","N/A",VLOOKUP(D390,'UCM 7-21-23'!$A$2:$B$1709,2,FALSE)))</f>
        <v>N/A</v>
      </c>
      <c r="I390" s="243"/>
    </row>
    <row r="391" spans="1:9" ht="23.15" hidden="1" customHeight="1" x14ac:dyDescent="0.3">
      <c r="A391" s="88">
        <v>379</v>
      </c>
      <c r="B391" s="96"/>
      <c r="C391" s="94"/>
      <c r="D391" s="97"/>
      <c r="E391" s="95" t="str">
        <f t="shared" si="3"/>
        <v/>
      </c>
      <c r="F391" s="91"/>
      <c r="G391" s="68"/>
      <c r="H391" s="64" t="str">
        <f>IF(LEFT(G391,2)="48","R",IF(D391="","N/A",VLOOKUP(D391,'UCM 7-21-23'!$A$2:$B$1709,2,FALSE)))</f>
        <v>N/A</v>
      </c>
      <c r="I391" s="243"/>
    </row>
    <row r="392" spans="1:9" ht="23.15" hidden="1" customHeight="1" x14ac:dyDescent="0.3">
      <c r="A392" s="87">
        <v>380</v>
      </c>
      <c r="B392" s="96"/>
      <c r="C392" s="94"/>
      <c r="D392" s="97"/>
      <c r="E392" s="95" t="str">
        <f t="shared" si="3"/>
        <v/>
      </c>
      <c r="F392" s="91"/>
      <c r="G392" s="68"/>
      <c r="H392" s="64" t="str">
        <f>IF(LEFT(G392,2)="48","R",IF(D392="","N/A",VLOOKUP(D392,'UCM 7-21-23'!$A$2:$B$1709,2,FALSE)))</f>
        <v>N/A</v>
      </c>
      <c r="I392" s="243"/>
    </row>
    <row r="393" spans="1:9" ht="23.15" hidden="1" customHeight="1" x14ac:dyDescent="0.3">
      <c r="A393" s="87">
        <v>381</v>
      </c>
      <c r="B393" s="96"/>
      <c r="C393" s="94"/>
      <c r="D393" s="97"/>
      <c r="E393" s="95" t="str">
        <f t="shared" si="3"/>
        <v/>
      </c>
      <c r="F393" s="91"/>
      <c r="G393" s="68"/>
      <c r="H393" s="64" t="str">
        <f>IF(LEFT(G393,2)="48","R",IF(D393="","N/A",VLOOKUP(D393,'UCM 7-21-23'!$A$2:$B$1709,2,FALSE)))</f>
        <v>N/A</v>
      </c>
      <c r="I393" s="243"/>
    </row>
    <row r="394" spans="1:9" ht="23.15" hidden="1" customHeight="1" x14ac:dyDescent="0.3">
      <c r="A394" s="88">
        <v>382</v>
      </c>
      <c r="B394" s="96"/>
      <c r="C394" s="94"/>
      <c r="D394" s="97"/>
      <c r="E394" s="95" t="str">
        <f t="shared" si="3"/>
        <v/>
      </c>
      <c r="F394" s="91"/>
      <c r="G394" s="68"/>
      <c r="H394" s="64" t="str">
        <f>IF(LEFT(G394,2)="48","R",IF(D394="","N/A",VLOOKUP(D394,'UCM 7-21-23'!$A$2:$B$1709,2,FALSE)))</f>
        <v>N/A</v>
      </c>
      <c r="I394" s="243"/>
    </row>
    <row r="395" spans="1:9" ht="23.15" hidden="1" customHeight="1" x14ac:dyDescent="0.3">
      <c r="A395" s="87">
        <v>383</v>
      </c>
      <c r="B395" s="96"/>
      <c r="C395" s="94"/>
      <c r="D395" s="97"/>
      <c r="E395" s="95" t="str">
        <f t="shared" si="3"/>
        <v/>
      </c>
      <c r="F395" s="91"/>
      <c r="G395" s="68"/>
      <c r="H395" s="64" t="str">
        <f>IF(LEFT(G395,2)="48","R",IF(D395="","N/A",VLOOKUP(D395,'UCM 7-21-23'!$A$2:$B$1709,2,FALSE)))</f>
        <v>N/A</v>
      </c>
      <c r="I395" s="243"/>
    </row>
    <row r="396" spans="1:9" ht="23.15" hidden="1" customHeight="1" x14ac:dyDescent="0.3">
      <c r="A396" s="87">
        <v>384</v>
      </c>
      <c r="B396" s="96"/>
      <c r="C396" s="94"/>
      <c r="D396" s="97"/>
      <c r="E396" s="95" t="str">
        <f t="shared" si="3"/>
        <v/>
      </c>
      <c r="F396" s="91"/>
      <c r="G396" s="68"/>
      <c r="H396" s="64" t="str">
        <f>IF(LEFT(G396,2)="48","R",IF(D396="","N/A",VLOOKUP(D396,'UCM 7-21-23'!$A$2:$B$1709,2,FALSE)))</f>
        <v>N/A</v>
      </c>
      <c r="I396" s="243"/>
    </row>
    <row r="397" spans="1:9" ht="23.15" hidden="1" customHeight="1" x14ac:dyDescent="0.3">
      <c r="A397" s="88">
        <v>385</v>
      </c>
      <c r="B397" s="96"/>
      <c r="C397" s="94"/>
      <c r="D397" s="97"/>
      <c r="E397" s="95" t="str">
        <f t="shared" si="3"/>
        <v/>
      </c>
      <c r="F397" s="91"/>
      <c r="G397" s="68"/>
      <c r="H397" s="64" t="str">
        <f>IF(LEFT(G397,2)="48","R",IF(D397="","N/A",VLOOKUP(D397,'UCM 7-21-23'!$A$2:$B$1709,2,FALSE)))</f>
        <v>N/A</v>
      </c>
      <c r="I397" s="243"/>
    </row>
    <row r="398" spans="1:9" ht="23.15" hidden="1" customHeight="1" x14ac:dyDescent="0.3">
      <c r="A398" s="87">
        <v>386</v>
      </c>
      <c r="B398" s="96"/>
      <c r="C398" s="94"/>
      <c r="D398" s="97"/>
      <c r="E398" s="95" t="str">
        <f t="shared" si="3"/>
        <v/>
      </c>
      <c r="F398" s="91"/>
      <c r="G398" s="68"/>
      <c r="H398" s="64" t="str">
        <f>IF(LEFT(G398,2)="48","R",IF(D398="","N/A",VLOOKUP(D398,'UCM 7-21-23'!$A$2:$B$1709,2,FALSE)))</f>
        <v>N/A</v>
      </c>
      <c r="I398" s="243"/>
    </row>
    <row r="399" spans="1:9" ht="23.15" hidden="1" customHeight="1" x14ac:dyDescent="0.3">
      <c r="A399" s="87">
        <v>387</v>
      </c>
      <c r="B399" s="96"/>
      <c r="C399" s="94"/>
      <c r="D399" s="97"/>
      <c r="E399" s="95" t="str">
        <f t="shared" si="3"/>
        <v/>
      </c>
      <c r="F399" s="91"/>
      <c r="G399" s="68"/>
      <c r="H399" s="64" t="str">
        <f>IF(LEFT(G399,2)="48","R",IF(D399="","N/A",VLOOKUP(D399,'UCM 7-21-23'!$A$2:$B$1709,2,FALSE)))</f>
        <v>N/A</v>
      </c>
      <c r="I399" s="243"/>
    </row>
    <row r="400" spans="1:9" ht="23.15" hidden="1" customHeight="1" x14ac:dyDescent="0.3">
      <c r="A400" s="88">
        <v>388</v>
      </c>
      <c r="B400" s="96"/>
      <c r="C400" s="94"/>
      <c r="D400" s="97"/>
      <c r="E400" s="95" t="str">
        <f t="shared" si="3"/>
        <v/>
      </c>
      <c r="F400" s="91"/>
      <c r="G400" s="68"/>
      <c r="H400" s="64" t="str">
        <f>IF(LEFT(G400,2)="48","R",IF(D400="","N/A",VLOOKUP(D400,'UCM 7-21-23'!$A$2:$B$1709,2,FALSE)))</f>
        <v>N/A</v>
      </c>
      <c r="I400" s="243"/>
    </row>
    <row r="401" spans="1:9" ht="23.15" hidden="1" customHeight="1" x14ac:dyDescent="0.3">
      <c r="A401" s="87">
        <v>389</v>
      </c>
      <c r="B401" s="96"/>
      <c r="C401" s="94"/>
      <c r="D401" s="97"/>
      <c r="E401" s="95" t="str">
        <f t="shared" si="3"/>
        <v/>
      </c>
      <c r="F401" s="91"/>
      <c r="G401" s="68"/>
      <c r="H401" s="64" t="str">
        <f>IF(LEFT(G401,2)="48","R",IF(D401="","N/A",VLOOKUP(D401,'UCM 7-21-23'!$A$2:$B$1709,2,FALSE)))</f>
        <v>N/A</v>
      </c>
      <c r="I401" s="243"/>
    </row>
    <row r="402" spans="1:9" ht="23.15" hidden="1" customHeight="1" x14ac:dyDescent="0.3">
      <c r="A402" s="87">
        <v>390</v>
      </c>
      <c r="B402" s="96"/>
      <c r="C402" s="94"/>
      <c r="D402" s="97"/>
      <c r="E402" s="95" t="str">
        <f t="shared" si="3"/>
        <v/>
      </c>
      <c r="F402" s="91"/>
      <c r="G402" s="68"/>
      <c r="H402" s="64" t="str">
        <f>IF(LEFT(G402,2)="48","R",IF(D402="","N/A",VLOOKUP(D402,'UCM 7-21-23'!$A$2:$B$1709,2,FALSE)))</f>
        <v>N/A</v>
      </c>
      <c r="I402" s="243"/>
    </row>
    <row r="403" spans="1:9" ht="23.15" hidden="1" customHeight="1" x14ac:dyDescent="0.3">
      <c r="A403" s="88">
        <v>391</v>
      </c>
      <c r="B403" s="96"/>
      <c r="C403" s="94"/>
      <c r="D403" s="97"/>
      <c r="E403" s="95" t="str">
        <f t="shared" si="3"/>
        <v/>
      </c>
      <c r="F403" s="91"/>
      <c r="G403" s="68"/>
      <c r="H403" s="64" t="str">
        <f>IF(LEFT(G403,2)="48","R",IF(D403="","N/A",VLOOKUP(D403,'UCM 7-21-23'!$A$2:$B$1709,2,FALSE)))</f>
        <v>N/A</v>
      </c>
      <c r="I403" s="243"/>
    </row>
    <row r="404" spans="1:9" ht="23.15" hidden="1" customHeight="1" x14ac:dyDescent="0.3">
      <c r="A404" s="87">
        <v>392</v>
      </c>
      <c r="B404" s="96"/>
      <c r="C404" s="94"/>
      <c r="D404" s="97"/>
      <c r="E404" s="95" t="str">
        <f t="shared" si="3"/>
        <v/>
      </c>
      <c r="F404" s="91"/>
      <c r="G404" s="68"/>
      <c r="H404" s="64" t="str">
        <f>IF(LEFT(G404,2)="48","R",IF(D404="","N/A",VLOOKUP(D404,'UCM 7-21-23'!$A$2:$B$1709,2,FALSE)))</f>
        <v>N/A</v>
      </c>
      <c r="I404" s="243"/>
    </row>
    <row r="405" spans="1:9" ht="23.15" hidden="1" customHeight="1" x14ac:dyDescent="0.3">
      <c r="A405" s="87">
        <v>393</v>
      </c>
      <c r="B405" s="96"/>
      <c r="C405" s="94"/>
      <c r="D405" s="97"/>
      <c r="E405" s="95" t="str">
        <f t="shared" si="3"/>
        <v/>
      </c>
      <c r="F405" s="91"/>
      <c r="G405" s="68"/>
      <c r="H405" s="64" t="str">
        <f>IF(LEFT(G405,2)="48","R",IF(D405="","N/A",VLOOKUP(D405,'UCM 7-21-23'!$A$2:$B$1709,2,FALSE)))</f>
        <v>N/A</v>
      </c>
      <c r="I405" s="243"/>
    </row>
    <row r="406" spans="1:9" ht="23.15" hidden="1" customHeight="1" x14ac:dyDescent="0.3">
      <c r="A406" s="88">
        <v>394</v>
      </c>
      <c r="B406" s="96"/>
      <c r="C406" s="94"/>
      <c r="D406" s="97"/>
      <c r="E406" s="95" t="str">
        <f t="shared" si="3"/>
        <v/>
      </c>
      <c r="F406" s="91"/>
      <c r="G406" s="68"/>
      <c r="H406" s="64" t="str">
        <f>IF(LEFT(G406,2)="48","R",IF(D406="","N/A",VLOOKUP(D406,'UCM 7-21-23'!$A$2:$B$1709,2,FALSE)))</f>
        <v>N/A</v>
      </c>
      <c r="I406" s="243"/>
    </row>
    <row r="407" spans="1:9" ht="23.15" hidden="1" customHeight="1" x14ac:dyDescent="0.3">
      <c r="A407" s="87">
        <v>395</v>
      </c>
      <c r="B407" s="96"/>
      <c r="C407" s="94"/>
      <c r="D407" s="97"/>
      <c r="E407" s="95" t="str">
        <f t="shared" si="3"/>
        <v/>
      </c>
      <c r="F407" s="91"/>
      <c r="G407" s="68"/>
      <c r="H407" s="64" t="str">
        <f>IF(LEFT(G407,2)="48","R",IF(D407="","N/A",VLOOKUP(D407,'UCM 7-21-23'!$A$2:$B$1709,2,FALSE)))</f>
        <v>N/A</v>
      </c>
      <c r="I407" s="243"/>
    </row>
    <row r="408" spans="1:9" ht="23.15" hidden="1" customHeight="1" x14ac:dyDescent="0.3">
      <c r="A408" s="87">
        <v>396</v>
      </c>
      <c r="B408" s="96"/>
      <c r="C408" s="94"/>
      <c r="D408" s="97"/>
      <c r="E408" s="95" t="str">
        <f t="shared" si="3"/>
        <v/>
      </c>
      <c r="F408" s="91"/>
      <c r="G408" s="68"/>
      <c r="H408" s="64" t="str">
        <f>IF(LEFT(G408,2)="48","R",IF(D408="","N/A",VLOOKUP(D408,'UCM 7-21-23'!$A$2:$B$1709,2,FALSE)))</f>
        <v>N/A</v>
      </c>
      <c r="I408" s="243"/>
    </row>
    <row r="409" spans="1:9" ht="23.15" hidden="1" customHeight="1" x14ac:dyDescent="0.3">
      <c r="A409" s="88">
        <v>397</v>
      </c>
      <c r="B409" s="96"/>
      <c r="C409" s="94"/>
      <c r="D409" s="97"/>
      <c r="E409" s="95" t="str">
        <f t="shared" si="3"/>
        <v/>
      </c>
      <c r="F409" s="91"/>
      <c r="G409" s="68"/>
      <c r="H409" s="64" t="str">
        <f>IF(LEFT(G409,2)="48","R",IF(D409="","N/A",VLOOKUP(D409,'UCM 7-21-23'!$A$2:$B$1709,2,FALSE)))</f>
        <v>N/A</v>
      </c>
      <c r="I409" s="243"/>
    </row>
    <row r="410" spans="1:9" ht="23.15" hidden="1" customHeight="1" x14ac:dyDescent="0.3">
      <c r="A410" s="87">
        <v>398</v>
      </c>
      <c r="B410" s="96"/>
      <c r="C410" s="94"/>
      <c r="D410" s="97"/>
      <c r="E410" s="95" t="str">
        <f t="shared" si="3"/>
        <v/>
      </c>
      <c r="F410" s="91"/>
      <c r="G410" s="68"/>
      <c r="H410" s="64" t="str">
        <f>IF(LEFT(G410,2)="48","R",IF(D410="","N/A",VLOOKUP(D410,'UCM 7-21-23'!$A$2:$B$1709,2,FALSE)))</f>
        <v>N/A</v>
      </c>
      <c r="I410" s="243"/>
    </row>
    <row r="411" spans="1:9" ht="23.15" hidden="1" customHeight="1" x14ac:dyDescent="0.3">
      <c r="A411" s="87">
        <v>399</v>
      </c>
      <c r="B411" s="96"/>
      <c r="C411" s="94"/>
      <c r="D411" s="97"/>
      <c r="E411" s="95" t="str">
        <f t="shared" si="3"/>
        <v/>
      </c>
      <c r="F411" s="91"/>
      <c r="G411" s="68"/>
      <c r="H411" s="64" t="str">
        <f>IF(LEFT(G411,2)="48","R",IF(D411="","N/A",VLOOKUP(D411,'UCM 7-21-23'!$A$2:$B$1709,2,FALSE)))</f>
        <v>N/A</v>
      </c>
      <c r="I411" s="243"/>
    </row>
    <row r="412" spans="1:9" ht="23.15" hidden="1" customHeight="1" x14ac:dyDescent="0.3">
      <c r="A412" s="88">
        <v>400</v>
      </c>
      <c r="B412" s="96"/>
      <c r="C412" s="94"/>
      <c r="D412" s="97"/>
      <c r="E412" s="95" t="str">
        <f t="shared" si="3"/>
        <v/>
      </c>
      <c r="F412" s="91"/>
      <c r="G412" s="68"/>
      <c r="H412" s="64" t="str">
        <f>IF(LEFT(G412,2)="48","R",IF(D412="","N/A",VLOOKUP(D412,'UCM 7-21-23'!$A$2:$B$1709,2,FALSE)))</f>
        <v>N/A</v>
      </c>
      <c r="I412" s="243"/>
    </row>
    <row r="413" spans="1:9" ht="23.15" hidden="1" customHeight="1" x14ac:dyDescent="0.3">
      <c r="A413" s="87">
        <v>401</v>
      </c>
      <c r="B413" s="96"/>
      <c r="C413" s="94"/>
      <c r="D413" s="97"/>
      <c r="E413" s="95" t="str">
        <f t="shared" si="3"/>
        <v/>
      </c>
      <c r="F413" s="91"/>
      <c r="G413" s="68"/>
      <c r="H413" s="64" t="str">
        <f>IF(LEFT(G413,2)="48","R",IF(D413="","N/A",VLOOKUP(D413,'UCM 7-21-23'!$A$2:$B$1709,2,FALSE)))</f>
        <v>N/A</v>
      </c>
      <c r="I413" s="243"/>
    </row>
    <row r="414" spans="1:9" ht="23.15" hidden="1" customHeight="1" x14ac:dyDescent="0.3">
      <c r="A414" s="87">
        <v>402</v>
      </c>
      <c r="B414" s="96"/>
      <c r="C414" s="94"/>
      <c r="D414" s="97"/>
      <c r="E414" s="95" t="str">
        <f t="shared" si="3"/>
        <v/>
      </c>
      <c r="F414" s="91"/>
      <c r="G414" s="68"/>
      <c r="H414" s="64" t="str">
        <f>IF(LEFT(G414,2)="48","R",IF(D414="","N/A",VLOOKUP(D414,'UCM 7-21-23'!$A$2:$B$1709,2,FALSE)))</f>
        <v>N/A</v>
      </c>
      <c r="I414" s="243"/>
    </row>
    <row r="415" spans="1:9" ht="23.15" hidden="1" customHeight="1" x14ac:dyDescent="0.3">
      <c r="A415" s="88">
        <v>403</v>
      </c>
      <c r="B415" s="96"/>
      <c r="C415" s="94"/>
      <c r="D415" s="97"/>
      <c r="E415" s="95" t="str">
        <f t="shared" si="3"/>
        <v/>
      </c>
      <c r="F415" s="91"/>
      <c r="G415" s="68"/>
      <c r="H415" s="64" t="str">
        <f>IF(LEFT(G415,2)="48","R",IF(D415="","N/A",VLOOKUP(D415,'UCM 7-21-23'!$A$2:$B$1709,2,FALSE)))</f>
        <v>N/A</v>
      </c>
      <c r="I415" s="243"/>
    </row>
    <row r="416" spans="1:9" ht="23.15" hidden="1" customHeight="1" x14ac:dyDescent="0.3">
      <c r="A416" s="87">
        <v>404</v>
      </c>
      <c r="B416" s="96"/>
      <c r="C416" s="94"/>
      <c r="D416" s="97"/>
      <c r="E416" s="95" t="str">
        <f t="shared" si="3"/>
        <v/>
      </c>
      <c r="F416" s="91"/>
      <c r="G416" s="68"/>
      <c r="H416" s="64" t="str">
        <f>IF(LEFT(G416,2)="48","R",IF(D416="","N/A",VLOOKUP(D416,'UCM 7-21-23'!$A$2:$B$1709,2,FALSE)))</f>
        <v>N/A</v>
      </c>
      <c r="I416" s="243"/>
    </row>
    <row r="417" spans="1:9" ht="23.15" hidden="1" customHeight="1" x14ac:dyDescent="0.3">
      <c r="A417" s="87">
        <v>405</v>
      </c>
      <c r="B417" s="96"/>
      <c r="C417" s="94"/>
      <c r="D417" s="97"/>
      <c r="E417" s="95" t="str">
        <f t="shared" si="3"/>
        <v/>
      </c>
      <c r="F417" s="91"/>
      <c r="G417" s="68"/>
      <c r="H417" s="64" t="str">
        <f>IF(LEFT(G417,2)="48","R",IF(D417="","N/A",VLOOKUP(D417,'UCM 7-21-23'!$A$2:$B$1709,2,FALSE)))</f>
        <v>N/A</v>
      </c>
      <c r="I417" s="243"/>
    </row>
    <row r="418" spans="1:9" ht="23.15" hidden="1" customHeight="1" x14ac:dyDescent="0.3">
      <c r="A418" s="88">
        <v>406</v>
      </c>
      <c r="B418" s="96"/>
      <c r="C418" s="94"/>
      <c r="D418" s="97"/>
      <c r="E418" s="95" t="str">
        <f t="shared" si="3"/>
        <v/>
      </c>
      <c r="F418" s="91"/>
      <c r="G418" s="68"/>
      <c r="H418" s="64" t="str">
        <f>IF(LEFT(G418,2)="48","R",IF(D418="","N/A",VLOOKUP(D418,'UCM 7-21-23'!$A$2:$B$1709,2,FALSE)))</f>
        <v>N/A</v>
      </c>
      <c r="I418" s="243"/>
    </row>
    <row r="419" spans="1:9" ht="23.15" hidden="1" customHeight="1" x14ac:dyDescent="0.3">
      <c r="A419" s="87">
        <v>407</v>
      </c>
      <c r="B419" s="96"/>
      <c r="C419" s="94"/>
      <c r="D419" s="97"/>
      <c r="E419" s="95" t="str">
        <f t="shared" si="3"/>
        <v/>
      </c>
      <c r="F419" s="91"/>
      <c r="G419" s="68"/>
      <c r="H419" s="64" t="str">
        <f>IF(LEFT(G419,2)="48","R",IF(D419="","N/A",VLOOKUP(D419,'UCM 7-21-23'!$A$2:$B$1709,2,FALSE)))</f>
        <v>N/A</v>
      </c>
      <c r="I419" s="243"/>
    </row>
    <row r="420" spans="1:9" ht="23.15" hidden="1" customHeight="1" x14ac:dyDescent="0.3">
      <c r="A420" s="87">
        <v>408</v>
      </c>
      <c r="B420" s="96"/>
      <c r="C420" s="94"/>
      <c r="D420" s="97"/>
      <c r="E420" s="95" t="str">
        <f t="shared" si="3"/>
        <v/>
      </c>
      <c r="F420" s="91"/>
      <c r="G420" s="68"/>
      <c r="H420" s="64" t="str">
        <f>IF(LEFT(G420,2)="48","R",IF(D420="","N/A",VLOOKUP(D420,'UCM 7-21-23'!$A$2:$B$1709,2,FALSE)))</f>
        <v>N/A</v>
      </c>
      <c r="I420" s="243"/>
    </row>
    <row r="421" spans="1:9" ht="23.15" hidden="1" customHeight="1" x14ac:dyDescent="0.3">
      <c r="A421" s="88">
        <v>409</v>
      </c>
      <c r="B421" s="96"/>
      <c r="C421" s="94"/>
      <c r="D421" s="97"/>
      <c r="E421" s="95" t="str">
        <f t="shared" ref="E421:E502" si="4">IF(B421="","",(CONCATENATE(TEXT(B421,"###0000_);[Red](#,##0)")," ", TEXT(C421,"###000_);[Red](#,##0)")," ", TEXT(D421,"###0000_);[Red](#,##0)"))))</f>
        <v/>
      </c>
      <c r="F421" s="91"/>
      <c r="G421" s="68"/>
      <c r="H421" s="64" t="str">
        <f>IF(LEFT(G421,2)="48","R",IF(D421="","N/A",VLOOKUP(D421,'UCM 7-21-23'!$A$2:$B$1709,2,FALSE)))</f>
        <v>N/A</v>
      </c>
      <c r="I421" s="243"/>
    </row>
    <row r="422" spans="1:9" ht="23.15" hidden="1" customHeight="1" x14ac:dyDescent="0.3">
      <c r="A422" s="87">
        <v>410</v>
      </c>
      <c r="B422" s="96"/>
      <c r="C422" s="94"/>
      <c r="D422" s="97"/>
      <c r="E422" s="95" t="str">
        <f t="shared" si="4"/>
        <v/>
      </c>
      <c r="F422" s="91"/>
      <c r="G422" s="68"/>
      <c r="H422" s="64" t="str">
        <f>IF(LEFT(G422,2)="48","R",IF(D422="","N/A",VLOOKUP(D422,'UCM 7-21-23'!$A$2:$B$1709,2,FALSE)))</f>
        <v>N/A</v>
      </c>
      <c r="I422" s="243"/>
    </row>
    <row r="423" spans="1:9" ht="23.15" hidden="1" customHeight="1" x14ac:dyDescent="0.3">
      <c r="A423" s="87">
        <v>411</v>
      </c>
      <c r="B423" s="96"/>
      <c r="C423" s="94"/>
      <c r="D423" s="97"/>
      <c r="E423" s="95" t="str">
        <f t="shared" si="4"/>
        <v/>
      </c>
      <c r="F423" s="91"/>
      <c r="G423" s="68"/>
      <c r="H423" s="64" t="str">
        <f>IF(LEFT(G423,2)="48","R",IF(D423="","N/A",VLOOKUP(D423,'UCM 7-21-23'!$A$2:$B$1709,2,FALSE)))</f>
        <v>N/A</v>
      </c>
      <c r="I423" s="243"/>
    </row>
    <row r="424" spans="1:9" ht="23.15" hidden="1" customHeight="1" x14ac:dyDescent="0.3">
      <c r="A424" s="88">
        <v>412</v>
      </c>
      <c r="B424" s="96"/>
      <c r="C424" s="94"/>
      <c r="D424" s="97"/>
      <c r="E424" s="95" t="str">
        <f t="shared" si="4"/>
        <v/>
      </c>
      <c r="F424" s="91"/>
      <c r="G424" s="68"/>
      <c r="H424" s="64" t="str">
        <f>IF(LEFT(G424,2)="48","R",IF(D424="","N/A",VLOOKUP(D424,'UCM 7-21-23'!$A$2:$B$1709,2,FALSE)))</f>
        <v>N/A</v>
      </c>
      <c r="I424" s="243"/>
    </row>
    <row r="425" spans="1:9" ht="23.15" hidden="1" customHeight="1" x14ac:dyDescent="0.3">
      <c r="A425" s="87">
        <v>413</v>
      </c>
      <c r="B425" s="96"/>
      <c r="C425" s="94"/>
      <c r="D425" s="97"/>
      <c r="E425" s="95" t="str">
        <f t="shared" si="4"/>
        <v/>
      </c>
      <c r="F425" s="91"/>
      <c r="G425" s="68"/>
      <c r="H425" s="64" t="str">
        <f>IF(LEFT(G425,2)="48","R",IF(D425="","N/A",VLOOKUP(D425,'UCM 7-21-23'!$A$2:$B$1709,2,FALSE)))</f>
        <v>N/A</v>
      </c>
      <c r="I425" s="243"/>
    </row>
    <row r="426" spans="1:9" ht="23.15" hidden="1" customHeight="1" x14ac:dyDescent="0.3">
      <c r="A426" s="87">
        <v>414</v>
      </c>
      <c r="B426" s="96"/>
      <c r="C426" s="94"/>
      <c r="D426" s="97"/>
      <c r="E426" s="95" t="str">
        <f t="shared" si="4"/>
        <v/>
      </c>
      <c r="F426" s="91"/>
      <c r="G426" s="68"/>
      <c r="H426" s="64" t="str">
        <f>IF(LEFT(G426,2)="48","R",IF(D426="","N/A",VLOOKUP(D426,'UCM 7-21-23'!$A$2:$B$1709,2,FALSE)))</f>
        <v>N/A</v>
      </c>
      <c r="I426" s="243"/>
    </row>
    <row r="427" spans="1:9" ht="23.15" hidden="1" customHeight="1" x14ac:dyDescent="0.3">
      <c r="A427" s="88">
        <v>415</v>
      </c>
      <c r="B427" s="96"/>
      <c r="C427" s="94"/>
      <c r="D427" s="97"/>
      <c r="E427" s="95" t="str">
        <f t="shared" si="4"/>
        <v/>
      </c>
      <c r="F427" s="91"/>
      <c r="G427" s="68"/>
      <c r="H427" s="64" t="str">
        <f>IF(LEFT(G427,2)="48","R",IF(D427="","N/A",VLOOKUP(D427,'UCM 7-21-23'!$A$2:$B$1709,2,FALSE)))</f>
        <v>N/A</v>
      </c>
      <c r="I427" s="243"/>
    </row>
    <row r="428" spans="1:9" ht="23.15" hidden="1" customHeight="1" x14ac:dyDescent="0.3">
      <c r="A428" s="87">
        <v>416</v>
      </c>
      <c r="B428" s="96"/>
      <c r="C428" s="94"/>
      <c r="D428" s="97"/>
      <c r="E428" s="95" t="str">
        <f t="shared" si="4"/>
        <v/>
      </c>
      <c r="F428" s="91"/>
      <c r="G428" s="68"/>
      <c r="H428" s="64" t="str">
        <f>IF(LEFT(G428,2)="48","R",IF(D428="","N/A",VLOOKUP(D428,'UCM 7-21-23'!$A$2:$B$1709,2,FALSE)))</f>
        <v>N/A</v>
      </c>
      <c r="I428" s="243"/>
    </row>
    <row r="429" spans="1:9" ht="23.15" hidden="1" customHeight="1" x14ac:dyDescent="0.3">
      <c r="A429" s="87">
        <v>417</v>
      </c>
      <c r="B429" s="96"/>
      <c r="C429" s="94"/>
      <c r="D429" s="97"/>
      <c r="E429" s="95" t="str">
        <f t="shared" si="4"/>
        <v/>
      </c>
      <c r="F429" s="91"/>
      <c r="G429" s="68"/>
      <c r="H429" s="64" t="str">
        <f>IF(LEFT(G429,2)="48","R",IF(D429="","N/A",VLOOKUP(D429,'UCM 7-21-23'!$A$2:$B$1709,2,FALSE)))</f>
        <v>N/A</v>
      </c>
      <c r="I429" s="243"/>
    </row>
    <row r="430" spans="1:9" ht="23.15" hidden="1" customHeight="1" x14ac:dyDescent="0.3">
      <c r="A430" s="88">
        <v>418</v>
      </c>
      <c r="B430" s="96"/>
      <c r="C430" s="94"/>
      <c r="D430" s="97"/>
      <c r="E430" s="95" t="str">
        <f t="shared" si="4"/>
        <v/>
      </c>
      <c r="F430" s="91"/>
      <c r="G430" s="68"/>
      <c r="H430" s="64" t="str">
        <f>IF(LEFT(G430,2)="48","R",IF(D430="","N/A",VLOOKUP(D430,'UCM 7-21-23'!$A$2:$B$1709,2,FALSE)))</f>
        <v>N/A</v>
      </c>
      <c r="I430" s="243"/>
    </row>
    <row r="431" spans="1:9" ht="23.15" hidden="1" customHeight="1" x14ac:dyDescent="0.3">
      <c r="A431" s="87">
        <v>419</v>
      </c>
      <c r="B431" s="96"/>
      <c r="C431" s="94"/>
      <c r="D431" s="97"/>
      <c r="E431" s="95" t="str">
        <f t="shared" si="4"/>
        <v/>
      </c>
      <c r="F431" s="91"/>
      <c r="G431" s="68"/>
      <c r="H431" s="64" t="str">
        <f>IF(LEFT(G431,2)="48","R",IF(D431="","N/A",VLOOKUP(D431,'UCM 7-21-23'!$A$2:$B$1709,2,FALSE)))</f>
        <v>N/A</v>
      </c>
      <c r="I431" s="243"/>
    </row>
    <row r="432" spans="1:9" ht="23.15" hidden="1" customHeight="1" x14ac:dyDescent="0.3">
      <c r="A432" s="87">
        <v>420</v>
      </c>
      <c r="B432" s="96"/>
      <c r="C432" s="94"/>
      <c r="D432" s="97"/>
      <c r="E432" s="95" t="str">
        <f t="shared" si="4"/>
        <v/>
      </c>
      <c r="F432" s="91"/>
      <c r="G432" s="68"/>
      <c r="H432" s="64" t="str">
        <f>IF(LEFT(G432,2)="48","R",IF(D432="","N/A",VLOOKUP(D432,'UCM 7-21-23'!$A$2:$B$1709,2,FALSE)))</f>
        <v>N/A</v>
      </c>
      <c r="I432" s="243"/>
    </row>
    <row r="433" spans="1:9" ht="23.15" hidden="1" customHeight="1" x14ac:dyDescent="0.3">
      <c r="A433" s="88">
        <v>421</v>
      </c>
      <c r="B433" s="96"/>
      <c r="C433" s="94"/>
      <c r="D433" s="97"/>
      <c r="E433" s="95" t="str">
        <f t="shared" si="4"/>
        <v/>
      </c>
      <c r="F433" s="91"/>
      <c r="G433" s="68"/>
      <c r="H433" s="64" t="str">
        <f>IF(LEFT(G433,2)="48","R",IF(D433="","N/A",VLOOKUP(D433,'UCM 7-21-23'!$A$2:$B$1709,2,FALSE)))</f>
        <v>N/A</v>
      </c>
      <c r="I433" s="243"/>
    </row>
    <row r="434" spans="1:9" ht="23.15" hidden="1" customHeight="1" x14ac:dyDescent="0.3">
      <c r="A434" s="87">
        <v>422</v>
      </c>
      <c r="B434" s="96"/>
      <c r="C434" s="94"/>
      <c r="D434" s="97"/>
      <c r="E434" s="95" t="str">
        <f t="shared" si="4"/>
        <v/>
      </c>
      <c r="F434" s="91"/>
      <c r="G434" s="68"/>
      <c r="H434" s="64" t="str">
        <f>IF(LEFT(G434,2)="48","R",IF(D434="","N/A",VLOOKUP(D434,'UCM 7-21-23'!$A$2:$B$1709,2,FALSE)))</f>
        <v>N/A</v>
      </c>
      <c r="I434" s="243"/>
    </row>
    <row r="435" spans="1:9" ht="23.15" hidden="1" customHeight="1" x14ac:dyDescent="0.3">
      <c r="A435" s="87">
        <v>423</v>
      </c>
      <c r="B435" s="96"/>
      <c r="C435" s="94"/>
      <c r="D435" s="97"/>
      <c r="E435" s="95" t="str">
        <f t="shared" si="4"/>
        <v/>
      </c>
      <c r="F435" s="91"/>
      <c r="G435" s="68"/>
      <c r="H435" s="64" t="str">
        <f>IF(LEFT(G435,2)="48","R",IF(D435="","N/A",VLOOKUP(D435,'UCM 7-21-23'!$A$2:$B$1709,2,FALSE)))</f>
        <v>N/A</v>
      </c>
      <c r="I435" s="243"/>
    </row>
    <row r="436" spans="1:9" ht="23.15" hidden="1" customHeight="1" x14ac:dyDescent="0.3">
      <c r="A436" s="88">
        <v>424</v>
      </c>
      <c r="B436" s="96"/>
      <c r="C436" s="94"/>
      <c r="D436" s="97"/>
      <c r="E436" s="95" t="str">
        <f t="shared" si="4"/>
        <v/>
      </c>
      <c r="F436" s="91"/>
      <c r="G436" s="68"/>
      <c r="H436" s="64" t="str">
        <f>IF(LEFT(G436,2)="48","R",IF(D436="","N/A",VLOOKUP(D436,'UCM 7-21-23'!$A$2:$B$1709,2,FALSE)))</f>
        <v>N/A</v>
      </c>
      <c r="I436" s="243"/>
    </row>
    <row r="437" spans="1:9" ht="23.15" hidden="1" customHeight="1" x14ac:dyDescent="0.3">
      <c r="A437" s="87">
        <v>425</v>
      </c>
      <c r="B437" s="96"/>
      <c r="C437" s="94"/>
      <c r="D437" s="97"/>
      <c r="E437" s="95" t="str">
        <f t="shared" si="4"/>
        <v/>
      </c>
      <c r="F437" s="91"/>
      <c r="G437" s="68"/>
      <c r="H437" s="64" t="str">
        <f>IF(LEFT(G437,2)="48","R",IF(D437="","N/A",VLOOKUP(D437,'UCM 7-21-23'!$A$2:$B$1709,2,FALSE)))</f>
        <v>N/A</v>
      </c>
      <c r="I437" s="243"/>
    </row>
    <row r="438" spans="1:9" ht="23.15" hidden="1" customHeight="1" x14ac:dyDescent="0.3">
      <c r="A438" s="87">
        <v>426</v>
      </c>
      <c r="B438" s="96"/>
      <c r="C438" s="94"/>
      <c r="D438" s="97"/>
      <c r="E438" s="95" t="str">
        <f t="shared" si="4"/>
        <v/>
      </c>
      <c r="F438" s="91"/>
      <c r="G438" s="68"/>
      <c r="H438" s="64" t="str">
        <f>IF(LEFT(G438,2)="48","R",IF(D438="","N/A",VLOOKUP(D438,'UCM 7-21-23'!$A$2:$B$1709,2,FALSE)))</f>
        <v>N/A</v>
      </c>
      <c r="I438" s="243"/>
    </row>
    <row r="439" spans="1:9" ht="23.15" hidden="1" customHeight="1" x14ac:dyDescent="0.3">
      <c r="A439" s="88">
        <v>427</v>
      </c>
      <c r="B439" s="96"/>
      <c r="C439" s="94"/>
      <c r="D439" s="97"/>
      <c r="E439" s="95" t="str">
        <f t="shared" si="4"/>
        <v/>
      </c>
      <c r="F439" s="91"/>
      <c r="G439" s="68"/>
      <c r="H439" s="64" t="str">
        <f>IF(LEFT(G439,2)="48","R",IF(D439="","N/A",VLOOKUP(D439,'UCM 7-21-23'!$A$2:$B$1709,2,FALSE)))</f>
        <v>N/A</v>
      </c>
      <c r="I439" s="243"/>
    </row>
    <row r="440" spans="1:9" ht="23.15" hidden="1" customHeight="1" x14ac:dyDescent="0.3">
      <c r="A440" s="87">
        <v>428</v>
      </c>
      <c r="B440" s="96"/>
      <c r="C440" s="94"/>
      <c r="D440" s="97"/>
      <c r="E440" s="95" t="str">
        <f t="shared" si="4"/>
        <v/>
      </c>
      <c r="F440" s="91"/>
      <c r="G440" s="68"/>
      <c r="H440" s="64" t="str">
        <f>IF(LEFT(G440,2)="48","R",IF(D440="","N/A",VLOOKUP(D440,'UCM 7-21-23'!$A$2:$B$1709,2,FALSE)))</f>
        <v>N/A</v>
      </c>
      <c r="I440" s="243"/>
    </row>
    <row r="441" spans="1:9" ht="23.15" hidden="1" customHeight="1" x14ac:dyDescent="0.3">
      <c r="A441" s="87">
        <v>429</v>
      </c>
      <c r="B441" s="96"/>
      <c r="C441" s="94"/>
      <c r="D441" s="97"/>
      <c r="E441" s="95" t="str">
        <f t="shared" si="4"/>
        <v/>
      </c>
      <c r="F441" s="91"/>
      <c r="G441" s="68"/>
      <c r="H441" s="64" t="str">
        <f>IF(LEFT(G441,2)="48","R",IF(D441="","N/A",VLOOKUP(D441,'UCM 7-21-23'!$A$2:$B$1709,2,FALSE)))</f>
        <v>N/A</v>
      </c>
      <c r="I441" s="243"/>
    </row>
    <row r="442" spans="1:9" ht="23.15" hidden="1" customHeight="1" x14ac:dyDescent="0.3">
      <c r="A442" s="88">
        <v>430</v>
      </c>
      <c r="B442" s="96"/>
      <c r="C442" s="94"/>
      <c r="D442" s="97"/>
      <c r="E442" s="95" t="str">
        <f t="shared" si="4"/>
        <v/>
      </c>
      <c r="F442" s="91"/>
      <c r="G442" s="68"/>
      <c r="H442" s="64" t="str">
        <f>IF(LEFT(G442,2)="48","R",IF(D442="","N/A",VLOOKUP(D442,'UCM 7-21-23'!$A$2:$B$1709,2,FALSE)))</f>
        <v>N/A</v>
      </c>
      <c r="I442" s="243"/>
    </row>
    <row r="443" spans="1:9" ht="23.15" hidden="1" customHeight="1" x14ac:dyDescent="0.3">
      <c r="A443" s="87">
        <v>431</v>
      </c>
      <c r="B443" s="96"/>
      <c r="C443" s="94"/>
      <c r="D443" s="97"/>
      <c r="E443" s="95" t="str">
        <f t="shared" si="4"/>
        <v/>
      </c>
      <c r="F443" s="91"/>
      <c r="G443" s="68"/>
      <c r="H443" s="64" t="str">
        <f>IF(LEFT(G443,2)="48","R",IF(D443="","N/A",VLOOKUP(D443,'UCM 7-21-23'!$A$2:$B$1709,2,FALSE)))</f>
        <v>N/A</v>
      </c>
      <c r="I443" s="243"/>
    </row>
    <row r="444" spans="1:9" ht="23.15" hidden="1" customHeight="1" x14ac:dyDescent="0.3">
      <c r="A444" s="87">
        <v>432</v>
      </c>
      <c r="B444" s="96"/>
      <c r="C444" s="94"/>
      <c r="D444" s="97"/>
      <c r="E444" s="95" t="str">
        <f t="shared" si="4"/>
        <v/>
      </c>
      <c r="F444" s="91"/>
      <c r="G444" s="68"/>
      <c r="H444" s="64" t="str">
        <f>IF(LEFT(G444,2)="48","R",IF(D444="","N/A",VLOOKUP(D444,'UCM 7-21-23'!$A$2:$B$1709,2,FALSE)))</f>
        <v>N/A</v>
      </c>
      <c r="I444" s="243"/>
    </row>
    <row r="445" spans="1:9" ht="23.15" hidden="1" customHeight="1" x14ac:dyDescent="0.3">
      <c r="A445" s="88">
        <v>433</v>
      </c>
      <c r="B445" s="96"/>
      <c r="C445" s="94"/>
      <c r="D445" s="97"/>
      <c r="E445" s="95" t="str">
        <f t="shared" si="4"/>
        <v/>
      </c>
      <c r="F445" s="91"/>
      <c r="G445" s="68"/>
      <c r="H445" s="64" t="str">
        <f>IF(LEFT(G445,2)="48","R",IF(D445="","N/A",VLOOKUP(D445,'UCM 7-21-23'!$A$2:$B$1709,2,FALSE)))</f>
        <v>N/A</v>
      </c>
      <c r="I445" s="243"/>
    </row>
    <row r="446" spans="1:9" ht="23.15" hidden="1" customHeight="1" x14ac:dyDescent="0.3">
      <c r="A446" s="87">
        <v>434</v>
      </c>
      <c r="B446" s="96"/>
      <c r="C446" s="94"/>
      <c r="D446" s="97"/>
      <c r="E446" s="95" t="str">
        <f t="shared" si="4"/>
        <v/>
      </c>
      <c r="F446" s="91"/>
      <c r="G446" s="68"/>
      <c r="H446" s="64" t="str">
        <f>IF(LEFT(G446,2)="48","R",IF(D446="","N/A",VLOOKUP(D446,'UCM 7-21-23'!$A$2:$B$1709,2,FALSE)))</f>
        <v>N/A</v>
      </c>
      <c r="I446" s="243"/>
    </row>
    <row r="447" spans="1:9" ht="23.15" hidden="1" customHeight="1" x14ac:dyDescent="0.3">
      <c r="A447" s="87">
        <v>435</v>
      </c>
      <c r="B447" s="96"/>
      <c r="C447" s="94"/>
      <c r="D447" s="97"/>
      <c r="E447" s="95" t="str">
        <f t="shared" si="4"/>
        <v/>
      </c>
      <c r="F447" s="91"/>
      <c r="G447" s="68"/>
      <c r="H447" s="64" t="str">
        <f>IF(LEFT(G447,2)="48","R",IF(D447="","N/A",VLOOKUP(D447,'UCM 7-21-23'!$A$2:$B$1709,2,FALSE)))</f>
        <v>N/A</v>
      </c>
      <c r="I447" s="243"/>
    </row>
    <row r="448" spans="1:9" ht="23.15" hidden="1" customHeight="1" x14ac:dyDescent="0.3">
      <c r="A448" s="88">
        <v>436</v>
      </c>
      <c r="B448" s="96"/>
      <c r="C448" s="94"/>
      <c r="D448" s="97"/>
      <c r="E448" s="95" t="str">
        <f t="shared" si="4"/>
        <v/>
      </c>
      <c r="F448" s="91"/>
      <c r="G448" s="68"/>
      <c r="H448" s="64" t="str">
        <f>IF(LEFT(G448,2)="48","R",IF(D448="","N/A",VLOOKUP(D448,'UCM 7-21-23'!$A$2:$B$1709,2,FALSE)))</f>
        <v>N/A</v>
      </c>
      <c r="I448" s="243"/>
    </row>
    <row r="449" spans="1:9" ht="23.15" hidden="1" customHeight="1" x14ac:dyDescent="0.3">
      <c r="A449" s="87">
        <v>437</v>
      </c>
      <c r="B449" s="96"/>
      <c r="C449" s="94"/>
      <c r="D449" s="97"/>
      <c r="E449" s="95" t="str">
        <f t="shared" si="4"/>
        <v/>
      </c>
      <c r="F449" s="91"/>
      <c r="G449" s="68"/>
      <c r="H449" s="64" t="str">
        <f>IF(LEFT(G449,2)="48","R",IF(D449="","N/A",VLOOKUP(D449,'UCM 7-21-23'!$A$2:$B$1709,2,FALSE)))</f>
        <v>N/A</v>
      </c>
      <c r="I449" s="243"/>
    </row>
    <row r="450" spans="1:9" ht="23.15" hidden="1" customHeight="1" x14ac:dyDescent="0.3">
      <c r="A450" s="87">
        <v>438</v>
      </c>
      <c r="B450" s="96"/>
      <c r="C450" s="94"/>
      <c r="D450" s="97"/>
      <c r="E450" s="95" t="str">
        <f t="shared" si="4"/>
        <v/>
      </c>
      <c r="F450" s="91"/>
      <c r="G450" s="68"/>
      <c r="H450" s="64" t="str">
        <f>IF(LEFT(G450,2)="48","R",IF(D450="","N/A",VLOOKUP(D450,'UCM 7-21-23'!$A$2:$B$1709,2,FALSE)))</f>
        <v>N/A</v>
      </c>
      <c r="I450" s="243"/>
    </row>
    <row r="451" spans="1:9" ht="23.15" hidden="1" customHeight="1" x14ac:dyDescent="0.3">
      <c r="A451" s="88">
        <v>439</v>
      </c>
      <c r="B451" s="96"/>
      <c r="C451" s="94"/>
      <c r="D451" s="97"/>
      <c r="E451" s="95" t="str">
        <f t="shared" si="4"/>
        <v/>
      </c>
      <c r="F451" s="91"/>
      <c r="G451" s="68"/>
      <c r="H451" s="64" t="str">
        <f>IF(LEFT(G451,2)="48","R",IF(D451="","N/A",VLOOKUP(D451,'UCM 7-21-23'!$A$2:$B$1709,2,FALSE)))</f>
        <v>N/A</v>
      </c>
      <c r="I451" s="243"/>
    </row>
    <row r="452" spans="1:9" ht="23.15" hidden="1" customHeight="1" x14ac:dyDescent="0.3">
      <c r="A452" s="87">
        <v>440</v>
      </c>
      <c r="B452" s="96"/>
      <c r="C452" s="94"/>
      <c r="D452" s="97"/>
      <c r="E452" s="95" t="str">
        <f t="shared" si="4"/>
        <v/>
      </c>
      <c r="F452" s="91"/>
      <c r="G452" s="68"/>
      <c r="H452" s="64" t="str">
        <f>IF(LEFT(G452,2)="48","R",IF(D452="","N/A",VLOOKUP(D452,'UCM 7-21-23'!$A$2:$B$1709,2,FALSE)))</f>
        <v>N/A</v>
      </c>
      <c r="I452" s="243"/>
    </row>
    <row r="453" spans="1:9" ht="23.15" hidden="1" customHeight="1" x14ac:dyDescent="0.3">
      <c r="A453" s="87">
        <v>441</v>
      </c>
      <c r="B453" s="96"/>
      <c r="C453" s="94"/>
      <c r="D453" s="97"/>
      <c r="E453" s="95" t="str">
        <f t="shared" si="4"/>
        <v/>
      </c>
      <c r="F453" s="91"/>
      <c r="G453" s="68"/>
      <c r="H453" s="64" t="str">
        <f>IF(LEFT(G453,2)="48","R",IF(D453="","N/A",VLOOKUP(D453,'UCM 7-21-23'!$A$2:$B$1709,2,FALSE)))</f>
        <v>N/A</v>
      </c>
      <c r="I453" s="243"/>
    </row>
    <row r="454" spans="1:9" ht="23.15" hidden="1" customHeight="1" x14ac:dyDescent="0.3">
      <c r="A454" s="88">
        <v>442</v>
      </c>
      <c r="B454" s="96"/>
      <c r="C454" s="94"/>
      <c r="D454" s="97"/>
      <c r="E454" s="95" t="str">
        <f t="shared" si="4"/>
        <v/>
      </c>
      <c r="F454" s="91"/>
      <c r="G454" s="68"/>
      <c r="H454" s="64" t="str">
        <f>IF(LEFT(G454,2)="48","R",IF(D454="","N/A",VLOOKUP(D454,'UCM 7-21-23'!$A$2:$B$1709,2,FALSE)))</f>
        <v>N/A</v>
      </c>
      <c r="I454" s="243"/>
    </row>
    <row r="455" spans="1:9" ht="23.15" hidden="1" customHeight="1" x14ac:dyDescent="0.3">
      <c r="A455" s="87">
        <v>443</v>
      </c>
      <c r="B455" s="96"/>
      <c r="C455" s="94"/>
      <c r="D455" s="97"/>
      <c r="E455" s="95" t="str">
        <f t="shared" si="4"/>
        <v/>
      </c>
      <c r="F455" s="91"/>
      <c r="G455" s="68"/>
      <c r="H455" s="64" t="str">
        <f>IF(LEFT(G455,2)="48","R",IF(D455="","N/A",VLOOKUP(D455,'UCM 7-21-23'!$A$2:$B$1709,2,FALSE)))</f>
        <v>N/A</v>
      </c>
      <c r="I455" s="243"/>
    </row>
    <row r="456" spans="1:9" ht="23.15" hidden="1" customHeight="1" x14ac:dyDescent="0.3">
      <c r="A456" s="87">
        <v>444</v>
      </c>
      <c r="B456" s="96"/>
      <c r="C456" s="94"/>
      <c r="D456" s="97"/>
      <c r="E456" s="95" t="str">
        <f t="shared" si="4"/>
        <v/>
      </c>
      <c r="F456" s="91"/>
      <c r="G456" s="68"/>
      <c r="H456" s="64" t="str">
        <f>IF(LEFT(G456,2)="48","R",IF(D456="","N/A",VLOOKUP(D456,'UCM 7-21-23'!$A$2:$B$1709,2,FALSE)))</f>
        <v>N/A</v>
      </c>
      <c r="I456" s="243"/>
    </row>
    <row r="457" spans="1:9" ht="23.15" hidden="1" customHeight="1" x14ac:dyDescent="0.3">
      <c r="A457" s="88">
        <v>445</v>
      </c>
      <c r="B457" s="96"/>
      <c r="C457" s="94"/>
      <c r="D457" s="97"/>
      <c r="E457" s="95" t="str">
        <f t="shared" si="4"/>
        <v/>
      </c>
      <c r="F457" s="91"/>
      <c r="G457" s="68"/>
      <c r="H457" s="64" t="str">
        <f>IF(LEFT(G457,2)="48","R",IF(D457="","N/A",VLOOKUP(D457,'UCM 7-21-23'!$A$2:$B$1709,2,FALSE)))</f>
        <v>N/A</v>
      </c>
      <c r="I457" s="243"/>
    </row>
    <row r="458" spans="1:9" ht="23.15" hidden="1" customHeight="1" x14ac:dyDescent="0.3">
      <c r="A458" s="87">
        <v>446</v>
      </c>
      <c r="B458" s="96"/>
      <c r="C458" s="94"/>
      <c r="D458" s="97"/>
      <c r="E458" s="95" t="str">
        <f t="shared" si="4"/>
        <v/>
      </c>
      <c r="F458" s="91"/>
      <c r="G458" s="68"/>
      <c r="H458" s="64" t="str">
        <f>IF(LEFT(G458,2)="48","R",IF(D458="","N/A",VLOOKUP(D458,'UCM 7-21-23'!$A$2:$B$1709,2,FALSE)))</f>
        <v>N/A</v>
      </c>
      <c r="I458" s="243"/>
    </row>
    <row r="459" spans="1:9" ht="23.15" hidden="1" customHeight="1" x14ac:dyDescent="0.3">
      <c r="A459" s="87">
        <v>447</v>
      </c>
      <c r="B459" s="96"/>
      <c r="C459" s="94"/>
      <c r="D459" s="97"/>
      <c r="E459" s="95" t="str">
        <f t="shared" si="4"/>
        <v/>
      </c>
      <c r="F459" s="91"/>
      <c r="G459" s="68"/>
      <c r="H459" s="64" t="str">
        <f>IF(LEFT(G459,2)="48","R",IF(D459="","N/A",VLOOKUP(D459,'UCM 7-21-23'!$A$2:$B$1709,2,FALSE)))</f>
        <v>N/A</v>
      </c>
      <c r="I459" s="243"/>
    </row>
    <row r="460" spans="1:9" ht="23.15" hidden="1" customHeight="1" x14ac:dyDescent="0.3">
      <c r="A460" s="88">
        <v>448</v>
      </c>
      <c r="B460" s="96"/>
      <c r="C460" s="94"/>
      <c r="D460" s="97"/>
      <c r="E460" s="95" t="str">
        <f t="shared" si="4"/>
        <v/>
      </c>
      <c r="F460" s="91"/>
      <c r="G460" s="68"/>
      <c r="H460" s="64" t="str">
        <f>IF(LEFT(G460,2)="48","R",IF(D460="","N/A",VLOOKUP(D460,'UCM 7-21-23'!$A$2:$B$1709,2,FALSE)))</f>
        <v>N/A</v>
      </c>
      <c r="I460" s="243"/>
    </row>
    <row r="461" spans="1:9" ht="23.15" hidden="1" customHeight="1" x14ac:dyDescent="0.3">
      <c r="A461" s="87">
        <v>449</v>
      </c>
      <c r="B461" s="96"/>
      <c r="C461" s="94"/>
      <c r="D461" s="97"/>
      <c r="E461" s="95" t="str">
        <f t="shared" si="4"/>
        <v/>
      </c>
      <c r="F461" s="91"/>
      <c r="G461" s="68"/>
      <c r="H461" s="64" t="str">
        <f>IF(LEFT(G461,2)="48","R",IF(D461="","N/A",VLOOKUP(D461,'UCM 7-21-23'!$A$2:$B$1709,2,FALSE)))</f>
        <v>N/A</v>
      </c>
      <c r="I461" s="243"/>
    </row>
    <row r="462" spans="1:9" ht="23.15" hidden="1" customHeight="1" x14ac:dyDescent="0.3">
      <c r="A462" s="87">
        <v>450</v>
      </c>
      <c r="B462" s="96"/>
      <c r="C462" s="94"/>
      <c r="D462" s="97"/>
      <c r="E462" s="95" t="str">
        <f t="shared" si="4"/>
        <v/>
      </c>
      <c r="F462" s="91"/>
      <c r="G462" s="68"/>
      <c r="H462" s="64" t="str">
        <f>IF(LEFT(G462,2)="48","R",IF(D462="","N/A",VLOOKUP(D462,'UCM 7-21-23'!$A$2:$B$1709,2,FALSE)))</f>
        <v>N/A</v>
      </c>
      <c r="I462" s="243"/>
    </row>
    <row r="463" spans="1:9" ht="23.15" hidden="1" customHeight="1" x14ac:dyDescent="0.3">
      <c r="A463" s="88">
        <v>451</v>
      </c>
      <c r="B463" s="96"/>
      <c r="C463" s="94"/>
      <c r="D463" s="97"/>
      <c r="E463" s="95" t="str">
        <f t="shared" si="4"/>
        <v/>
      </c>
      <c r="F463" s="91"/>
      <c r="G463" s="68"/>
      <c r="H463" s="64" t="str">
        <f>IF(LEFT(G463,2)="48","R",IF(D463="","N/A",VLOOKUP(D463,'UCM 7-21-23'!$A$2:$B$1709,2,FALSE)))</f>
        <v>N/A</v>
      </c>
      <c r="I463" s="243"/>
    </row>
    <row r="464" spans="1:9" ht="23.15" hidden="1" customHeight="1" x14ac:dyDescent="0.3">
      <c r="A464" s="87">
        <v>452</v>
      </c>
      <c r="B464" s="96"/>
      <c r="C464" s="94"/>
      <c r="D464" s="97"/>
      <c r="E464" s="95" t="str">
        <f t="shared" si="4"/>
        <v/>
      </c>
      <c r="F464" s="91"/>
      <c r="G464" s="68"/>
      <c r="H464" s="64" t="str">
        <f>IF(LEFT(G464,2)="48","R",IF(D464="","N/A",VLOOKUP(D464,'UCM 7-21-23'!$A$2:$B$1709,2,FALSE)))</f>
        <v>N/A</v>
      </c>
      <c r="I464" s="243"/>
    </row>
    <row r="465" spans="1:9" ht="23.15" hidden="1" customHeight="1" x14ac:dyDescent="0.3">
      <c r="A465" s="87">
        <v>453</v>
      </c>
      <c r="B465" s="96"/>
      <c r="C465" s="94"/>
      <c r="D465" s="97"/>
      <c r="E465" s="95" t="str">
        <f t="shared" si="4"/>
        <v/>
      </c>
      <c r="F465" s="91"/>
      <c r="G465" s="68"/>
      <c r="H465" s="64" t="str">
        <f>IF(LEFT(G465,2)="48","R",IF(D465="","N/A",VLOOKUP(D465,'UCM 7-21-23'!$A$2:$B$1709,2,FALSE)))</f>
        <v>N/A</v>
      </c>
      <c r="I465" s="243"/>
    </row>
    <row r="466" spans="1:9" ht="23.15" hidden="1" customHeight="1" x14ac:dyDescent="0.3">
      <c r="A466" s="88">
        <v>454</v>
      </c>
      <c r="B466" s="96"/>
      <c r="C466" s="94"/>
      <c r="D466" s="97"/>
      <c r="E466" s="95" t="str">
        <f t="shared" si="4"/>
        <v/>
      </c>
      <c r="F466" s="91"/>
      <c r="G466" s="68"/>
      <c r="H466" s="64" t="str">
        <f>IF(LEFT(G466,2)="48","R",IF(D466="","N/A",VLOOKUP(D466,'UCM 7-21-23'!$A$2:$B$1709,2,FALSE)))</f>
        <v>N/A</v>
      </c>
      <c r="I466" s="243"/>
    </row>
    <row r="467" spans="1:9" ht="23.15" hidden="1" customHeight="1" x14ac:dyDescent="0.3">
      <c r="A467" s="87">
        <v>455</v>
      </c>
      <c r="B467" s="96"/>
      <c r="C467" s="94"/>
      <c r="D467" s="97"/>
      <c r="E467" s="95" t="str">
        <f t="shared" si="4"/>
        <v/>
      </c>
      <c r="F467" s="91"/>
      <c r="G467" s="68"/>
      <c r="H467" s="64" t="str">
        <f>IF(LEFT(G467,2)="48","R",IF(D467="","N/A",VLOOKUP(D467,'UCM 7-21-23'!$A$2:$B$1709,2,FALSE)))</f>
        <v>N/A</v>
      </c>
      <c r="I467" s="243"/>
    </row>
    <row r="468" spans="1:9" ht="23.15" hidden="1" customHeight="1" x14ac:dyDescent="0.3">
      <c r="A468" s="87">
        <v>456</v>
      </c>
      <c r="B468" s="96"/>
      <c r="C468" s="94"/>
      <c r="D468" s="97"/>
      <c r="E468" s="95" t="str">
        <f t="shared" si="4"/>
        <v/>
      </c>
      <c r="F468" s="91"/>
      <c r="G468" s="68"/>
      <c r="H468" s="64" t="str">
        <f>IF(LEFT(G468,2)="48","R",IF(D468="","N/A",VLOOKUP(D468,'UCM 7-21-23'!$A$2:$B$1709,2,FALSE)))</f>
        <v>N/A</v>
      </c>
      <c r="I468" s="243"/>
    </row>
    <row r="469" spans="1:9" ht="23.15" hidden="1" customHeight="1" x14ac:dyDescent="0.3">
      <c r="A469" s="88">
        <v>457</v>
      </c>
      <c r="B469" s="96"/>
      <c r="C469" s="94"/>
      <c r="D469" s="97"/>
      <c r="E469" s="95" t="str">
        <f t="shared" si="4"/>
        <v/>
      </c>
      <c r="F469" s="91"/>
      <c r="G469" s="68"/>
      <c r="H469" s="64" t="str">
        <f>IF(LEFT(G469,2)="48","R",IF(D469="","N/A",VLOOKUP(D469,'UCM 7-21-23'!$A$2:$B$1709,2,FALSE)))</f>
        <v>N/A</v>
      </c>
      <c r="I469" s="243"/>
    </row>
    <row r="470" spans="1:9" ht="23.15" hidden="1" customHeight="1" x14ac:dyDescent="0.3">
      <c r="A470" s="87">
        <v>458</v>
      </c>
      <c r="B470" s="96"/>
      <c r="C470" s="94"/>
      <c r="D470" s="97"/>
      <c r="E470" s="95" t="str">
        <f t="shared" si="4"/>
        <v/>
      </c>
      <c r="F470" s="91"/>
      <c r="G470" s="68"/>
      <c r="H470" s="64" t="str">
        <f>IF(LEFT(G470,2)="48","R",IF(D470="","N/A",VLOOKUP(D470,'UCM 7-21-23'!$A$2:$B$1709,2,FALSE)))</f>
        <v>N/A</v>
      </c>
      <c r="I470" s="243"/>
    </row>
    <row r="471" spans="1:9" ht="23.15" hidden="1" customHeight="1" x14ac:dyDescent="0.3">
      <c r="A471" s="87">
        <v>459</v>
      </c>
      <c r="B471" s="96"/>
      <c r="C471" s="94"/>
      <c r="D471" s="97"/>
      <c r="E471" s="95" t="str">
        <f t="shared" si="4"/>
        <v/>
      </c>
      <c r="F471" s="91"/>
      <c r="G471" s="68"/>
      <c r="H471" s="64" t="str">
        <f>IF(LEFT(G471,2)="48","R",IF(D471="","N/A",VLOOKUP(D471,'UCM 7-21-23'!$A$2:$B$1709,2,FALSE)))</f>
        <v>N/A</v>
      </c>
      <c r="I471" s="243"/>
    </row>
    <row r="472" spans="1:9" ht="23.15" hidden="1" customHeight="1" x14ac:dyDescent="0.3">
      <c r="A472" s="88">
        <v>460</v>
      </c>
      <c r="B472" s="96"/>
      <c r="C472" s="94"/>
      <c r="D472" s="97"/>
      <c r="E472" s="95" t="str">
        <f t="shared" si="4"/>
        <v/>
      </c>
      <c r="F472" s="91"/>
      <c r="G472" s="68"/>
      <c r="H472" s="64" t="str">
        <f>IF(LEFT(G472,2)="48","R",IF(D472="","N/A",VLOOKUP(D472,'UCM 7-21-23'!$A$2:$B$1709,2,FALSE)))</f>
        <v>N/A</v>
      </c>
      <c r="I472" s="243"/>
    </row>
    <row r="473" spans="1:9" ht="23.15" hidden="1" customHeight="1" x14ac:dyDescent="0.3">
      <c r="A473" s="87">
        <v>461</v>
      </c>
      <c r="B473" s="96"/>
      <c r="C473" s="94"/>
      <c r="D473" s="97"/>
      <c r="E473" s="95" t="str">
        <f t="shared" si="4"/>
        <v/>
      </c>
      <c r="F473" s="91"/>
      <c r="G473" s="68"/>
      <c r="H473" s="64" t="str">
        <f>IF(LEFT(G473,2)="48","R",IF(D473="","N/A",VLOOKUP(D473,'UCM 7-21-23'!$A$2:$B$1709,2,FALSE)))</f>
        <v>N/A</v>
      </c>
      <c r="I473" s="243"/>
    </row>
    <row r="474" spans="1:9" ht="23.15" hidden="1" customHeight="1" x14ac:dyDescent="0.3">
      <c r="A474" s="87">
        <v>462</v>
      </c>
      <c r="B474" s="96"/>
      <c r="C474" s="94"/>
      <c r="D474" s="97"/>
      <c r="E474" s="95" t="str">
        <f t="shared" si="4"/>
        <v/>
      </c>
      <c r="F474" s="91"/>
      <c r="G474" s="68"/>
      <c r="H474" s="64" t="str">
        <f>IF(LEFT(G474,2)="48","R",IF(D474="","N/A",VLOOKUP(D474,'UCM 7-21-23'!$A$2:$B$1709,2,FALSE)))</f>
        <v>N/A</v>
      </c>
      <c r="I474" s="243"/>
    </row>
    <row r="475" spans="1:9" ht="23.15" hidden="1" customHeight="1" x14ac:dyDescent="0.3">
      <c r="A475" s="88">
        <v>463</v>
      </c>
      <c r="B475" s="96"/>
      <c r="C475" s="94"/>
      <c r="D475" s="97"/>
      <c r="E475" s="95" t="str">
        <f t="shared" si="4"/>
        <v/>
      </c>
      <c r="F475" s="91"/>
      <c r="G475" s="68"/>
      <c r="H475" s="64" t="str">
        <f>IF(LEFT(G475,2)="48","R",IF(D475="","N/A",VLOOKUP(D475,'UCM 7-21-23'!$A$2:$B$1709,2,FALSE)))</f>
        <v>N/A</v>
      </c>
      <c r="I475" s="243"/>
    </row>
    <row r="476" spans="1:9" ht="23.15" hidden="1" customHeight="1" x14ac:dyDescent="0.3">
      <c r="A476" s="87">
        <v>464</v>
      </c>
      <c r="B476" s="96"/>
      <c r="C476" s="94"/>
      <c r="D476" s="97"/>
      <c r="E476" s="95" t="str">
        <f t="shared" si="4"/>
        <v/>
      </c>
      <c r="F476" s="91"/>
      <c r="G476" s="68"/>
      <c r="H476" s="64" t="str">
        <f>IF(LEFT(G476,2)="48","R",IF(D476="","N/A",VLOOKUP(D476,'UCM 7-21-23'!$A$2:$B$1709,2,FALSE)))</f>
        <v>N/A</v>
      </c>
      <c r="I476" s="243"/>
    </row>
    <row r="477" spans="1:9" ht="23.15" hidden="1" customHeight="1" x14ac:dyDescent="0.3">
      <c r="A477" s="87">
        <v>465</v>
      </c>
      <c r="B477" s="96"/>
      <c r="C477" s="94"/>
      <c r="D477" s="97"/>
      <c r="E477" s="95" t="str">
        <f t="shared" si="4"/>
        <v/>
      </c>
      <c r="F477" s="91"/>
      <c r="G477" s="68"/>
      <c r="H477" s="64" t="str">
        <f>IF(LEFT(G477,2)="48","R",IF(D477="","N/A",VLOOKUP(D477,'UCM 7-21-23'!$A$2:$B$1709,2,FALSE)))</f>
        <v>N/A</v>
      </c>
      <c r="I477" s="243"/>
    </row>
    <row r="478" spans="1:9" ht="23.15" hidden="1" customHeight="1" x14ac:dyDescent="0.3">
      <c r="A478" s="88">
        <v>466</v>
      </c>
      <c r="B478" s="96"/>
      <c r="C478" s="94"/>
      <c r="D478" s="97"/>
      <c r="E478" s="95" t="str">
        <f t="shared" si="4"/>
        <v/>
      </c>
      <c r="F478" s="91"/>
      <c r="G478" s="68"/>
      <c r="H478" s="64" t="str">
        <f>IF(LEFT(G478,2)="48","R",IF(D478="","N/A",VLOOKUP(D478,'UCM 7-21-23'!$A$2:$B$1709,2,FALSE)))</f>
        <v>N/A</v>
      </c>
      <c r="I478" s="243"/>
    </row>
    <row r="479" spans="1:9" ht="23.15" hidden="1" customHeight="1" x14ac:dyDescent="0.3">
      <c r="A479" s="87">
        <v>467</v>
      </c>
      <c r="B479" s="96"/>
      <c r="C479" s="94"/>
      <c r="D479" s="97"/>
      <c r="E479" s="95" t="str">
        <f t="shared" si="4"/>
        <v/>
      </c>
      <c r="F479" s="91"/>
      <c r="G479" s="68"/>
      <c r="H479" s="64" t="str">
        <f>IF(LEFT(G479,2)="48","R",IF(D479="","N/A",VLOOKUP(D479,'UCM 7-21-23'!$A$2:$B$1709,2,FALSE)))</f>
        <v>N/A</v>
      </c>
      <c r="I479" s="243"/>
    </row>
    <row r="480" spans="1:9" ht="23.15" hidden="1" customHeight="1" x14ac:dyDescent="0.3">
      <c r="A480" s="87">
        <v>468</v>
      </c>
      <c r="B480" s="96"/>
      <c r="C480" s="94"/>
      <c r="D480" s="97"/>
      <c r="E480" s="95" t="str">
        <f t="shared" si="4"/>
        <v/>
      </c>
      <c r="F480" s="91"/>
      <c r="G480" s="68"/>
      <c r="H480" s="64" t="str">
        <f>IF(LEFT(G480,2)="48","R",IF(D480="","N/A",VLOOKUP(D480,'UCM 7-21-23'!$A$2:$B$1709,2,FALSE)))</f>
        <v>N/A</v>
      </c>
      <c r="I480" s="243"/>
    </row>
    <row r="481" spans="1:9" ht="23.15" hidden="1" customHeight="1" x14ac:dyDescent="0.3">
      <c r="A481" s="88">
        <v>469</v>
      </c>
      <c r="B481" s="96"/>
      <c r="C481" s="94"/>
      <c r="D481" s="97"/>
      <c r="E481" s="95" t="str">
        <f t="shared" si="4"/>
        <v/>
      </c>
      <c r="F481" s="91"/>
      <c r="G481" s="68"/>
      <c r="H481" s="64" t="str">
        <f>IF(LEFT(G481,2)="48","R",IF(D481="","N/A",VLOOKUP(D481,'UCM 7-21-23'!$A$2:$B$1709,2,FALSE)))</f>
        <v>N/A</v>
      </c>
      <c r="I481" s="243"/>
    </row>
    <row r="482" spans="1:9" ht="23.15" hidden="1" customHeight="1" x14ac:dyDescent="0.3">
      <c r="A482" s="87">
        <v>470</v>
      </c>
      <c r="B482" s="96"/>
      <c r="C482" s="94"/>
      <c r="D482" s="97"/>
      <c r="E482" s="95" t="str">
        <f t="shared" si="4"/>
        <v/>
      </c>
      <c r="F482" s="91"/>
      <c r="G482" s="68"/>
      <c r="H482" s="64" t="str">
        <f>IF(LEFT(G482,2)="48","R",IF(D482="","N/A",VLOOKUP(D482,'UCM 7-21-23'!$A$2:$B$1709,2,FALSE)))</f>
        <v>N/A</v>
      </c>
      <c r="I482" s="243"/>
    </row>
    <row r="483" spans="1:9" ht="23.15" hidden="1" customHeight="1" x14ac:dyDescent="0.3">
      <c r="A483" s="87">
        <v>471</v>
      </c>
      <c r="B483" s="96"/>
      <c r="C483" s="94"/>
      <c r="D483" s="97"/>
      <c r="E483" s="95" t="str">
        <f t="shared" si="4"/>
        <v/>
      </c>
      <c r="F483" s="91"/>
      <c r="G483" s="68"/>
      <c r="H483" s="64" t="str">
        <f>IF(LEFT(G483,2)="48","R",IF(D483="","N/A",VLOOKUP(D483,'UCM 7-21-23'!$A$2:$B$1709,2,FALSE)))</f>
        <v>N/A</v>
      </c>
      <c r="I483" s="243"/>
    </row>
    <row r="484" spans="1:9" ht="23.15" hidden="1" customHeight="1" x14ac:dyDescent="0.3">
      <c r="A484" s="88">
        <v>472</v>
      </c>
      <c r="B484" s="96"/>
      <c r="C484" s="94"/>
      <c r="D484" s="97"/>
      <c r="E484" s="95" t="str">
        <f t="shared" si="4"/>
        <v/>
      </c>
      <c r="F484" s="91"/>
      <c r="G484" s="68"/>
      <c r="H484" s="64" t="str">
        <f>IF(LEFT(G484,2)="48","R",IF(D484="","N/A",VLOOKUP(D484,'UCM 7-21-23'!$A$2:$B$1709,2,FALSE)))</f>
        <v>N/A</v>
      </c>
      <c r="I484" s="243"/>
    </row>
    <row r="485" spans="1:9" ht="23.15" hidden="1" customHeight="1" x14ac:dyDescent="0.3">
      <c r="A485" s="87">
        <v>473</v>
      </c>
      <c r="B485" s="96"/>
      <c r="C485" s="94"/>
      <c r="D485" s="97"/>
      <c r="E485" s="95" t="str">
        <f t="shared" si="4"/>
        <v/>
      </c>
      <c r="F485" s="91"/>
      <c r="G485" s="68"/>
      <c r="H485" s="64" t="str">
        <f>IF(LEFT(G485,2)="48","R",IF(D485="","N/A",VLOOKUP(D485,'UCM 7-21-23'!$A$2:$B$1709,2,FALSE)))</f>
        <v>N/A</v>
      </c>
      <c r="I485" s="243"/>
    </row>
    <row r="486" spans="1:9" ht="23.15" hidden="1" customHeight="1" x14ac:dyDescent="0.3">
      <c r="A486" s="87">
        <v>474</v>
      </c>
      <c r="B486" s="96"/>
      <c r="C486" s="94"/>
      <c r="D486" s="97"/>
      <c r="E486" s="95" t="str">
        <f t="shared" si="4"/>
        <v/>
      </c>
      <c r="F486" s="91"/>
      <c r="G486" s="68"/>
      <c r="H486" s="64" t="str">
        <f>IF(LEFT(G486,2)="48","R",IF(D486="","N/A",VLOOKUP(D486,'UCM 7-21-23'!$A$2:$B$1709,2,FALSE)))</f>
        <v>N/A</v>
      </c>
      <c r="I486" s="243"/>
    </row>
    <row r="487" spans="1:9" ht="23.15" hidden="1" customHeight="1" x14ac:dyDescent="0.3">
      <c r="A487" s="88">
        <v>475</v>
      </c>
      <c r="B487" s="96"/>
      <c r="C487" s="94"/>
      <c r="D487" s="97"/>
      <c r="E487" s="95" t="str">
        <f t="shared" si="4"/>
        <v/>
      </c>
      <c r="F487" s="91"/>
      <c r="G487" s="68"/>
      <c r="H487" s="64" t="str">
        <f>IF(LEFT(G487,2)="48","R",IF(D487="","N/A",VLOOKUP(D487,'UCM 7-21-23'!$A$2:$B$1709,2,FALSE)))</f>
        <v>N/A</v>
      </c>
      <c r="I487" s="243"/>
    </row>
    <row r="488" spans="1:9" ht="23.15" hidden="1" customHeight="1" x14ac:dyDescent="0.3">
      <c r="A488" s="87">
        <v>476</v>
      </c>
      <c r="B488" s="96"/>
      <c r="C488" s="94"/>
      <c r="D488" s="97"/>
      <c r="E488" s="95" t="str">
        <f t="shared" si="4"/>
        <v/>
      </c>
      <c r="F488" s="91"/>
      <c r="G488" s="68"/>
      <c r="H488" s="64" t="str">
        <f>IF(LEFT(G488,2)="48","R",IF(D488="","N/A",VLOOKUP(D488,'UCM 7-21-23'!$A$2:$B$1709,2,FALSE)))</f>
        <v>N/A</v>
      </c>
      <c r="I488" s="243"/>
    </row>
    <row r="489" spans="1:9" ht="23.15" hidden="1" customHeight="1" x14ac:dyDescent="0.3">
      <c r="A489" s="87">
        <v>477</v>
      </c>
      <c r="B489" s="96"/>
      <c r="C489" s="94"/>
      <c r="D489" s="97"/>
      <c r="E489" s="95" t="str">
        <f t="shared" si="4"/>
        <v/>
      </c>
      <c r="F489" s="91"/>
      <c r="G489" s="68"/>
      <c r="H489" s="64" t="str">
        <f>IF(LEFT(G489,2)="48","R",IF(D489="","N/A",VLOOKUP(D489,'UCM 7-21-23'!$A$2:$B$1709,2,FALSE)))</f>
        <v>N/A</v>
      </c>
      <c r="I489" s="243"/>
    </row>
    <row r="490" spans="1:9" ht="23.15" hidden="1" customHeight="1" x14ac:dyDescent="0.3">
      <c r="A490" s="88">
        <v>478</v>
      </c>
      <c r="B490" s="96"/>
      <c r="C490" s="94"/>
      <c r="D490" s="97"/>
      <c r="E490" s="95" t="str">
        <f t="shared" si="4"/>
        <v/>
      </c>
      <c r="F490" s="91"/>
      <c r="G490" s="68"/>
      <c r="H490" s="64" t="str">
        <f>IF(LEFT(G490,2)="48","R",IF(D490="","N/A",VLOOKUP(D490,'UCM 7-21-23'!$A$2:$B$1709,2,FALSE)))</f>
        <v>N/A</v>
      </c>
      <c r="I490" s="243"/>
    </row>
    <row r="491" spans="1:9" ht="23.15" hidden="1" customHeight="1" x14ac:dyDescent="0.3">
      <c r="A491" s="87">
        <v>479</v>
      </c>
      <c r="B491" s="96"/>
      <c r="C491" s="94"/>
      <c r="D491" s="97"/>
      <c r="E491" s="95" t="str">
        <f t="shared" si="4"/>
        <v/>
      </c>
      <c r="F491" s="91"/>
      <c r="G491" s="68"/>
      <c r="H491" s="64" t="str">
        <f>IF(LEFT(G491,2)="48","R",IF(D491="","N/A",VLOOKUP(D491,'UCM 7-21-23'!$A$2:$B$1709,2,FALSE)))</f>
        <v>N/A</v>
      </c>
      <c r="I491" s="243"/>
    </row>
    <row r="492" spans="1:9" ht="23.15" hidden="1" customHeight="1" x14ac:dyDescent="0.3">
      <c r="A492" s="87">
        <v>480</v>
      </c>
      <c r="B492" s="96"/>
      <c r="C492" s="94"/>
      <c r="D492" s="97"/>
      <c r="E492" s="95" t="str">
        <f t="shared" si="4"/>
        <v/>
      </c>
      <c r="F492" s="91"/>
      <c r="G492" s="68"/>
      <c r="H492" s="64" t="str">
        <f>IF(LEFT(G492,2)="48","R",IF(D492="","N/A",VLOOKUP(D492,'UCM 7-21-23'!$A$2:$B$1709,2,FALSE)))</f>
        <v>N/A</v>
      </c>
      <c r="I492" s="243"/>
    </row>
    <row r="493" spans="1:9" ht="23.15" hidden="1" customHeight="1" x14ac:dyDescent="0.3">
      <c r="A493" s="88">
        <v>481</v>
      </c>
      <c r="B493" s="96"/>
      <c r="C493" s="94"/>
      <c r="D493" s="97"/>
      <c r="E493" s="95" t="str">
        <f t="shared" si="4"/>
        <v/>
      </c>
      <c r="F493" s="91"/>
      <c r="G493" s="68"/>
      <c r="H493" s="64" t="str">
        <f>IF(LEFT(G493,2)="48","R",IF(D493="","N/A",VLOOKUP(D493,'UCM 7-21-23'!$A$2:$B$1709,2,FALSE)))</f>
        <v>N/A</v>
      </c>
      <c r="I493" s="243"/>
    </row>
    <row r="494" spans="1:9" ht="23.15" hidden="1" customHeight="1" x14ac:dyDescent="0.3">
      <c r="A494" s="87">
        <v>482</v>
      </c>
      <c r="B494" s="96"/>
      <c r="C494" s="94"/>
      <c r="D494" s="97"/>
      <c r="E494" s="95" t="str">
        <f t="shared" si="4"/>
        <v/>
      </c>
      <c r="F494" s="91"/>
      <c r="G494" s="68"/>
      <c r="H494" s="64" t="str">
        <f>IF(LEFT(G494,2)="48","R",IF(D494="","N/A",VLOOKUP(D494,'UCM 7-21-23'!$A$2:$B$1709,2,FALSE)))</f>
        <v>N/A</v>
      </c>
      <c r="I494" s="243"/>
    </row>
    <row r="495" spans="1:9" ht="23.15" hidden="1" customHeight="1" x14ac:dyDescent="0.3">
      <c r="A495" s="87">
        <v>483</v>
      </c>
      <c r="B495" s="96"/>
      <c r="C495" s="94"/>
      <c r="D495" s="97"/>
      <c r="E495" s="95" t="str">
        <f t="shared" si="4"/>
        <v/>
      </c>
      <c r="F495" s="91"/>
      <c r="G495" s="68"/>
      <c r="H495" s="64" t="str">
        <f>IF(LEFT(G495,2)="48","R",IF(D495="","N/A",VLOOKUP(D495,'UCM 7-21-23'!$A$2:$B$1709,2,FALSE)))</f>
        <v>N/A</v>
      </c>
      <c r="I495" s="243"/>
    </row>
    <row r="496" spans="1:9" ht="23.15" hidden="1" customHeight="1" x14ac:dyDescent="0.3">
      <c r="A496" s="88">
        <v>484</v>
      </c>
      <c r="B496" s="96"/>
      <c r="C496" s="94"/>
      <c r="D496" s="97"/>
      <c r="E496" s="95" t="str">
        <f t="shared" si="4"/>
        <v/>
      </c>
      <c r="F496" s="91"/>
      <c r="G496" s="68"/>
      <c r="H496" s="64" t="str">
        <f>IF(LEFT(G496,2)="48","R",IF(D496="","N/A",VLOOKUP(D496,'UCM 7-21-23'!$A$2:$B$1709,2,FALSE)))</f>
        <v>N/A</v>
      </c>
      <c r="I496" s="243"/>
    </row>
    <row r="497" spans="1:9" ht="23.15" hidden="1" customHeight="1" x14ac:dyDescent="0.3">
      <c r="A497" s="87">
        <v>485</v>
      </c>
      <c r="B497" s="96"/>
      <c r="C497" s="94"/>
      <c r="D497" s="97"/>
      <c r="E497" s="95" t="str">
        <f t="shared" si="4"/>
        <v/>
      </c>
      <c r="F497" s="91"/>
      <c r="G497" s="68"/>
      <c r="H497" s="64" t="str">
        <f>IF(LEFT(G497,2)="48","R",IF(D497="","N/A",VLOOKUP(D497,'UCM 7-21-23'!$A$2:$B$1709,2,FALSE)))</f>
        <v>N/A</v>
      </c>
      <c r="I497" s="243"/>
    </row>
    <row r="498" spans="1:9" ht="23.15" hidden="1" customHeight="1" x14ac:dyDescent="0.3">
      <c r="A498" s="87">
        <v>486</v>
      </c>
      <c r="B498" s="96"/>
      <c r="C498" s="94"/>
      <c r="D498" s="97"/>
      <c r="E498" s="95" t="str">
        <f t="shared" si="4"/>
        <v/>
      </c>
      <c r="F498" s="91"/>
      <c r="G498" s="68"/>
      <c r="H498" s="64" t="str">
        <f>IF(LEFT(G498,2)="48","R",IF(D498="","N/A",VLOOKUP(D498,'UCM 7-21-23'!$A$2:$B$1709,2,FALSE)))</f>
        <v>N/A</v>
      </c>
      <c r="I498" s="243"/>
    </row>
    <row r="499" spans="1:9" ht="23.15" hidden="1" customHeight="1" x14ac:dyDescent="0.3">
      <c r="A499" s="88">
        <v>487</v>
      </c>
      <c r="B499" s="96"/>
      <c r="C499" s="94"/>
      <c r="D499" s="97"/>
      <c r="E499" s="95" t="str">
        <f t="shared" si="4"/>
        <v/>
      </c>
      <c r="F499" s="91"/>
      <c r="G499" s="68"/>
      <c r="H499" s="64" t="str">
        <f>IF(LEFT(G499,2)="48","R",IF(D499="","N/A",VLOOKUP(D499,'UCM 7-21-23'!$A$2:$B$1709,2,FALSE)))</f>
        <v>N/A</v>
      </c>
      <c r="I499" s="243"/>
    </row>
    <row r="500" spans="1:9" ht="23.15" hidden="1" customHeight="1" x14ac:dyDescent="0.3">
      <c r="A500" s="87">
        <v>488</v>
      </c>
      <c r="B500" s="96"/>
      <c r="C500" s="94"/>
      <c r="D500" s="97"/>
      <c r="E500" s="95" t="str">
        <f t="shared" si="4"/>
        <v/>
      </c>
      <c r="F500" s="91"/>
      <c r="G500" s="68"/>
      <c r="H500" s="64" t="str">
        <f>IF(LEFT(G500,2)="48","R",IF(D500="","N/A",VLOOKUP(D500,'UCM 7-21-23'!$A$2:$B$1709,2,FALSE)))</f>
        <v>N/A</v>
      </c>
      <c r="I500" s="243"/>
    </row>
    <row r="501" spans="1:9" ht="23.15" hidden="1" customHeight="1" x14ac:dyDescent="0.3">
      <c r="A501" s="87">
        <v>489</v>
      </c>
      <c r="B501" s="96"/>
      <c r="C501" s="94"/>
      <c r="D501" s="97"/>
      <c r="E501" s="95" t="str">
        <f t="shared" si="4"/>
        <v/>
      </c>
      <c r="F501" s="91"/>
      <c r="G501" s="68"/>
      <c r="H501" s="64" t="str">
        <f>IF(LEFT(G501,2)="48","R",IF(D501="","N/A",VLOOKUP(D501,'UCM 7-21-23'!$A$2:$B$1709,2,FALSE)))</f>
        <v>N/A</v>
      </c>
      <c r="I501" s="243"/>
    </row>
    <row r="502" spans="1:9" ht="23.15" hidden="1" customHeight="1" x14ac:dyDescent="0.3">
      <c r="A502" s="88">
        <v>490</v>
      </c>
      <c r="B502" s="96"/>
      <c r="C502" s="94"/>
      <c r="D502" s="97"/>
      <c r="E502" s="95" t="str">
        <f t="shared" si="4"/>
        <v/>
      </c>
      <c r="F502" s="91"/>
      <c r="G502" s="68"/>
      <c r="H502" s="64" t="str">
        <f>IF(LEFT(G502,2)="48","R",IF(D502="","N/A",VLOOKUP(D502,'UCM 7-21-23'!$A$2:$B$1709,2,FALSE)))</f>
        <v>N/A</v>
      </c>
      <c r="I502" s="243"/>
    </row>
    <row r="503" spans="1:9" ht="23.15" hidden="1" customHeight="1" x14ac:dyDescent="0.3">
      <c r="A503" s="87">
        <v>491</v>
      </c>
      <c r="B503" s="96"/>
      <c r="C503" s="94"/>
      <c r="D503" s="97"/>
      <c r="E503" s="95" t="str">
        <f t="shared" ref="E503:E566" si="5">IF(B503="","",(CONCATENATE(TEXT(B503,"###0000_);[Red](#,##0)")," ", TEXT(C503,"###000_);[Red](#,##0)")," ", TEXT(D503,"###0000_);[Red](#,##0)"))))</f>
        <v/>
      </c>
      <c r="F503" s="91"/>
      <c r="G503" s="68"/>
      <c r="H503" s="64" t="str">
        <f>IF(LEFT(G503,2)="48","R",IF(D503="","N/A",VLOOKUP(D503,'UCM 7-21-23'!$A$2:$B$1709,2,FALSE)))</f>
        <v>N/A</v>
      </c>
      <c r="I503" s="243"/>
    </row>
    <row r="504" spans="1:9" ht="23.15" hidden="1" customHeight="1" x14ac:dyDescent="0.3">
      <c r="A504" s="87">
        <v>492</v>
      </c>
      <c r="B504" s="96"/>
      <c r="C504" s="94"/>
      <c r="D504" s="97"/>
      <c r="E504" s="95" t="str">
        <f t="shared" si="5"/>
        <v/>
      </c>
      <c r="F504" s="91"/>
      <c r="G504" s="68"/>
      <c r="H504" s="64" t="str">
        <f>IF(LEFT(G504,2)="48","R",IF(D504="","N/A",VLOOKUP(D504,'UCM 7-21-23'!$A$2:$B$1709,2,FALSE)))</f>
        <v>N/A</v>
      </c>
      <c r="I504" s="243"/>
    </row>
    <row r="505" spans="1:9" ht="23.15" hidden="1" customHeight="1" x14ac:dyDescent="0.3">
      <c r="A505" s="88">
        <v>493</v>
      </c>
      <c r="B505" s="96"/>
      <c r="C505" s="94"/>
      <c r="D505" s="97"/>
      <c r="E505" s="95" t="str">
        <f t="shared" si="5"/>
        <v/>
      </c>
      <c r="F505" s="91"/>
      <c r="G505" s="68"/>
      <c r="H505" s="64" t="str">
        <f>IF(LEFT(G505,2)="48","R",IF(D505="","N/A",VLOOKUP(D505,'UCM 7-21-23'!$A$2:$B$1709,2,FALSE)))</f>
        <v>N/A</v>
      </c>
      <c r="I505" s="243"/>
    </row>
    <row r="506" spans="1:9" ht="23.15" hidden="1" customHeight="1" x14ac:dyDescent="0.3">
      <c r="A506" s="87">
        <v>494</v>
      </c>
      <c r="B506" s="96"/>
      <c r="C506" s="94"/>
      <c r="D506" s="97"/>
      <c r="E506" s="95" t="str">
        <f t="shared" si="5"/>
        <v/>
      </c>
      <c r="F506" s="91"/>
      <c r="G506" s="68"/>
      <c r="H506" s="64" t="str">
        <f>IF(LEFT(G506,2)="48","R",IF(D506="","N/A",VLOOKUP(D506,'UCM 7-21-23'!$A$2:$B$1709,2,FALSE)))</f>
        <v>N/A</v>
      </c>
      <c r="I506" s="243"/>
    </row>
    <row r="507" spans="1:9" ht="23.15" hidden="1" customHeight="1" x14ac:dyDescent="0.3">
      <c r="A507" s="87">
        <v>495</v>
      </c>
      <c r="B507" s="96"/>
      <c r="C507" s="94"/>
      <c r="D507" s="97"/>
      <c r="E507" s="95" t="str">
        <f t="shared" si="5"/>
        <v/>
      </c>
      <c r="F507" s="91"/>
      <c r="G507" s="68"/>
      <c r="H507" s="64" t="str">
        <f>IF(LEFT(G507,2)="48","R",IF(D507="","N/A",VLOOKUP(D507,'UCM 7-21-23'!$A$2:$B$1709,2,FALSE)))</f>
        <v>N/A</v>
      </c>
      <c r="I507" s="243"/>
    </row>
    <row r="508" spans="1:9" ht="23.15" hidden="1" customHeight="1" x14ac:dyDescent="0.3">
      <c r="A508" s="88">
        <v>496</v>
      </c>
      <c r="B508" s="96"/>
      <c r="C508" s="94"/>
      <c r="D508" s="97"/>
      <c r="E508" s="95" t="str">
        <f t="shared" si="5"/>
        <v/>
      </c>
      <c r="F508" s="91"/>
      <c r="G508" s="68"/>
      <c r="H508" s="64" t="str">
        <f>IF(LEFT(G508,2)="48","R",IF(D508="","N/A",VLOOKUP(D508,'UCM 7-21-23'!$A$2:$B$1709,2,FALSE)))</f>
        <v>N/A</v>
      </c>
      <c r="I508" s="243"/>
    </row>
    <row r="509" spans="1:9" ht="23.15" hidden="1" customHeight="1" x14ac:dyDescent="0.3">
      <c r="A509" s="87">
        <v>497</v>
      </c>
      <c r="B509" s="96"/>
      <c r="C509" s="94"/>
      <c r="D509" s="97"/>
      <c r="E509" s="95" t="str">
        <f t="shared" si="5"/>
        <v/>
      </c>
      <c r="F509" s="91"/>
      <c r="G509" s="68"/>
      <c r="H509" s="64" t="str">
        <f>IF(LEFT(G509,2)="48","R",IF(D509="","N/A",VLOOKUP(D509,'UCM 7-21-23'!$A$2:$B$1709,2,FALSE)))</f>
        <v>N/A</v>
      </c>
      <c r="I509" s="243"/>
    </row>
    <row r="510" spans="1:9" ht="23.15" hidden="1" customHeight="1" x14ac:dyDescent="0.3">
      <c r="A510" s="87">
        <v>498</v>
      </c>
      <c r="B510" s="96"/>
      <c r="C510" s="94"/>
      <c r="D510" s="97"/>
      <c r="E510" s="95" t="str">
        <f t="shared" si="5"/>
        <v/>
      </c>
      <c r="F510" s="91"/>
      <c r="G510" s="68"/>
      <c r="H510" s="64" t="str">
        <f>IF(LEFT(G510,2)="48","R",IF(D510="","N/A",VLOOKUP(D510,'UCM 7-21-23'!$A$2:$B$1709,2,FALSE)))</f>
        <v>N/A</v>
      </c>
      <c r="I510" s="243"/>
    </row>
    <row r="511" spans="1:9" ht="23.15" hidden="1" customHeight="1" x14ac:dyDescent="0.3">
      <c r="A511" s="88">
        <v>499</v>
      </c>
      <c r="B511" s="96"/>
      <c r="C511" s="94"/>
      <c r="D511" s="97"/>
      <c r="E511" s="95" t="str">
        <f t="shared" si="5"/>
        <v/>
      </c>
      <c r="F511" s="91"/>
      <c r="G511" s="68"/>
      <c r="H511" s="64" t="str">
        <f>IF(LEFT(G511,2)="48","R",IF(D511="","N/A",VLOOKUP(D511,'UCM 7-21-23'!$A$2:$B$1709,2,FALSE)))</f>
        <v>N/A</v>
      </c>
      <c r="I511" s="243"/>
    </row>
    <row r="512" spans="1:9" ht="23.15" hidden="1" customHeight="1" x14ac:dyDescent="0.3">
      <c r="A512" s="87">
        <v>500</v>
      </c>
      <c r="B512" s="96"/>
      <c r="C512" s="94"/>
      <c r="D512" s="97"/>
      <c r="E512" s="95" t="str">
        <f t="shared" si="5"/>
        <v/>
      </c>
      <c r="F512" s="91"/>
      <c r="G512" s="68"/>
      <c r="H512" s="64" t="str">
        <f>IF(LEFT(G512,2)="48","R",IF(D512="","N/A",VLOOKUP(D512,'UCM 7-21-23'!$A$2:$B$1709,2,FALSE)))</f>
        <v>N/A</v>
      </c>
      <c r="I512" s="243"/>
    </row>
    <row r="513" spans="1:9" ht="23.15" hidden="1" customHeight="1" x14ac:dyDescent="0.3">
      <c r="A513" s="87">
        <v>501</v>
      </c>
      <c r="B513" s="96"/>
      <c r="C513" s="94"/>
      <c r="D513" s="97"/>
      <c r="E513" s="95" t="str">
        <f t="shared" si="5"/>
        <v/>
      </c>
      <c r="F513" s="91"/>
      <c r="G513" s="68"/>
      <c r="H513" s="64" t="str">
        <f>IF(LEFT(G513,2)="48","R",IF(D513="","N/A",VLOOKUP(D513,'UCM 7-21-23'!$A$2:$B$1709,2,FALSE)))</f>
        <v>N/A</v>
      </c>
      <c r="I513" s="243"/>
    </row>
    <row r="514" spans="1:9" ht="23.15" hidden="1" customHeight="1" x14ac:dyDescent="0.3">
      <c r="A514" s="88">
        <v>502</v>
      </c>
      <c r="B514" s="96"/>
      <c r="C514" s="94"/>
      <c r="D514" s="97"/>
      <c r="E514" s="95" t="str">
        <f t="shared" si="5"/>
        <v/>
      </c>
      <c r="F514" s="91"/>
      <c r="G514" s="68"/>
      <c r="H514" s="64" t="str">
        <f>IF(LEFT(G514,2)="48","R",IF(D514="","N/A",VLOOKUP(D514,'UCM 7-21-23'!$A$2:$B$1709,2,FALSE)))</f>
        <v>N/A</v>
      </c>
      <c r="I514" s="243"/>
    </row>
    <row r="515" spans="1:9" ht="23.15" hidden="1" customHeight="1" x14ac:dyDescent="0.3">
      <c r="A515" s="87">
        <v>503</v>
      </c>
      <c r="B515" s="96"/>
      <c r="C515" s="94"/>
      <c r="D515" s="97"/>
      <c r="E515" s="95" t="str">
        <f t="shared" si="5"/>
        <v/>
      </c>
      <c r="F515" s="91"/>
      <c r="G515" s="68"/>
      <c r="H515" s="64" t="str">
        <f>IF(LEFT(G515,2)="48","R",IF(D515="","N/A",VLOOKUP(D515,'UCM 7-21-23'!$A$2:$B$1709,2,FALSE)))</f>
        <v>N/A</v>
      </c>
      <c r="I515" s="243"/>
    </row>
    <row r="516" spans="1:9" ht="23.15" hidden="1" customHeight="1" x14ac:dyDescent="0.3">
      <c r="A516" s="87">
        <v>504</v>
      </c>
      <c r="B516" s="96"/>
      <c r="C516" s="94"/>
      <c r="D516" s="97"/>
      <c r="E516" s="95" t="str">
        <f t="shared" si="5"/>
        <v/>
      </c>
      <c r="F516" s="91"/>
      <c r="G516" s="68"/>
      <c r="H516" s="64" t="str">
        <f>IF(LEFT(G516,2)="48","R",IF(D516="","N/A",VLOOKUP(D516,'UCM 7-21-23'!$A$2:$B$1709,2,FALSE)))</f>
        <v>N/A</v>
      </c>
      <c r="I516" s="243"/>
    </row>
    <row r="517" spans="1:9" ht="23.15" hidden="1" customHeight="1" x14ac:dyDescent="0.3">
      <c r="A517" s="88">
        <v>505</v>
      </c>
      <c r="B517" s="96"/>
      <c r="C517" s="94"/>
      <c r="D517" s="97"/>
      <c r="E517" s="95" t="str">
        <f t="shared" si="5"/>
        <v/>
      </c>
      <c r="F517" s="91"/>
      <c r="G517" s="68"/>
      <c r="H517" s="64" t="str">
        <f>IF(LEFT(G517,2)="48","R",IF(D517="","N/A",VLOOKUP(D517,'UCM 7-21-23'!$A$2:$B$1709,2,FALSE)))</f>
        <v>N/A</v>
      </c>
      <c r="I517" s="243"/>
    </row>
    <row r="518" spans="1:9" ht="23.15" hidden="1" customHeight="1" x14ac:dyDescent="0.3">
      <c r="A518" s="87">
        <v>506</v>
      </c>
      <c r="B518" s="96"/>
      <c r="C518" s="94"/>
      <c r="D518" s="97"/>
      <c r="E518" s="95" t="str">
        <f t="shared" si="5"/>
        <v/>
      </c>
      <c r="F518" s="91"/>
      <c r="G518" s="68"/>
      <c r="H518" s="64" t="str">
        <f>IF(LEFT(G518,2)="48","R",IF(D518="","N/A",VLOOKUP(D518,'UCM 7-21-23'!$A$2:$B$1709,2,FALSE)))</f>
        <v>N/A</v>
      </c>
      <c r="I518" s="243"/>
    </row>
    <row r="519" spans="1:9" ht="23.15" hidden="1" customHeight="1" x14ac:dyDescent="0.3">
      <c r="A519" s="87">
        <v>507</v>
      </c>
      <c r="B519" s="96"/>
      <c r="C519" s="94"/>
      <c r="D519" s="97"/>
      <c r="E519" s="95" t="str">
        <f t="shared" si="5"/>
        <v/>
      </c>
      <c r="F519" s="91"/>
      <c r="G519" s="68"/>
      <c r="H519" s="64" t="str">
        <f>IF(LEFT(G519,2)="48","R",IF(D519="","N/A",VLOOKUP(D519,'UCM 7-21-23'!$A$2:$B$1709,2,FALSE)))</f>
        <v>N/A</v>
      </c>
      <c r="I519" s="243"/>
    </row>
    <row r="520" spans="1:9" ht="23.15" hidden="1" customHeight="1" x14ac:dyDescent="0.3">
      <c r="A520" s="88">
        <v>508</v>
      </c>
      <c r="B520" s="96"/>
      <c r="C520" s="94"/>
      <c r="D520" s="97"/>
      <c r="E520" s="95" t="str">
        <f t="shared" si="5"/>
        <v/>
      </c>
      <c r="F520" s="91"/>
      <c r="G520" s="68"/>
      <c r="H520" s="64" t="str">
        <f>IF(LEFT(G520,2)="48","R",IF(D520="","N/A",VLOOKUP(D520,'UCM 7-21-23'!$A$2:$B$1709,2,FALSE)))</f>
        <v>N/A</v>
      </c>
      <c r="I520" s="243"/>
    </row>
    <row r="521" spans="1:9" ht="23.15" hidden="1" customHeight="1" x14ac:dyDescent="0.3">
      <c r="A521" s="87">
        <v>509</v>
      </c>
      <c r="B521" s="96"/>
      <c r="C521" s="94"/>
      <c r="D521" s="97"/>
      <c r="E521" s="95" t="str">
        <f t="shared" si="5"/>
        <v/>
      </c>
      <c r="F521" s="91"/>
      <c r="G521" s="68"/>
      <c r="H521" s="64" t="str">
        <f>IF(LEFT(G521,2)="48","R",IF(D521="","N/A",VLOOKUP(D521,'UCM 7-21-23'!$A$2:$B$1709,2,FALSE)))</f>
        <v>N/A</v>
      </c>
      <c r="I521" s="243"/>
    </row>
    <row r="522" spans="1:9" ht="23.15" hidden="1" customHeight="1" x14ac:dyDescent="0.3">
      <c r="A522" s="87">
        <v>510</v>
      </c>
      <c r="B522" s="96"/>
      <c r="C522" s="94"/>
      <c r="D522" s="97"/>
      <c r="E522" s="95" t="str">
        <f t="shared" si="5"/>
        <v/>
      </c>
      <c r="F522" s="91"/>
      <c r="G522" s="68"/>
      <c r="H522" s="64" t="str">
        <f>IF(LEFT(G522,2)="48","R",IF(D522="","N/A",VLOOKUP(D522,'UCM 7-21-23'!$A$2:$B$1709,2,FALSE)))</f>
        <v>N/A</v>
      </c>
      <c r="I522" s="243"/>
    </row>
    <row r="523" spans="1:9" ht="23.15" hidden="1" customHeight="1" x14ac:dyDescent="0.3">
      <c r="A523" s="88">
        <v>511</v>
      </c>
      <c r="B523" s="96"/>
      <c r="C523" s="94"/>
      <c r="D523" s="97"/>
      <c r="E523" s="95" t="str">
        <f t="shared" si="5"/>
        <v/>
      </c>
      <c r="F523" s="91"/>
      <c r="G523" s="68"/>
      <c r="H523" s="64" t="str">
        <f>IF(LEFT(G523,2)="48","R",IF(D523="","N/A",VLOOKUP(D523,'UCM 7-21-23'!$A$2:$B$1709,2,FALSE)))</f>
        <v>N/A</v>
      </c>
      <c r="I523" s="243"/>
    </row>
    <row r="524" spans="1:9" ht="23.15" hidden="1" customHeight="1" x14ac:dyDescent="0.3">
      <c r="A524" s="87">
        <v>512</v>
      </c>
      <c r="B524" s="96"/>
      <c r="C524" s="94"/>
      <c r="D524" s="97"/>
      <c r="E524" s="95" t="str">
        <f t="shared" si="5"/>
        <v/>
      </c>
      <c r="F524" s="91"/>
      <c r="G524" s="68"/>
      <c r="H524" s="64" t="str">
        <f>IF(LEFT(G524,2)="48","R",IF(D524="","N/A",VLOOKUP(D524,'UCM 7-21-23'!$A$2:$B$1709,2,FALSE)))</f>
        <v>N/A</v>
      </c>
      <c r="I524" s="243"/>
    </row>
    <row r="525" spans="1:9" ht="23.15" hidden="1" customHeight="1" x14ac:dyDescent="0.3">
      <c r="A525" s="87">
        <v>513</v>
      </c>
      <c r="B525" s="96"/>
      <c r="C525" s="94"/>
      <c r="D525" s="97"/>
      <c r="E525" s="95" t="str">
        <f t="shared" si="5"/>
        <v/>
      </c>
      <c r="F525" s="91"/>
      <c r="G525" s="68"/>
      <c r="H525" s="64" t="str">
        <f>IF(LEFT(G525,2)="48","R",IF(D525="","N/A",VLOOKUP(D525,'UCM 7-21-23'!$A$2:$B$1709,2,FALSE)))</f>
        <v>N/A</v>
      </c>
      <c r="I525" s="243"/>
    </row>
    <row r="526" spans="1:9" ht="23.15" hidden="1" customHeight="1" x14ac:dyDescent="0.3">
      <c r="A526" s="88">
        <v>514</v>
      </c>
      <c r="B526" s="96"/>
      <c r="C526" s="94"/>
      <c r="D526" s="97"/>
      <c r="E526" s="95" t="str">
        <f t="shared" si="5"/>
        <v/>
      </c>
      <c r="F526" s="91"/>
      <c r="G526" s="68"/>
      <c r="H526" s="64" t="str">
        <f>IF(LEFT(G526,2)="48","R",IF(D526="","N/A",VLOOKUP(D526,'UCM 7-21-23'!$A$2:$B$1709,2,FALSE)))</f>
        <v>N/A</v>
      </c>
      <c r="I526" s="243"/>
    </row>
    <row r="527" spans="1:9" ht="23.15" hidden="1" customHeight="1" x14ac:dyDescent="0.3">
      <c r="A527" s="87">
        <v>515</v>
      </c>
      <c r="B527" s="96"/>
      <c r="C527" s="94"/>
      <c r="D527" s="97"/>
      <c r="E527" s="95" t="str">
        <f t="shared" si="5"/>
        <v/>
      </c>
      <c r="F527" s="91"/>
      <c r="G527" s="68"/>
      <c r="H527" s="64" t="str">
        <f>IF(LEFT(G527,2)="48","R",IF(D527="","N/A",VLOOKUP(D527,'UCM 7-21-23'!$A$2:$B$1709,2,FALSE)))</f>
        <v>N/A</v>
      </c>
      <c r="I527" s="243"/>
    </row>
    <row r="528" spans="1:9" ht="23.15" hidden="1" customHeight="1" x14ac:dyDescent="0.3">
      <c r="A528" s="87">
        <v>516</v>
      </c>
      <c r="B528" s="96"/>
      <c r="C528" s="94"/>
      <c r="D528" s="97"/>
      <c r="E528" s="95" t="str">
        <f t="shared" si="5"/>
        <v/>
      </c>
      <c r="F528" s="91"/>
      <c r="G528" s="68"/>
      <c r="H528" s="64" t="str">
        <f>IF(LEFT(G528,2)="48","R",IF(D528="","N/A",VLOOKUP(D528,'UCM 7-21-23'!$A$2:$B$1709,2,FALSE)))</f>
        <v>N/A</v>
      </c>
      <c r="I528" s="243"/>
    </row>
    <row r="529" spans="1:9" ht="23.15" hidden="1" customHeight="1" x14ac:dyDescent="0.3">
      <c r="A529" s="88">
        <v>517</v>
      </c>
      <c r="B529" s="96"/>
      <c r="C529" s="94"/>
      <c r="D529" s="97"/>
      <c r="E529" s="95" t="str">
        <f t="shared" si="5"/>
        <v/>
      </c>
      <c r="F529" s="91"/>
      <c r="G529" s="68"/>
      <c r="H529" s="64" t="str">
        <f>IF(LEFT(G529,2)="48","R",IF(D529="","N/A",VLOOKUP(D529,'UCM 7-21-23'!$A$2:$B$1709,2,FALSE)))</f>
        <v>N/A</v>
      </c>
      <c r="I529" s="243"/>
    </row>
    <row r="530" spans="1:9" ht="23.15" hidden="1" customHeight="1" x14ac:dyDescent="0.3">
      <c r="A530" s="87">
        <v>518</v>
      </c>
      <c r="B530" s="96"/>
      <c r="C530" s="94"/>
      <c r="D530" s="97"/>
      <c r="E530" s="95" t="str">
        <f t="shared" si="5"/>
        <v/>
      </c>
      <c r="F530" s="91"/>
      <c r="G530" s="68"/>
      <c r="H530" s="64" t="str">
        <f>IF(LEFT(G530,2)="48","R",IF(D530="","N/A",VLOOKUP(D530,'UCM 7-21-23'!$A$2:$B$1709,2,FALSE)))</f>
        <v>N/A</v>
      </c>
      <c r="I530" s="243"/>
    </row>
    <row r="531" spans="1:9" ht="23.15" hidden="1" customHeight="1" x14ac:dyDescent="0.3">
      <c r="A531" s="87">
        <v>519</v>
      </c>
      <c r="B531" s="96"/>
      <c r="C531" s="94"/>
      <c r="D531" s="97"/>
      <c r="E531" s="95" t="str">
        <f t="shared" si="5"/>
        <v/>
      </c>
      <c r="F531" s="91"/>
      <c r="G531" s="68"/>
      <c r="H531" s="64" t="str">
        <f>IF(LEFT(G531,2)="48","R",IF(D531="","N/A",VLOOKUP(D531,'UCM 7-21-23'!$A$2:$B$1709,2,FALSE)))</f>
        <v>N/A</v>
      </c>
      <c r="I531" s="243"/>
    </row>
    <row r="532" spans="1:9" ht="23.15" hidden="1" customHeight="1" x14ac:dyDescent="0.3">
      <c r="A532" s="88">
        <v>520</v>
      </c>
      <c r="B532" s="96"/>
      <c r="C532" s="94"/>
      <c r="D532" s="97"/>
      <c r="E532" s="95" t="str">
        <f t="shared" si="5"/>
        <v/>
      </c>
      <c r="F532" s="91"/>
      <c r="G532" s="68"/>
      <c r="H532" s="64" t="str">
        <f>IF(LEFT(G532,2)="48","R",IF(D532="","N/A",VLOOKUP(D532,'UCM 7-21-23'!$A$2:$B$1709,2,FALSE)))</f>
        <v>N/A</v>
      </c>
      <c r="I532" s="243"/>
    </row>
    <row r="533" spans="1:9" ht="23.15" hidden="1" customHeight="1" x14ac:dyDescent="0.3">
      <c r="A533" s="87">
        <v>521</v>
      </c>
      <c r="B533" s="96"/>
      <c r="C533" s="94"/>
      <c r="D533" s="97"/>
      <c r="E533" s="95" t="str">
        <f t="shared" si="5"/>
        <v/>
      </c>
      <c r="F533" s="91"/>
      <c r="G533" s="68"/>
      <c r="H533" s="64" t="str">
        <f>IF(LEFT(G533,2)="48","R",IF(D533="","N/A",VLOOKUP(D533,'UCM 7-21-23'!$A$2:$B$1709,2,FALSE)))</f>
        <v>N/A</v>
      </c>
      <c r="I533" s="243"/>
    </row>
    <row r="534" spans="1:9" ht="23.15" hidden="1" customHeight="1" x14ac:dyDescent="0.3">
      <c r="A534" s="87">
        <v>522</v>
      </c>
      <c r="B534" s="96"/>
      <c r="C534" s="94"/>
      <c r="D534" s="97"/>
      <c r="E534" s="95" t="str">
        <f t="shared" si="5"/>
        <v/>
      </c>
      <c r="F534" s="91"/>
      <c r="G534" s="68"/>
      <c r="H534" s="64" t="str">
        <f>IF(LEFT(G534,2)="48","R",IF(D534="","N/A",VLOOKUP(D534,'UCM 7-21-23'!$A$2:$B$1709,2,FALSE)))</f>
        <v>N/A</v>
      </c>
      <c r="I534" s="243"/>
    </row>
    <row r="535" spans="1:9" ht="23.15" hidden="1" customHeight="1" x14ac:dyDescent="0.3">
      <c r="A535" s="88">
        <v>523</v>
      </c>
      <c r="B535" s="96"/>
      <c r="C535" s="94"/>
      <c r="D535" s="97"/>
      <c r="E535" s="95" t="str">
        <f t="shared" si="5"/>
        <v/>
      </c>
      <c r="F535" s="91"/>
      <c r="G535" s="68"/>
      <c r="H535" s="64" t="str">
        <f>IF(LEFT(G535,2)="48","R",IF(D535="","N/A",VLOOKUP(D535,'UCM 7-21-23'!$A$2:$B$1709,2,FALSE)))</f>
        <v>N/A</v>
      </c>
      <c r="I535" s="243"/>
    </row>
    <row r="536" spans="1:9" ht="23.15" hidden="1" customHeight="1" x14ac:dyDescent="0.3">
      <c r="A536" s="87">
        <v>524</v>
      </c>
      <c r="B536" s="96"/>
      <c r="C536" s="94"/>
      <c r="D536" s="97"/>
      <c r="E536" s="95" t="str">
        <f t="shared" si="5"/>
        <v/>
      </c>
      <c r="F536" s="91"/>
      <c r="G536" s="68"/>
      <c r="H536" s="64" t="str">
        <f>IF(LEFT(G536,2)="48","R",IF(D536="","N/A",VLOOKUP(D536,'UCM 7-21-23'!$A$2:$B$1709,2,FALSE)))</f>
        <v>N/A</v>
      </c>
      <c r="I536" s="243"/>
    </row>
    <row r="537" spans="1:9" ht="23.15" hidden="1" customHeight="1" x14ac:dyDescent="0.3">
      <c r="A537" s="87">
        <v>525</v>
      </c>
      <c r="B537" s="96"/>
      <c r="C537" s="94"/>
      <c r="D537" s="97"/>
      <c r="E537" s="95" t="str">
        <f t="shared" si="5"/>
        <v/>
      </c>
      <c r="F537" s="91"/>
      <c r="G537" s="68"/>
      <c r="H537" s="64" t="str">
        <f>IF(LEFT(G537,2)="48","R",IF(D537="","N/A",VLOOKUP(D537,'UCM 7-21-23'!$A$2:$B$1709,2,FALSE)))</f>
        <v>N/A</v>
      </c>
      <c r="I537" s="243"/>
    </row>
    <row r="538" spans="1:9" ht="23.15" hidden="1" customHeight="1" x14ac:dyDescent="0.3">
      <c r="A538" s="88">
        <v>526</v>
      </c>
      <c r="B538" s="96"/>
      <c r="C538" s="94"/>
      <c r="D538" s="97"/>
      <c r="E538" s="95" t="str">
        <f t="shared" si="5"/>
        <v/>
      </c>
      <c r="F538" s="91"/>
      <c r="G538" s="68"/>
      <c r="H538" s="64" t="str">
        <f>IF(LEFT(G538,2)="48","R",IF(D538="","N/A",VLOOKUP(D538,'UCM 7-21-23'!$A$2:$B$1709,2,FALSE)))</f>
        <v>N/A</v>
      </c>
      <c r="I538" s="243"/>
    </row>
    <row r="539" spans="1:9" ht="23.15" hidden="1" customHeight="1" x14ac:dyDescent="0.3">
      <c r="A539" s="87">
        <v>527</v>
      </c>
      <c r="B539" s="96"/>
      <c r="C539" s="94"/>
      <c r="D539" s="97"/>
      <c r="E539" s="95" t="str">
        <f t="shared" si="5"/>
        <v/>
      </c>
      <c r="F539" s="91"/>
      <c r="G539" s="68"/>
      <c r="H539" s="64" t="str">
        <f>IF(LEFT(G539,2)="48","R",IF(D539="","N/A",VLOOKUP(D539,'UCM 7-21-23'!$A$2:$B$1709,2,FALSE)))</f>
        <v>N/A</v>
      </c>
      <c r="I539" s="243"/>
    </row>
    <row r="540" spans="1:9" ht="23.15" hidden="1" customHeight="1" x14ac:dyDescent="0.3">
      <c r="A540" s="87">
        <v>528</v>
      </c>
      <c r="B540" s="96"/>
      <c r="C540" s="94"/>
      <c r="D540" s="97"/>
      <c r="E540" s="95" t="str">
        <f t="shared" si="5"/>
        <v/>
      </c>
      <c r="F540" s="91"/>
      <c r="G540" s="68"/>
      <c r="H540" s="64" t="str">
        <f>IF(LEFT(G540,2)="48","R",IF(D540="","N/A",VLOOKUP(D540,'UCM 7-21-23'!$A$2:$B$1709,2,FALSE)))</f>
        <v>N/A</v>
      </c>
      <c r="I540" s="243"/>
    </row>
    <row r="541" spans="1:9" ht="23.15" hidden="1" customHeight="1" x14ac:dyDescent="0.3">
      <c r="A541" s="88">
        <v>529</v>
      </c>
      <c r="B541" s="96"/>
      <c r="C541" s="94"/>
      <c r="D541" s="97"/>
      <c r="E541" s="95" t="str">
        <f t="shared" si="5"/>
        <v/>
      </c>
      <c r="F541" s="91"/>
      <c r="G541" s="68"/>
      <c r="H541" s="64" t="str">
        <f>IF(LEFT(G541,2)="48","R",IF(D541="","N/A",VLOOKUP(D541,'UCM 7-21-23'!$A$2:$B$1709,2,FALSE)))</f>
        <v>N/A</v>
      </c>
      <c r="I541" s="243"/>
    </row>
    <row r="542" spans="1:9" ht="23.15" hidden="1" customHeight="1" x14ac:dyDescent="0.3">
      <c r="A542" s="87">
        <v>530</v>
      </c>
      <c r="B542" s="96"/>
      <c r="C542" s="94"/>
      <c r="D542" s="97"/>
      <c r="E542" s="95" t="str">
        <f t="shared" si="5"/>
        <v/>
      </c>
      <c r="F542" s="91"/>
      <c r="G542" s="68"/>
      <c r="H542" s="64" t="str">
        <f>IF(LEFT(G542,2)="48","R",IF(D542="","N/A",VLOOKUP(D542,'UCM 7-21-23'!$A$2:$B$1709,2,FALSE)))</f>
        <v>N/A</v>
      </c>
      <c r="I542" s="243"/>
    </row>
    <row r="543" spans="1:9" ht="23.15" hidden="1" customHeight="1" x14ac:dyDescent="0.3">
      <c r="A543" s="87">
        <v>531</v>
      </c>
      <c r="B543" s="96"/>
      <c r="C543" s="94"/>
      <c r="D543" s="97"/>
      <c r="E543" s="95" t="str">
        <f t="shared" si="5"/>
        <v/>
      </c>
      <c r="F543" s="91"/>
      <c r="G543" s="68"/>
      <c r="H543" s="64" t="str">
        <f>IF(LEFT(G543,2)="48","R",IF(D543="","N/A",VLOOKUP(D543,'UCM 7-21-23'!$A$2:$B$1709,2,FALSE)))</f>
        <v>N/A</v>
      </c>
      <c r="I543" s="243"/>
    </row>
    <row r="544" spans="1:9" ht="23.15" hidden="1" customHeight="1" x14ac:dyDescent="0.3">
      <c r="A544" s="88">
        <v>532</v>
      </c>
      <c r="B544" s="96"/>
      <c r="C544" s="94"/>
      <c r="D544" s="97"/>
      <c r="E544" s="95" t="str">
        <f t="shared" si="5"/>
        <v/>
      </c>
      <c r="F544" s="91"/>
      <c r="G544" s="68"/>
      <c r="H544" s="64" t="str">
        <f>IF(LEFT(G544,2)="48","R",IF(D544="","N/A",VLOOKUP(D544,'UCM 7-21-23'!$A$2:$B$1709,2,FALSE)))</f>
        <v>N/A</v>
      </c>
      <c r="I544" s="243"/>
    </row>
    <row r="545" spans="1:9" ht="23.15" hidden="1" customHeight="1" x14ac:dyDescent="0.3">
      <c r="A545" s="87">
        <v>533</v>
      </c>
      <c r="B545" s="96"/>
      <c r="C545" s="94"/>
      <c r="D545" s="97"/>
      <c r="E545" s="95" t="str">
        <f t="shared" si="5"/>
        <v/>
      </c>
      <c r="F545" s="91"/>
      <c r="G545" s="68"/>
      <c r="H545" s="64" t="str">
        <f>IF(LEFT(G545,2)="48","R",IF(D545="","N/A",VLOOKUP(D545,'UCM 7-21-23'!$A$2:$B$1709,2,FALSE)))</f>
        <v>N/A</v>
      </c>
      <c r="I545" s="243"/>
    </row>
    <row r="546" spans="1:9" ht="23.15" hidden="1" customHeight="1" x14ac:dyDescent="0.3">
      <c r="A546" s="87">
        <v>534</v>
      </c>
      <c r="B546" s="96"/>
      <c r="C546" s="94"/>
      <c r="D546" s="97"/>
      <c r="E546" s="95" t="str">
        <f t="shared" si="5"/>
        <v/>
      </c>
      <c r="F546" s="91"/>
      <c r="G546" s="68"/>
      <c r="H546" s="64" t="str">
        <f>IF(LEFT(G546,2)="48","R",IF(D546="","N/A",VLOOKUP(D546,'UCM 7-21-23'!$A$2:$B$1709,2,FALSE)))</f>
        <v>N/A</v>
      </c>
      <c r="I546" s="243"/>
    </row>
    <row r="547" spans="1:9" ht="23.15" hidden="1" customHeight="1" x14ac:dyDescent="0.3">
      <c r="A547" s="88">
        <v>535</v>
      </c>
      <c r="B547" s="96"/>
      <c r="C547" s="94"/>
      <c r="D547" s="97"/>
      <c r="E547" s="95" t="str">
        <f t="shared" si="5"/>
        <v/>
      </c>
      <c r="F547" s="91"/>
      <c r="G547" s="68"/>
      <c r="H547" s="64" t="str">
        <f>IF(LEFT(G547,2)="48","R",IF(D547="","N/A",VLOOKUP(D547,'UCM 7-21-23'!$A$2:$B$1709,2,FALSE)))</f>
        <v>N/A</v>
      </c>
      <c r="I547" s="243"/>
    </row>
    <row r="548" spans="1:9" ht="23.15" hidden="1" customHeight="1" x14ac:dyDescent="0.3">
      <c r="A548" s="87">
        <v>536</v>
      </c>
      <c r="B548" s="96"/>
      <c r="C548" s="94"/>
      <c r="D548" s="97"/>
      <c r="E548" s="95" t="str">
        <f t="shared" si="5"/>
        <v/>
      </c>
      <c r="F548" s="91"/>
      <c r="G548" s="68"/>
      <c r="H548" s="64" t="str">
        <f>IF(LEFT(G548,2)="48","R",IF(D548="","N/A",VLOOKUP(D548,'UCM 7-21-23'!$A$2:$B$1709,2,FALSE)))</f>
        <v>N/A</v>
      </c>
      <c r="I548" s="243"/>
    </row>
    <row r="549" spans="1:9" ht="23.15" hidden="1" customHeight="1" x14ac:dyDescent="0.3">
      <c r="A549" s="87">
        <v>537</v>
      </c>
      <c r="B549" s="96"/>
      <c r="C549" s="94"/>
      <c r="D549" s="97"/>
      <c r="E549" s="95" t="str">
        <f t="shared" si="5"/>
        <v/>
      </c>
      <c r="F549" s="91"/>
      <c r="G549" s="68"/>
      <c r="H549" s="64" t="str">
        <f>IF(LEFT(G549,2)="48","R",IF(D549="","N/A",VLOOKUP(D549,'UCM 7-21-23'!$A$2:$B$1709,2,FALSE)))</f>
        <v>N/A</v>
      </c>
      <c r="I549" s="243"/>
    </row>
    <row r="550" spans="1:9" ht="23.15" hidden="1" customHeight="1" x14ac:dyDescent="0.3">
      <c r="A550" s="88">
        <v>538</v>
      </c>
      <c r="B550" s="96"/>
      <c r="C550" s="94"/>
      <c r="D550" s="97"/>
      <c r="E550" s="95" t="str">
        <f t="shared" si="5"/>
        <v/>
      </c>
      <c r="F550" s="91"/>
      <c r="G550" s="68"/>
      <c r="H550" s="64" t="str">
        <f>IF(LEFT(G550,2)="48","R",IF(D550="","N/A",VLOOKUP(D550,'UCM 7-21-23'!$A$2:$B$1709,2,FALSE)))</f>
        <v>N/A</v>
      </c>
      <c r="I550" s="243"/>
    </row>
    <row r="551" spans="1:9" ht="23.15" hidden="1" customHeight="1" x14ac:dyDescent="0.3">
      <c r="A551" s="87">
        <v>539</v>
      </c>
      <c r="B551" s="96"/>
      <c r="C551" s="94"/>
      <c r="D551" s="97"/>
      <c r="E551" s="95" t="str">
        <f t="shared" si="5"/>
        <v/>
      </c>
      <c r="F551" s="91"/>
      <c r="G551" s="68"/>
      <c r="H551" s="64" t="str">
        <f>IF(LEFT(G551,2)="48","R",IF(D551="","N/A",VLOOKUP(D551,'UCM 7-21-23'!$A$2:$B$1709,2,FALSE)))</f>
        <v>N/A</v>
      </c>
      <c r="I551" s="243"/>
    </row>
    <row r="552" spans="1:9" ht="23.15" hidden="1" customHeight="1" x14ac:dyDescent="0.3">
      <c r="A552" s="87">
        <v>540</v>
      </c>
      <c r="B552" s="96"/>
      <c r="C552" s="94"/>
      <c r="D552" s="97"/>
      <c r="E552" s="95" t="str">
        <f t="shared" si="5"/>
        <v/>
      </c>
      <c r="F552" s="91"/>
      <c r="G552" s="68"/>
      <c r="H552" s="64" t="str">
        <f>IF(LEFT(G552,2)="48","R",IF(D552="","N/A",VLOOKUP(D552,'UCM 7-21-23'!$A$2:$B$1709,2,FALSE)))</f>
        <v>N/A</v>
      </c>
      <c r="I552" s="243"/>
    </row>
    <row r="553" spans="1:9" ht="23.15" hidden="1" customHeight="1" x14ac:dyDescent="0.3">
      <c r="A553" s="88">
        <v>541</v>
      </c>
      <c r="B553" s="96"/>
      <c r="C553" s="94"/>
      <c r="D553" s="97"/>
      <c r="E553" s="95" t="str">
        <f t="shared" si="5"/>
        <v/>
      </c>
      <c r="F553" s="91"/>
      <c r="G553" s="68"/>
      <c r="H553" s="64" t="str">
        <f>IF(LEFT(G553,2)="48","R",IF(D553="","N/A",VLOOKUP(D553,'UCM 7-21-23'!$A$2:$B$1709,2,FALSE)))</f>
        <v>N/A</v>
      </c>
      <c r="I553" s="243"/>
    </row>
    <row r="554" spans="1:9" ht="23.15" hidden="1" customHeight="1" x14ac:dyDescent="0.3">
      <c r="A554" s="87">
        <v>542</v>
      </c>
      <c r="B554" s="96"/>
      <c r="C554" s="94"/>
      <c r="D554" s="97"/>
      <c r="E554" s="95" t="str">
        <f t="shared" si="5"/>
        <v/>
      </c>
      <c r="F554" s="91"/>
      <c r="G554" s="68"/>
      <c r="H554" s="64" t="str">
        <f>IF(LEFT(G554,2)="48","R",IF(D554="","N/A",VLOOKUP(D554,'UCM 7-21-23'!$A$2:$B$1709,2,FALSE)))</f>
        <v>N/A</v>
      </c>
      <c r="I554" s="243"/>
    </row>
    <row r="555" spans="1:9" ht="23.15" hidden="1" customHeight="1" x14ac:dyDescent="0.3">
      <c r="A555" s="87">
        <v>543</v>
      </c>
      <c r="B555" s="96"/>
      <c r="C555" s="94"/>
      <c r="D555" s="97"/>
      <c r="E555" s="95" t="str">
        <f t="shared" si="5"/>
        <v/>
      </c>
      <c r="F555" s="91"/>
      <c r="G555" s="68"/>
      <c r="H555" s="64" t="str">
        <f>IF(LEFT(G555,2)="48","R",IF(D555="","N/A",VLOOKUP(D555,'UCM 7-21-23'!$A$2:$B$1709,2,FALSE)))</f>
        <v>N/A</v>
      </c>
      <c r="I555" s="243"/>
    </row>
    <row r="556" spans="1:9" ht="23.15" hidden="1" customHeight="1" x14ac:dyDescent="0.3">
      <c r="A556" s="88">
        <v>544</v>
      </c>
      <c r="B556" s="96"/>
      <c r="C556" s="94"/>
      <c r="D556" s="97"/>
      <c r="E556" s="95" t="str">
        <f t="shared" si="5"/>
        <v/>
      </c>
      <c r="F556" s="91"/>
      <c r="G556" s="68"/>
      <c r="H556" s="64" t="str">
        <f>IF(LEFT(G556,2)="48","R",IF(D556="","N/A",VLOOKUP(D556,'UCM 7-21-23'!$A$2:$B$1709,2,FALSE)))</f>
        <v>N/A</v>
      </c>
      <c r="I556" s="243"/>
    </row>
    <row r="557" spans="1:9" ht="23.15" hidden="1" customHeight="1" x14ac:dyDescent="0.3">
      <c r="A557" s="87">
        <v>545</v>
      </c>
      <c r="B557" s="96"/>
      <c r="C557" s="94"/>
      <c r="D557" s="97"/>
      <c r="E557" s="95" t="str">
        <f t="shared" si="5"/>
        <v/>
      </c>
      <c r="F557" s="91"/>
      <c r="G557" s="68"/>
      <c r="H557" s="64" t="str">
        <f>IF(LEFT(G557,2)="48","R",IF(D557="","N/A",VLOOKUP(D557,'UCM 7-21-23'!$A$2:$B$1709,2,FALSE)))</f>
        <v>N/A</v>
      </c>
      <c r="I557" s="243"/>
    </row>
    <row r="558" spans="1:9" ht="23.15" hidden="1" customHeight="1" x14ac:dyDescent="0.3">
      <c r="A558" s="87">
        <v>546</v>
      </c>
      <c r="B558" s="96"/>
      <c r="C558" s="94"/>
      <c r="D558" s="97"/>
      <c r="E558" s="95" t="str">
        <f t="shared" si="5"/>
        <v/>
      </c>
      <c r="F558" s="91"/>
      <c r="G558" s="68"/>
      <c r="H558" s="64" t="str">
        <f>IF(LEFT(G558,2)="48","R",IF(D558="","N/A",VLOOKUP(D558,'UCM 7-21-23'!$A$2:$B$1709,2,FALSE)))</f>
        <v>N/A</v>
      </c>
      <c r="I558" s="243"/>
    </row>
    <row r="559" spans="1:9" ht="23.15" hidden="1" customHeight="1" x14ac:dyDescent="0.3">
      <c r="A559" s="88">
        <v>547</v>
      </c>
      <c r="B559" s="96"/>
      <c r="C559" s="94"/>
      <c r="D559" s="97"/>
      <c r="E559" s="95" t="str">
        <f t="shared" si="5"/>
        <v/>
      </c>
      <c r="F559" s="91"/>
      <c r="G559" s="68"/>
      <c r="H559" s="64" t="str">
        <f>IF(LEFT(G559,2)="48","R",IF(D559="","N/A",VLOOKUP(D559,'UCM 7-21-23'!$A$2:$B$1709,2,FALSE)))</f>
        <v>N/A</v>
      </c>
      <c r="I559" s="243"/>
    </row>
    <row r="560" spans="1:9" ht="23.15" hidden="1" customHeight="1" x14ac:dyDescent="0.3">
      <c r="A560" s="87">
        <v>548</v>
      </c>
      <c r="B560" s="96"/>
      <c r="C560" s="94"/>
      <c r="D560" s="97"/>
      <c r="E560" s="95" t="str">
        <f t="shared" si="5"/>
        <v/>
      </c>
      <c r="F560" s="91"/>
      <c r="G560" s="68"/>
      <c r="H560" s="64" t="str">
        <f>IF(LEFT(G560,2)="48","R",IF(D560="","N/A",VLOOKUP(D560,'UCM 7-21-23'!$A$2:$B$1709,2,FALSE)))</f>
        <v>N/A</v>
      </c>
      <c r="I560" s="243"/>
    </row>
    <row r="561" spans="1:9" ht="23.15" hidden="1" customHeight="1" x14ac:dyDescent="0.3">
      <c r="A561" s="87">
        <v>549</v>
      </c>
      <c r="B561" s="96"/>
      <c r="C561" s="94"/>
      <c r="D561" s="97"/>
      <c r="E561" s="95" t="str">
        <f t="shared" si="5"/>
        <v/>
      </c>
      <c r="F561" s="91"/>
      <c r="G561" s="68"/>
      <c r="H561" s="64" t="str">
        <f>IF(LEFT(G561,2)="48","R",IF(D561="","N/A",VLOOKUP(D561,'UCM 7-21-23'!$A$2:$B$1709,2,FALSE)))</f>
        <v>N/A</v>
      </c>
      <c r="I561" s="243"/>
    </row>
    <row r="562" spans="1:9" ht="23.15" hidden="1" customHeight="1" x14ac:dyDescent="0.3">
      <c r="A562" s="88">
        <v>550</v>
      </c>
      <c r="B562" s="96"/>
      <c r="C562" s="94"/>
      <c r="D562" s="97"/>
      <c r="E562" s="95" t="str">
        <f t="shared" si="5"/>
        <v/>
      </c>
      <c r="F562" s="91"/>
      <c r="G562" s="68"/>
      <c r="H562" s="64" t="str">
        <f>IF(LEFT(G562,2)="48","R",IF(D562="","N/A",VLOOKUP(D562,'UCM 7-21-23'!$A$2:$B$1709,2,FALSE)))</f>
        <v>N/A</v>
      </c>
      <c r="I562" s="243"/>
    </row>
    <row r="563" spans="1:9" ht="23.15" hidden="1" customHeight="1" x14ac:dyDescent="0.3">
      <c r="A563" s="87">
        <v>551</v>
      </c>
      <c r="B563" s="96"/>
      <c r="C563" s="94"/>
      <c r="D563" s="97"/>
      <c r="E563" s="95" t="str">
        <f t="shared" si="5"/>
        <v/>
      </c>
      <c r="F563" s="91"/>
      <c r="G563" s="68"/>
      <c r="H563" s="64" t="str">
        <f>IF(LEFT(G563,2)="48","R",IF(D563="","N/A",VLOOKUP(D563,'UCM 7-21-23'!$A$2:$B$1709,2,FALSE)))</f>
        <v>N/A</v>
      </c>
      <c r="I563" s="243"/>
    </row>
    <row r="564" spans="1:9" ht="23.15" hidden="1" customHeight="1" x14ac:dyDescent="0.3">
      <c r="A564" s="87">
        <v>552</v>
      </c>
      <c r="B564" s="96"/>
      <c r="C564" s="94"/>
      <c r="D564" s="97"/>
      <c r="E564" s="95" t="str">
        <f t="shared" si="5"/>
        <v/>
      </c>
      <c r="F564" s="91"/>
      <c r="G564" s="68"/>
      <c r="H564" s="64" t="str">
        <f>IF(LEFT(G564,2)="48","R",IF(D564="","N/A",VLOOKUP(D564,'UCM 7-21-23'!$A$2:$B$1709,2,FALSE)))</f>
        <v>N/A</v>
      </c>
      <c r="I564" s="243"/>
    </row>
    <row r="565" spans="1:9" ht="23.15" hidden="1" customHeight="1" x14ac:dyDescent="0.3">
      <c r="A565" s="88">
        <v>553</v>
      </c>
      <c r="B565" s="96"/>
      <c r="C565" s="94"/>
      <c r="D565" s="97"/>
      <c r="E565" s="95" t="str">
        <f t="shared" si="5"/>
        <v/>
      </c>
      <c r="F565" s="91"/>
      <c r="G565" s="68"/>
      <c r="H565" s="64" t="str">
        <f>IF(LEFT(G565,2)="48","R",IF(D565="","N/A",VLOOKUP(D565,'UCM 7-21-23'!$A$2:$B$1709,2,FALSE)))</f>
        <v>N/A</v>
      </c>
      <c r="I565" s="243"/>
    </row>
    <row r="566" spans="1:9" ht="23.15" hidden="1" customHeight="1" x14ac:dyDescent="0.3">
      <c r="A566" s="87">
        <v>554</v>
      </c>
      <c r="B566" s="96"/>
      <c r="C566" s="94"/>
      <c r="D566" s="97"/>
      <c r="E566" s="95" t="str">
        <f t="shared" si="5"/>
        <v/>
      </c>
      <c r="F566" s="91"/>
      <c r="G566" s="68"/>
      <c r="H566" s="64" t="str">
        <f>IF(LEFT(G566,2)="48","R",IF(D566="","N/A",VLOOKUP(D566,'UCM 7-21-23'!$A$2:$B$1709,2,FALSE)))</f>
        <v>N/A</v>
      </c>
      <c r="I566" s="243"/>
    </row>
    <row r="567" spans="1:9" ht="23.15" hidden="1" customHeight="1" x14ac:dyDescent="0.3">
      <c r="A567" s="87">
        <v>555</v>
      </c>
      <c r="B567" s="96"/>
      <c r="C567" s="94"/>
      <c r="D567" s="97"/>
      <c r="E567" s="95" t="str">
        <f t="shared" ref="E567:E630" si="6">IF(B567="","",(CONCATENATE(TEXT(B567,"###0000_);[Red](#,##0)")," ", TEXT(C567,"###000_);[Red](#,##0)")," ", TEXT(D567,"###0000_);[Red](#,##0)"))))</f>
        <v/>
      </c>
      <c r="F567" s="91"/>
      <c r="G567" s="68"/>
      <c r="H567" s="64" t="str">
        <f>IF(LEFT(G567,2)="48","R",IF(D567="","N/A",VLOOKUP(D567,'UCM 7-21-23'!$A$2:$B$1709,2,FALSE)))</f>
        <v>N/A</v>
      </c>
      <c r="I567" s="243"/>
    </row>
    <row r="568" spans="1:9" ht="23.15" hidden="1" customHeight="1" x14ac:dyDescent="0.3">
      <c r="A568" s="88">
        <v>556</v>
      </c>
      <c r="B568" s="96"/>
      <c r="C568" s="94"/>
      <c r="D568" s="97"/>
      <c r="E568" s="95" t="str">
        <f t="shared" si="6"/>
        <v/>
      </c>
      <c r="F568" s="91"/>
      <c r="G568" s="68"/>
      <c r="H568" s="64" t="str">
        <f>IF(LEFT(G568,2)="48","R",IF(D568="","N/A",VLOOKUP(D568,'UCM 7-21-23'!$A$2:$B$1709,2,FALSE)))</f>
        <v>N/A</v>
      </c>
      <c r="I568" s="243"/>
    </row>
    <row r="569" spans="1:9" ht="23.15" hidden="1" customHeight="1" x14ac:dyDescent="0.3">
      <c r="A569" s="87">
        <v>557</v>
      </c>
      <c r="B569" s="96"/>
      <c r="C569" s="94"/>
      <c r="D569" s="97"/>
      <c r="E569" s="95" t="str">
        <f t="shared" si="6"/>
        <v/>
      </c>
      <c r="F569" s="91"/>
      <c r="G569" s="68"/>
      <c r="H569" s="64" t="str">
        <f>IF(LEFT(G569,2)="48","R",IF(D569="","N/A",VLOOKUP(D569,'UCM 7-21-23'!$A$2:$B$1709,2,FALSE)))</f>
        <v>N/A</v>
      </c>
      <c r="I569" s="243"/>
    </row>
    <row r="570" spans="1:9" ht="23.15" hidden="1" customHeight="1" x14ac:dyDescent="0.3">
      <c r="A570" s="87">
        <v>558</v>
      </c>
      <c r="B570" s="96"/>
      <c r="C570" s="94"/>
      <c r="D570" s="97"/>
      <c r="E570" s="95" t="str">
        <f t="shared" si="6"/>
        <v/>
      </c>
      <c r="F570" s="91"/>
      <c r="G570" s="68"/>
      <c r="H570" s="64" t="str">
        <f>IF(LEFT(G570,2)="48","R",IF(D570="","N/A",VLOOKUP(D570,'UCM 7-21-23'!$A$2:$B$1709,2,FALSE)))</f>
        <v>N/A</v>
      </c>
      <c r="I570" s="243"/>
    </row>
    <row r="571" spans="1:9" ht="23.15" hidden="1" customHeight="1" x14ac:dyDescent="0.3">
      <c r="A571" s="88">
        <v>559</v>
      </c>
      <c r="B571" s="96"/>
      <c r="C571" s="94"/>
      <c r="D571" s="97"/>
      <c r="E571" s="95" t="str">
        <f t="shared" si="6"/>
        <v/>
      </c>
      <c r="F571" s="91"/>
      <c r="G571" s="68"/>
      <c r="H571" s="64" t="str">
        <f>IF(LEFT(G571,2)="48","R",IF(D571="","N/A",VLOOKUP(D571,'UCM 7-21-23'!$A$2:$B$1709,2,FALSE)))</f>
        <v>N/A</v>
      </c>
      <c r="I571" s="243"/>
    </row>
    <row r="572" spans="1:9" ht="23.15" hidden="1" customHeight="1" x14ac:dyDescent="0.3">
      <c r="A572" s="87">
        <v>560</v>
      </c>
      <c r="B572" s="96"/>
      <c r="C572" s="94"/>
      <c r="D572" s="97"/>
      <c r="E572" s="95" t="str">
        <f t="shared" si="6"/>
        <v/>
      </c>
      <c r="F572" s="91"/>
      <c r="G572" s="68"/>
      <c r="H572" s="64" t="str">
        <f>IF(LEFT(G572,2)="48","R",IF(D572="","N/A",VLOOKUP(D572,'UCM 7-21-23'!$A$2:$B$1709,2,FALSE)))</f>
        <v>N/A</v>
      </c>
      <c r="I572" s="243"/>
    </row>
    <row r="573" spans="1:9" ht="23.15" hidden="1" customHeight="1" x14ac:dyDescent="0.3">
      <c r="A573" s="87">
        <v>561</v>
      </c>
      <c r="B573" s="96"/>
      <c r="C573" s="94"/>
      <c r="D573" s="97"/>
      <c r="E573" s="95" t="str">
        <f t="shared" si="6"/>
        <v/>
      </c>
      <c r="F573" s="91"/>
      <c r="G573" s="68"/>
      <c r="H573" s="64" t="str">
        <f>IF(LEFT(G573,2)="48","R",IF(D573="","N/A",VLOOKUP(D573,'UCM 7-21-23'!$A$2:$B$1709,2,FALSE)))</f>
        <v>N/A</v>
      </c>
      <c r="I573" s="243"/>
    </row>
    <row r="574" spans="1:9" ht="23.15" hidden="1" customHeight="1" x14ac:dyDescent="0.3">
      <c r="A574" s="88">
        <v>562</v>
      </c>
      <c r="B574" s="96"/>
      <c r="C574" s="94"/>
      <c r="D574" s="97"/>
      <c r="E574" s="95" t="str">
        <f t="shared" si="6"/>
        <v/>
      </c>
      <c r="F574" s="91"/>
      <c r="G574" s="68"/>
      <c r="H574" s="64" t="str">
        <f>IF(LEFT(G574,2)="48","R",IF(D574="","N/A",VLOOKUP(D574,'UCM 7-21-23'!$A$2:$B$1709,2,FALSE)))</f>
        <v>N/A</v>
      </c>
      <c r="I574" s="243"/>
    </row>
    <row r="575" spans="1:9" ht="23.15" hidden="1" customHeight="1" x14ac:dyDescent="0.3">
      <c r="A575" s="87">
        <v>563</v>
      </c>
      <c r="B575" s="96"/>
      <c r="C575" s="94"/>
      <c r="D575" s="97"/>
      <c r="E575" s="95" t="str">
        <f t="shared" si="6"/>
        <v/>
      </c>
      <c r="F575" s="91"/>
      <c r="G575" s="68"/>
      <c r="H575" s="64" t="str">
        <f>IF(LEFT(G575,2)="48","R",IF(D575="","N/A",VLOOKUP(D575,'UCM 7-21-23'!$A$2:$B$1709,2,FALSE)))</f>
        <v>N/A</v>
      </c>
      <c r="I575" s="243"/>
    </row>
    <row r="576" spans="1:9" ht="23.15" hidden="1" customHeight="1" x14ac:dyDescent="0.3">
      <c r="A576" s="87">
        <v>564</v>
      </c>
      <c r="B576" s="96"/>
      <c r="C576" s="94"/>
      <c r="D576" s="97"/>
      <c r="E576" s="95" t="str">
        <f t="shared" si="6"/>
        <v/>
      </c>
      <c r="F576" s="91"/>
      <c r="G576" s="68"/>
      <c r="H576" s="64" t="str">
        <f>IF(LEFT(G576,2)="48","R",IF(D576="","N/A",VLOOKUP(D576,'UCM 7-21-23'!$A$2:$B$1709,2,FALSE)))</f>
        <v>N/A</v>
      </c>
      <c r="I576" s="243"/>
    </row>
    <row r="577" spans="1:9" ht="23.15" hidden="1" customHeight="1" x14ac:dyDescent="0.3">
      <c r="A577" s="88">
        <v>565</v>
      </c>
      <c r="B577" s="96"/>
      <c r="C577" s="94"/>
      <c r="D577" s="97"/>
      <c r="E577" s="95" t="str">
        <f t="shared" si="6"/>
        <v/>
      </c>
      <c r="F577" s="91"/>
      <c r="G577" s="68"/>
      <c r="H577" s="64" t="str">
        <f>IF(LEFT(G577,2)="48","R",IF(D577="","N/A",VLOOKUP(D577,'UCM 7-21-23'!$A$2:$B$1709,2,FALSE)))</f>
        <v>N/A</v>
      </c>
      <c r="I577" s="243"/>
    </row>
    <row r="578" spans="1:9" ht="23.15" hidden="1" customHeight="1" x14ac:dyDescent="0.3">
      <c r="A578" s="87">
        <v>566</v>
      </c>
      <c r="B578" s="96"/>
      <c r="C578" s="94"/>
      <c r="D578" s="97"/>
      <c r="E578" s="95" t="str">
        <f t="shared" si="6"/>
        <v/>
      </c>
      <c r="F578" s="91"/>
      <c r="G578" s="68"/>
      <c r="H578" s="64" t="str">
        <f>IF(LEFT(G578,2)="48","R",IF(D578="","N/A",VLOOKUP(D578,'UCM 7-21-23'!$A$2:$B$1709,2,FALSE)))</f>
        <v>N/A</v>
      </c>
      <c r="I578" s="243"/>
    </row>
    <row r="579" spans="1:9" ht="23.15" hidden="1" customHeight="1" x14ac:dyDescent="0.3">
      <c r="A579" s="87">
        <v>567</v>
      </c>
      <c r="B579" s="96"/>
      <c r="C579" s="94"/>
      <c r="D579" s="97"/>
      <c r="E579" s="95" t="str">
        <f t="shared" si="6"/>
        <v/>
      </c>
      <c r="F579" s="91"/>
      <c r="G579" s="68"/>
      <c r="H579" s="64" t="str">
        <f>IF(LEFT(G579,2)="48","R",IF(D579="","N/A",VLOOKUP(D579,'UCM 7-21-23'!$A$2:$B$1709,2,FALSE)))</f>
        <v>N/A</v>
      </c>
      <c r="I579" s="243"/>
    </row>
    <row r="580" spans="1:9" ht="23.15" hidden="1" customHeight="1" x14ac:dyDescent="0.3">
      <c r="A580" s="88">
        <v>568</v>
      </c>
      <c r="B580" s="96"/>
      <c r="C580" s="94"/>
      <c r="D580" s="97"/>
      <c r="E580" s="95" t="str">
        <f t="shared" si="6"/>
        <v/>
      </c>
      <c r="F580" s="91"/>
      <c r="G580" s="68"/>
      <c r="H580" s="64" t="str">
        <f>IF(LEFT(G580,2)="48","R",IF(D580="","N/A",VLOOKUP(D580,'UCM 7-21-23'!$A$2:$B$1709,2,FALSE)))</f>
        <v>N/A</v>
      </c>
      <c r="I580" s="243"/>
    </row>
    <row r="581" spans="1:9" ht="23.15" hidden="1" customHeight="1" x14ac:dyDescent="0.3">
      <c r="A581" s="87">
        <v>569</v>
      </c>
      <c r="B581" s="96"/>
      <c r="C581" s="94"/>
      <c r="D581" s="97"/>
      <c r="E581" s="95" t="str">
        <f t="shared" si="6"/>
        <v/>
      </c>
      <c r="F581" s="91"/>
      <c r="G581" s="68"/>
      <c r="H581" s="64" t="str">
        <f>IF(LEFT(G581,2)="48","R",IF(D581="","N/A",VLOOKUP(D581,'UCM 7-21-23'!$A$2:$B$1709,2,FALSE)))</f>
        <v>N/A</v>
      </c>
      <c r="I581" s="243"/>
    </row>
    <row r="582" spans="1:9" ht="23.15" hidden="1" customHeight="1" x14ac:dyDescent="0.3">
      <c r="A582" s="87">
        <v>570</v>
      </c>
      <c r="B582" s="96"/>
      <c r="C582" s="94"/>
      <c r="D582" s="97"/>
      <c r="E582" s="95" t="str">
        <f t="shared" si="6"/>
        <v/>
      </c>
      <c r="F582" s="91"/>
      <c r="G582" s="68"/>
      <c r="H582" s="64" t="str">
        <f>IF(LEFT(G582,2)="48","R",IF(D582="","N/A",VLOOKUP(D582,'UCM 7-21-23'!$A$2:$B$1709,2,FALSE)))</f>
        <v>N/A</v>
      </c>
      <c r="I582" s="243"/>
    </row>
    <row r="583" spans="1:9" ht="23.15" hidden="1" customHeight="1" x14ac:dyDescent="0.3">
      <c r="A583" s="88">
        <v>571</v>
      </c>
      <c r="B583" s="96"/>
      <c r="C583" s="94"/>
      <c r="D583" s="97"/>
      <c r="E583" s="95" t="str">
        <f t="shared" si="6"/>
        <v/>
      </c>
      <c r="F583" s="91"/>
      <c r="G583" s="68"/>
      <c r="H583" s="64" t="str">
        <f>IF(LEFT(G583,2)="48","R",IF(D583="","N/A",VLOOKUP(D583,'UCM 7-21-23'!$A$2:$B$1709,2,FALSE)))</f>
        <v>N/A</v>
      </c>
      <c r="I583" s="243"/>
    </row>
    <row r="584" spans="1:9" ht="23.15" hidden="1" customHeight="1" x14ac:dyDescent="0.3">
      <c r="A584" s="87">
        <v>572</v>
      </c>
      <c r="B584" s="96"/>
      <c r="C584" s="94"/>
      <c r="D584" s="97"/>
      <c r="E584" s="95" t="str">
        <f t="shared" si="6"/>
        <v/>
      </c>
      <c r="F584" s="91"/>
      <c r="G584" s="68"/>
      <c r="H584" s="64" t="str">
        <f>IF(LEFT(G584,2)="48","R",IF(D584="","N/A",VLOOKUP(D584,'UCM 7-21-23'!$A$2:$B$1709,2,FALSE)))</f>
        <v>N/A</v>
      </c>
      <c r="I584" s="243"/>
    </row>
    <row r="585" spans="1:9" ht="23.15" hidden="1" customHeight="1" x14ac:dyDescent="0.3">
      <c r="A585" s="87">
        <v>573</v>
      </c>
      <c r="B585" s="96"/>
      <c r="C585" s="94"/>
      <c r="D585" s="97"/>
      <c r="E585" s="95" t="str">
        <f t="shared" si="6"/>
        <v/>
      </c>
      <c r="F585" s="91"/>
      <c r="G585" s="68"/>
      <c r="H585" s="64" t="str">
        <f>IF(LEFT(G585,2)="48","R",IF(D585="","N/A",VLOOKUP(D585,'UCM 7-21-23'!$A$2:$B$1709,2,FALSE)))</f>
        <v>N/A</v>
      </c>
      <c r="I585" s="243"/>
    </row>
    <row r="586" spans="1:9" ht="23.15" hidden="1" customHeight="1" x14ac:dyDescent="0.3">
      <c r="A586" s="88">
        <v>574</v>
      </c>
      <c r="B586" s="96"/>
      <c r="C586" s="94"/>
      <c r="D586" s="97"/>
      <c r="E586" s="95" t="str">
        <f t="shared" si="6"/>
        <v/>
      </c>
      <c r="F586" s="91"/>
      <c r="G586" s="68"/>
      <c r="H586" s="64" t="str">
        <f>IF(LEFT(G586,2)="48","R",IF(D586="","N/A",VLOOKUP(D586,'UCM 7-21-23'!$A$2:$B$1709,2,FALSE)))</f>
        <v>N/A</v>
      </c>
      <c r="I586" s="243"/>
    </row>
    <row r="587" spans="1:9" ht="23.15" hidden="1" customHeight="1" x14ac:dyDescent="0.3">
      <c r="A587" s="87">
        <v>575</v>
      </c>
      <c r="B587" s="96"/>
      <c r="C587" s="94"/>
      <c r="D587" s="97"/>
      <c r="E587" s="95" t="str">
        <f t="shared" si="6"/>
        <v/>
      </c>
      <c r="F587" s="91"/>
      <c r="G587" s="68"/>
      <c r="H587" s="64" t="str">
        <f>IF(LEFT(G587,2)="48","R",IF(D587="","N/A",VLOOKUP(D587,'UCM 7-21-23'!$A$2:$B$1709,2,FALSE)))</f>
        <v>N/A</v>
      </c>
      <c r="I587" s="243"/>
    </row>
    <row r="588" spans="1:9" ht="23.15" hidden="1" customHeight="1" x14ac:dyDescent="0.3">
      <c r="A588" s="87">
        <v>576</v>
      </c>
      <c r="B588" s="96"/>
      <c r="C588" s="94"/>
      <c r="D588" s="97"/>
      <c r="E588" s="95" t="str">
        <f t="shared" si="6"/>
        <v/>
      </c>
      <c r="F588" s="91"/>
      <c r="G588" s="68"/>
      <c r="H588" s="64" t="str">
        <f>IF(LEFT(G588,2)="48","R",IF(D588="","N/A",VLOOKUP(D588,'UCM 7-21-23'!$A$2:$B$1709,2,FALSE)))</f>
        <v>N/A</v>
      </c>
      <c r="I588" s="243"/>
    </row>
    <row r="589" spans="1:9" ht="23.15" hidden="1" customHeight="1" x14ac:dyDescent="0.3">
      <c r="A589" s="88">
        <v>577</v>
      </c>
      <c r="B589" s="96"/>
      <c r="C589" s="94"/>
      <c r="D589" s="97"/>
      <c r="E589" s="95" t="str">
        <f t="shared" si="6"/>
        <v/>
      </c>
      <c r="F589" s="91"/>
      <c r="G589" s="68"/>
      <c r="H589" s="64" t="str">
        <f>IF(LEFT(G589,2)="48","R",IF(D589="","N/A",VLOOKUP(D589,'UCM 7-21-23'!$A$2:$B$1709,2,FALSE)))</f>
        <v>N/A</v>
      </c>
      <c r="I589" s="243"/>
    </row>
    <row r="590" spans="1:9" ht="23.15" hidden="1" customHeight="1" x14ac:dyDescent="0.3">
      <c r="A590" s="87">
        <v>578</v>
      </c>
      <c r="B590" s="96"/>
      <c r="C590" s="94"/>
      <c r="D590" s="97"/>
      <c r="E590" s="95" t="str">
        <f t="shared" si="6"/>
        <v/>
      </c>
      <c r="F590" s="91"/>
      <c r="G590" s="68"/>
      <c r="H590" s="64" t="str">
        <f>IF(LEFT(G590,2)="48","R",IF(D590="","N/A",VLOOKUP(D590,'UCM 7-21-23'!$A$2:$B$1709,2,FALSE)))</f>
        <v>N/A</v>
      </c>
      <c r="I590" s="243"/>
    </row>
    <row r="591" spans="1:9" ht="23.15" hidden="1" customHeight="1" x14ac:dyDescent="0.3">
      <c r="A591" s="87">
        <v>579</v>
      </c>
      <c r="B591" s="96"/>
      <c r="C591" s="94"/>
      <c r="D591" s="97"/>
      <c r="E591" s="95" t="str">
        <f t="shared" si="6"/>
        <v/>
      </c>
      <c r="F591" s="91"/>
      <c r="G591" s="68"/>
      <c r="H591" s="64" t="str">
        <f>IF(LEFT(G591,2)="48","R",IF(D591="","N/A",VLOOKUP(D591,'UCM 7-21-23'!$A$2:$B$1709,2,FALSE)))</f>
        <v>N/A</v>
      </c>
      <c r="I591" s="243"/>
    </row>
    <row r="592" spans="1:9" ht="23.15" hidden="1" customHeight="1" x14ac:dyDescent="0.3">
      <c r="A592" s="88">
        <v>580</v>
      </c>
      <c r="B592" s="96"/>
      <c r="C592" s="94"/>
      <c r="D592" s="97"/>
      <c r="E592" s="95" t="str">
        <f t="shared" si="6"/>
        <v/>
      </c>
      <c r="F592" s="91"/>
      <c r="G592" s="68"/>
      <c r="H592" s="64" t="str">
        <f>IF(LEFT(G592,2)="48","R",IF(D592="","N/A",VLOOKUP(D592,'UCM 7-21-23'!$A$2:$B$1709,2,FALSE)))</f>
        <v>N/A</v>
      </c>
      <c r="I592" s="243"/>
    </row>
    <row r="593" spans="1:9" ht="23.15" hidden="1" customHeight="1" x14ac:dyDescent="0.3">
      <c r="A593" s="87">
        <v>581</v>
      </c>
      <c r="B593" s="96"/>
      <c r="C593" s="94"/>
      <c r="D593" s="97"/>
      <c r="E593" s="95" t="str">
        <f t="shared" si="6"/>
        <v/>
      </c>
      <c r="F593" s="91"/>
      <c r="G593" s="68"/>
      <c r="H593" s="64" t="str">
        <f>IF(LEFT(G593,2)="48","R",IF(D593="","N/A",VLOOKUP(D593,'UCM 7-21-23'!$A$2:$B$1709,2,FALSE)))</f>
        <v>N/A</v>
      </c>
      <c r="I593" s="243"/>
    </row>
    <row r="594" spans="1:9" ht="23.15" hidden="1" customHeight="1" x14ac:dyDescent="0.3">
      <c r="A594" s="87">
        <v>582</v>
      </c>
      <c r="B594" s="96"/>
      <c r="C594" s="94"/>
      <c r="D594" s="97"/>
      <c r="E594" s="95" t="str">
        <f t="shared" si="6"/>
        <v/>
      </c>
      <c r="F594" s="91"/>
      <c r="G594" s="68"/>
      <c r="H594" s="64" t="str">
        <f>IF(LEFT(G594,2)="48","R",IF(D594="","N/A",VLOOKUP(D594,'UCM 7-21-23'!$A$2:$B$1709,2,FALSE)))</f>
        <v>N/A</v>
      </c>
      <c r="I594" s="243"/>
    </row>
    <row r="595" spans="1:9" ht="23.15" hidden="1" customHeight="1" x14ac:dyDescent="0.3">
      <c r="A595" s="88">
        <v>583</v>
      </c>
      <c r="B595" s="96"/>
      <c r="C595" s="94"/>
      <c r="D595" s="97"/>
      <c r="E595" s="95" t="str">
        <f t="shared" si="6"/>
        <v/>
      </c>
      <c r="F595" s="91"/>
      <c r="G595" s="68"/>
      <c r="H595" s="64" t="str">
        <f>IF(LEFT(G595,2)="48","R",IF(D595="","N/A",VLOOKUP(D595,'UCM 7-21-23'!$A$2:$B$1709,2,FALSE)))</f>
        <v>N/A</v>
      </c>
      <c r="I595" s="243"/>
    </row>
    <row r="596" spans="1:9" ht="23.15" hidden="1" customHeight="1" x14ac:dyDescent="0.3">
      <c r="A596" s="87">
        <v>584</v>
      </c>
      <c r="B596" s="96"/>
      <c r="C596" s="94"/>
      <c r="D596" s="97"/>
      <c r="E596" s="95" t="str">
        <f t="shared" si="6"/>
        <v/>
      </c>
      <c r="F596" s="91"/>
      <c r="G596" s="68"/>
      <c r="H596" s="64" t="str">
        <f>IF(LEFT(G596,2)="48","R",IF(D596="","N/A",VLOOKUP(D596,'UCM 7-21-23'!$A$2:$B$1709,2,FALSE)))</f>
        <v>N/A</v>
      </c>
      <c r="I596" s="243"/>
    </row>
    <row r="597" spans="1:9" ht="23.15" hidden="1" customHeight="1" x14ac:dyDescent="0.3">
      <c r="A597" s="87">
        <v>585</v>
      </c>
      <c r="B597" s="96"/>
      <c r="C597" s="94"/>
      <c r="D597" s="97"/>
      <c r="E597" s="95" t="str">
        <f t="shared" si="6"/>
        <v/>
      </c>
      <c r="F597" s="91"/>
      <c r="G597" s="68"/>
      <c r="H597" s="64" t="str">
        <f>IF(LEFT(G597,2)="48","R",IF(D597="","N/A",VLOOKUP(D597,'UCM 7-21-23'!$A$2:$B$1709,2,FALSE)))</f>
        <v>N/A</v>
      </c>
      <c r="I597" s="243"/>
    </row>
    <row r="598" spans="1:9" ht="23.15" hidden="1" customHeight="1" x14ac:dyDescent="0.3">
      <c r="A598" s="88">
        <v>586</v>
      </c>
      <c r="B598" s="96"/>
      <c r="C598" s="94"/>
      <c r="D598" s="97"/>
      <c r="E598" s="95" t="str">
        <f t="shared" si="6"/>
        <v/>
      </c>
      <c r="F598" s="91"/>
      <c r="G598" s="68"/>
      <c r="H598" s="64" t="str">
        <f>IF(LEFT(G598,2)="48","R",IF(D598="","N/A",VLOOKUP(D598,'UCM 7-21-23'!$A$2:$B$1709,2,FALSE)))</f>
        <v>N/A</v>
      </c>
      <c r="I598" s="243"/>
    </row>
    <row r="599" spans="1:9" ht="23.15" hidden="1" customHeight="1" x14ac:dyDescent="0.3">
      <c r="A599" s="87">
        <v>587</v>
      </c>
      <c r="B599" s="96"/>
      <c r="C599" s="94"/>
      <c r="D599" s="97"/>
      <c r="E599" s="95" t="str">
        <f t="shared" si="6"/>
        <v/>
      </c>
      <c r="F599" s="91"/>
      <c r="G599" s="68"/>
      <c r="H599" s="64" t="str">
        <f>IF(LEFT(G599,2)="48","R",IF(D599="","N/A",VLOOKUP(D599,'UCM 7-21-23'!$A$2:$B$1709,2,FALSE)))</f>
        <v>N/A</v>
      </c>
      <c r="I599" s="243"/>
    </row>
    <row r="600" spans="1:9" ht="23.15" hidden="1" customHeight="1" x14ac:dyDescent="0.3">
      <c r="A600" s="87">
        <v>588</v>
      </c>
      <c r="B600" s="96"/>
      <c r="C600" s="94"/>
      <c r="D600" s="97"/>
      <c r="E600" s="95" t="str">
        <f t="shared" si="6"/>
        <v/>
      </c>
      <c r="F600" s="91"/>
      <c r="G600" s="68"/>
      <c r="H600" s="64" t="str">
        <f>IF(LEFT(G600,2)="48","R",IF(D600="","N/A",VLOOKUP(D600,'UCM 7-21-23'!$A$2:$B$1709,2,FALSE)))</f>
        <v>N/A</v>
      </c>
      <c r="I600" s="243"/>
    </row>
    <row r="601" spans="1:9" ht="23.15" hidden="1" customHeight="1" x14ac:dyDescent="0.3">
      <c r="A601" s="88">
        <v>589</v>
      </c>
      <c r="B601" s="96"/>
      <c r="C601" s="94"/>
      <c r="D601" s="97"/>
      <c r="E601" s="95" t="str">
        <f t="shared" si="6"/>
        <v/>
      </c>
      <c r="F601" s="91"/>
      <c r="G601" s="68"/>
      <c r="H601" s="64" t="str">
        <f>IF(LEFT(G601,2)="48","R",IF(D601="","N/A",VLOOKUP(D601,'UCM 7-21-23'!$A$2:$B$1709,2,FALSE)))</f>
        <v>N/A</v>
      </c>
      <c r="I601" s="243"/>
    </row>
    <row r="602" spans="1:9" ht="23.15" hidden="1" customHeight="1" x14ac:dyDescent="0.3">
      <c r="A602" s="87">
        <v>590</v>
      </c>
      <c r="B602" s="96"/>
      <c r="C602" s="94"/>
      <c r="D602" s="97"/>
      <c r="E602" s="95" t="str">
        <f t="shared" si="6"/>
        <v/>
      </c>
      <c r="F602" s="91"/>
      <c r="G602" s="68"/>
      <c r="H602" s="64" t="str">
        <f>IF(LEFT(G602,2)="48","R",IF(D602="","N/A",VLOOKUP(D602,'UCM 7-21-23'!$A$2:$B$1709,2,FALSE)))</f>
        <v>N/A</v>
      </c>
      <c r="I602" s="243"/>
    </row>
    <row r="603" spans="1:9" ht="23.15" hidden="1" customHeight="1" x14ac:dyDescent="0.3">
      <c r="A603" s="87">
        <v>591</v>
      </c>
      <c r="B603" s="96"/>
      <c r="C603" s="94"/>
      <c r="D603" s="97"/>
      <c r="E603" s="95" t="str">
        <f t="shared" si="6"/>
        <v/>
      </c>
      <c r="F603" s="91"/>
      <c r="G603" s="68"/>
      <c r="H603" s="64" t="str">
        <f>IF(LEFT(G603,2)="48","R",IF(D603="","N/A",VLOOKUP(D603,'UCM 7-21-23'!$A$2:$B$1709,2,FALSE)))</f>
        <v>N/A</v>
      </c>
      <c r="I603" s="243"/>
    </row>
    <row r="604" spans="1:9" ht="23.15" hidden="1" customHeight="1" x14ac:dyDescent="0.3">
      <c r="A604" s="88">
        <v>592</v>
      </c>
      <c r="B604" s="96"/>
      <c r="C604" s="94"/>
      <c r="D604" s="97"/>
      <c r="E604" s="95" t="str">
        <f t="shared" si="6"/>
        <v/>
      </c>
      <c r="F604" s="91"/>
      <c r="G604" s="68"/>
      <c r="H604" s="64" t="str">
        <f>IF(LEFT(G604,2)="48","R",IF(D604="","N/A",VLOOKUP(D604,'UCM 7-21-23'!$A$2:$B$1709,2,FALSE)))</f>
        <v>N/A</v>
      </c>
      <c r="I604" s="243"/>
    </row>
    <row r="605" spans="1:9" ht="23.15" hidden="1" customHeight="1" x14ac:dyDescent="0.3">
      <c r="A605" s="87">
        <v>593</v>
      </c>
      <c r="B605" s="96"/>
      <c r="C605" s="94"/>
      <c r="D605" s="97"/>
      <c r="E605" s="95" t="str">
        <f t="shared" si="6"/>
        <v/>
      </c>
      <c r="F605" s="91"/>
      <c r="G605" s="68"/>
      <c r="H605" s="64" t="str">
        <f>IF(LEFT(G605,2)="48","R",IF(D605="","N/A",VLOOKUP(D605,'UCM 7-21-23'!$A$2:$B$1709,2,FALSE)))</f>
        <v>N/A</v>
      </c>
      <c r="I605" s="243"/>
    </row>
    <row r="606" spans="1:9" ht="23.15" hidden="1" customHeight="1" x14ac:dyDescent="0.3">
      <c r="A606" s="87">
        <v>594</v>
      </c>
      <c r="B606" s="96"/>
      <c r="C606" s="94"/>
      <c r="D606" s="97"/>
      <c r="E606" s="95" t="str">
        <f t="shared" si="6"/>
        <v/>
      </c>
      <c r="F606" s="91"/>
      <c r="G606" s="68"/>
      <c r="H606" s="64" t="str">
        <f>IF(LEFT(G606,2)="48","R",IF(D606="","N/A",VLOOKUP(D606,'UCM 7-21-23'!$A$2:$B$1709,2,FALSE)))</f>
        <v>N/A</v>
      </c>
      <c r="I606" s="243"/>
    </row>
    <row r="607" spans="1:9" ht="23.15" hidden="1" customHeight="1" x14ac:dyDescent="0.3">
      <c r="A607" s="88">
        <v>595</v>
      </c>
      <c r="B607" s="96"/>
      <c r="C607" s="94"/>
      <c r="D607" s="97"/>
      <c r="E607" s="95" t="str">
        <f t="shared" si="6"/>
        <v/>
      </c>
      <c r="F607" s="91"/>
      <c r="G607" s="68"/>
      <c r="H607" s="64" t="str">
        <f>IF(LEFT(G607,2)="48","R",IF(D607="","N/A",VLOOKUP(D607,'UCM 7-21-23'!$A$2:$B$1709,2,FALSE)))</f>
        <v>N/A</v>
      </c>
      <c r="I607" s="243"/>
    </row>
    <row r="608" spans="1:9" ht="23.15" hidden="1" customHeight="1" x14ac:dyDescent="0.3">
      <c r="A608" s="87">
        <v>596</v>
      </c>
      <c r="B608" s="96"/>
      <c r="C608" s="94"/>
      <c r="D608" s="97"/>
      <c r="E608" s="95" t="str">
        <f t="shared" si="6"/>
        <v/>
      </c>
      <c r="F608" s="91"/>
      <c r="G608" s="68"/>
      <c r="H608" s="64" t="str">
        <f>IF(LEFT(G608,2)="48","R",IF(D608="","N/A",VLOOKUP(D608,'UCM 7-21-23'!$A$2:$B$1709,2,FALSE)))</f>
        <v>N/A</v>
      </c>
      <c r="I608" s="243"/>
    </row>
    <row r="609" spans="1:9" ht="23.15" hidden="1" customHeight="1" x14ac:dyDescent="0.3">
      <c r="A609" s="87">
        <v>597</v>
      </c>
      <c r="B609" s="96"/>
      <c r="C609" s="94"/>
      <c r="D609" s="97"/>
      <c r="E609" s="95" t="str">
        <f t="shared" si="6"/>
        <v/>
      </c>
      <c r="F609" s="91"/>
      <c r="G609" s="68"/>
      <c r="H609" s="64" t="str">
        <f>IF(LEFT(G609,2)="48","R",IF(D609="","N/A",VLOOKUP(D609,'UCM 7-21-23'!$A$2:$B$1709,2,FALSE)))</f>
        <v>N/A</v>
      </c>
      <c r="I609" s="243"/>
    </row>
    <row r="610" spans="1:9" ht="23.15" hidden="1" customHeight="1" x14ac:dyDescent="0.3">
      <c r="A610" s="88">
        <v>598</v>
      </c>
      <c r="B610" s="96"/>
      <c r="C610" s="94"/>
      <c r="D610" s="97"/>
      <c r="E610" s="95" t="str">
        <f t="shared" si="6"/>
        <v/>
      </c>
      <c r="F610" s="91"/>
      <c r="G610" s="68"/>
      <c r="H610" s="64" t="str">
        <f>IF(LEFT(G610,2)="48","R",IF(D610="","N/A",VLOOKUP(D610,'UCM 7-21-23'!$A$2:$B$1709,2,FALSE)))</f>
        <v>N/A</v>
      </c>
      <c r="I610" s="243"/>
    </row>
    <row r="611" spans="1:9" ht="23.15" hidden="1" customHeight="1" x14ac:dyDescent="0.3">
      <c r="A611" s="87">
        <v>599</v>
      </c>
      <c r="B611" s="96"/>
      <c r="C611" s="94"/>
      <c r="D611" s="97"/>
      <c r="E611" s="95" t="str">
        <f t="shared" si="6"/>
        <v/>
      </c>
      <c r="F611" s="91"/>
      <c r="G611" s="68"/>
      <c r="H611" s="64" t="str">
        <f>IF(LEFT(G611,2)="48","R",IF(D611="","N/A",VLOOKUP(D611,'UCM 7-21-23'!$A$2:$B$1709,2,FALSE)))</f>
        <v>N/A</v>
      </c>
      <c r="I611" s="243"/>
    </row>
    <row r="612" spans="1:9" ht="23.15" hidden="1" customHeight="1" x14ac:dyDescent="0.3">
      <c r="A612" s="87">
        <v>600</v>
      </c>
      <c r="B612" s="96"/>
      <c r="C612" s="94"/>
      <c r="D612" s="97"/>
      <c r="E612" s="95" t="str">
        <f t="shared" si="6"/>
        <v/>
      </c>
      <c r="F612" s="91"/>
      <c r="G612" s="68"/>
      <c r="H612" s="64" t="str">
        <f>IF(LEFT(G612,2)="48","R",IF(D612="","N/A",VLOOKUP(D612,'UCM 7-21-23'!$A$2:$B$1709,2,FALSE)))</f>
        <v>N/A</v>
      </c>
      <c r="I612" s="243"/>
    </row>
    <row r="613" spans="1:9" ht="23.15" hidden="1" customHeight="1" x14ac:dyDescent="0.3">
      <c r="A613" s="88">
        <v>601</v>
      </c>
      <c r="B613" s="96"/>
      <c r="C613" s="94"/>
      <c r="D613" s="97"/>
      <c r="E613" s="95" t="str">
        <f t="shared" si="6"/>
        <v/>
      </c>
      <c r="F613" s="91"/>
      <c r="G613" s="68"/>
      <c r="H613" s="64" t="str">
        <f>IF(LEFT(G613,2)="48","R",IF(D613="","N/A",VLOOKUP(D613,'UCM 7-21-23'!$A$2:$B$1709,2,FALSE)))</f>
        <v>N/A</v>
      </c>
      <c r="I613" s="243"/>
    </row>
    <row r="614" spans="1:9" ht="23.15" hidden="1" customHeight="1" x14ac:dyDescent="0.3">
      <c r="A614" s="87">
        <v>602</v>
      </c>
      <c r="B614" s="96"/>
      <c r="C614" s="94"/>
      <c r="D614" s="97"/>
      <c r="E614" s="95" t="str">
        <f t="shared" si="6"/>
        <v/>
      </c>
      <c r="F614" s="91"/>
      <c r="G614" s="68"/>
      <c r="H614" s="64" t="str">
        <f>IF(LEFT(G614,2)="48","R",IF(D614="","N/A",VLOOKUP(D614,'UCM 7-21-23'!$A$2:$B$1709,2,FALSE)))</f>
        <v>N/A</v>
      </c>
      <c r="I614" s="243"/>
    </row>
    <row r="615" spans="1:9" ht="23.15" hidden="1" customHeight="1" x14ac:dyDescent="0.3">
      <c r="A615" s="87">
        <v>603</v>
      </c>
      <c r="B615" s="96"/>
      <c r="C615" s="94"/>
      <c r="D615" s="97"/>
      <c r="E615" s="95" t="str">
        <f t="shared" si="6"/>
        <v/>
      </c>
      <c r="F615" s="91"/>
      <c r="G615" s="68"/>
      <c r="H615" s="64" t="str">
        <f>IF(LEFT(G615,2)="48","R",IF(D615="","N/A",VLOOKUP(D615,'UCM 7-21-23'!$A$2:$B$1709,2,FALSE)))</f>
        <v>N/A</v>
      </c>
      <c r="I615" s="243"/>
    </row>
    <row r="616" spans="1:9" ht="23.15" hidden="1" customHeight="1" x14ac:dyDescent="0.3">
      <c r="A616" s="88">
        <v>604</v>
      </c>
      <c r="B616" s="96"/>
      <c r="C616" s="94"/>
      <c r="D616" s="97"/>
      <c r="E616" s="95" t="str">
        <f t="shared" si="6"/>
        <v/>
      </c>
      <c r="F616" s="91"/>
      <c r="G616" s="68"/>
      <c r="H616" s="64" t="str">
        <f>IF(LEFT(G616,2)="48","R",IF(D616="","N/A",VLOOKUP(D616,'UCM 7-21-23'!$A$2:$B$1709,2,FALSE)))</f>
        <v>N/A</v>
      </c>
      <c r="I616" s="243"/>
    </row>
    <row r="617" spans="1:9" ht="23.15" hidden="1" customHeight="1" x14ac:dyDescent="0.3">
      <c r="A617" s="87">
        <v>605</v>
      </c>
      <c r="B617" s="96"/>
      <c r="C617" s="94"/>
      <c r="D617" s="97"/>
      <c r="E617" s="95" t="str">
        <f t="shared" si="6"/>
        <v/>
      </c>
      <c r="F617" s="91"/>
      <c r="G617" s="68"/>
      <c r="H617" s="64" t="str">
        <f>IF(LEFT(G617,2)="48","R",IF(D617="","N/A",VLOOKUP(D617,'UCM 7-21-23'!$A$2:$B$1709,2,FALSE)))</f>
        <v>N/A</v>
      </c>
      <c r="I617" s="243"/>
    </row>
    <row r="618" spans="1:9" ht="23.15" hidden="1" customHeight="1" x14ac:dyDescent="0.3">
      <c r="A618" s="87">
        <v>606</v>
      </c>
      <c r="B618" s="96"/>
      <c r="C618" s="94"/>
      <c r="D618" s="97"/>
      <c r="E618" s="95" t="str">
        <f t="shared" si="6"/>
        <v/>
      </c>
      <c r="F618" s="91"/>
      <c r="G618" s="68"/>
      <c r="H618" s="64" t="str">
        <f>IF(LEFT(G618,2)="48","R",IF(D618="","N/A",VLOOKUP(D618,'UCM 7-21-23'!$A$2:$B$1709,2,FALSE)))</f>
        <v>N/A</v>
      </c>
      <c r="I618" s="243"/>
    </row>
    <row r="619" spans="1:9" ht="23.15" hidden="1" customHeight="1" x14ac:dyDescent="0.3">
      <c r="A619" s="88">
        <v>607</v>
      </c>
      <c r="B619" s="96"/>
      <c r="C619" s="94"/>
      <c r="D619" s="97"/>
      <c r="E619" s="95" t="str">
        <f t="shared" si="6"/>
        <v/>
      </c>
      <c r="F619" s="91"/>
      <c r="G619" s="68"/>
      <c r="H619" s="64" t="str">
        <f>IF(LEFT(G619,2)="48","R",IF(D619="","N/A",VLOOKUP(D619,'UCM 7-21-23'!$A$2:$B$1709,2,FALSE)))</f>
        <v>N/A</v>
      </c>
      <c r="I619" s="243"/>
    </row>
    <row r="620" spans="1:9" ht="23.15" hidden="1" customHeight="1" x14ac:dyDescent="0.3">
      <c r="A620" s="87">
        <v>608</v>
      </c>
      <c r="B620" s="96"/>
      <c r="C620" s="94"/>
      <c r="D620" s="97"/>
      <c r="E620" s="95" t="str">
        <f t="shared" si="6"/>
        <v/>
      </c>
      <c r="F620" s="91"/>
      <c r="G620" s="68"/>
      <c r="H620" s="64" t="str">
        <f>IF(LEFT(G620,2)="48","R",IF(D620="","N/A",VLOOKUP(D620,'UCM 7-21-23'!$A$2:$B$1709,2,FALSE)))</f>
        <v>N/A</v>
      </c>
      <c r="I620" s="243"/>
    </row>
    <row r="621" spans="1:9" ht="23.15" hidden="1" customHeight="1" x14ac:dyDescent="0.3">
      <c r="A621" s="87">
        <v>609</v>
      </c>
      <c r="B621" s="96"/>
      <c r="C621" s="94"/>
      <c r="D621" s="97"/>
      <c r="E621" s="95" t="str">
        <f t="shared" si="6"/>
        <v/>
      </c>
      <c r="F621" s="91"/>
      <c r="G621" s="68"/>
      <c r="H621" s="64" t="str">
        <f>IF(LEFT(G621,2)="48","R",IF(D621="","N/A",VLOOKUP(D621,'UCM 7-21-23'!$A$2:$B$1709,2,FALSE)))</f>
        <v>N/A</v>
      </c>
      <c r="I621" s="243"/>
    </row>
    <row r="622" spans="1:9" ht="23.15" hidden="1" customHeight="1" x14ac:dyDescent="0.3">
      <c r="A622" s="88">
        <v>610</v>
      </c>
      <c r="B622" s="96"/>
      <c r="C622" s="94"/>
      <c r="D622" s="97"/>
      <c r="E622" s="95" t="str">
        <f t="shared" si="6"/>
        <v/>
      </c>
      <c r="F622" s="91"/>
      <c r="G622" s="68"/>
      <c r="H622" s="64" t="str">
        <f>IF(LEFT(G622,2)="48","R",IF(D622="","N/A",VLOOKUP(D622,'UCM 7-21-23'!$A$2:$B$1709,2,FALSE)))</f>
        <v>N/A</v>
      </c>
      <c r="I622" s="243"/>
    </row>
    <row r="623" spans="1:9" ht="23.15" hidden="1" customHeight="1" x14ac:dyDescent="0.3">
      <c r="A623" s="87">
        <v>611</v>
      </c>
      <c r="B623" s="96"/>
      <c r="C623" s="94"/>
      <c r="D623" s="97"/>
      <c r="E623" s="95" t="str">
        <f t="shared" si="6"/>
        <v/>
      </c>
      <c r="F623" s="91"/>
      <c r="G623" s="68"/>
      <c r="H623" s="64" t="str">
        <f>IF(LEFT(G623,2)="48","R",IF(D623="","N/A",VLOOKUP(D623,'UCM 7-21-23'!$A$2:$B$1709,2,FALSE)))</f>
        <v>N/A</v>
      </c>
      <c r="I623" s="243"/>
    </row>
    <row r="624" spans="1:9" ht="23.15" hidden="1" customHeight="1" x14ac:dyDescent="0.3">
      <c r="A624" s="87">
        <v>612</v>
      </c>
      <c r="B624" s="96"/>
      <c r="C624" s="94"/>
      <c r="D624" s="97"/>
      <c r="E624" s="95" t="str">
        <f t="shared" si="6"/>
        <v/>
      </c>
      <c r="F624" s="91"/>
      <c r="G624" s="68"/>
      <c r="H624" s="64" t="str">
        <f>IF(LEFT(G624,2)="48","R",IF(D624="","N/A",VLOOKUP(D624,'UCM 7-21-23'!$A$2:$B$1709,2,FALSE)))</f>
        <v>N/A</v>
      </c>
      <c r="I624" s="243"/>
    </row>
    <row r="625" spans="1:9" ht="23.15" hidden="1" customHeight="1" x14ac:dyDescent="0.3">
      <c r="A625" s="88">
        <v>613</v>
      </c>
      <c r="B625" s="96"/>
      <c r="C625" s="94"/>
      <c r="D625" s="97"/>
      <c r="E625" s="95" t="str">
        <f t="shared" si="6"/>
        <v/>
      </c>
      <c r="F625" s="91"/>
      <c r="G625" s="68"/>
      <c r="H625" s="64" t="str">
        <f>IF(LEFT(G625,2)="48","R",IF(D625="","N/A",VLOOKUP(D625,'UCM 7-21-23'!$A$2:$B$1709,2,FALSE)))</f>
        <v>N/A</v>
      </c>
      <c r="I625" s="243"/>
    </row>
    <row r="626" spans="1:9" ht="23.15" hidden="1" customHeight="1" x14ac:dyDescent="0.3">
      <c r="A626" s="87">
        <v>614</v>
      </c>
      <c r="B626" s="96"/>
      <c r="C626" s="94"/>
      <c r="D626" s="97"/>
      <c r="E626" s="95" t="str">
        <f t="shared" si="6"/>
        <v/>
      </c>
      <c r="F626" s="91"/>
      <c r="G626" s="68"/>
      <c r="H626" s="64" t="str">
        <f>IF(LEFT(G626,2)="48","R",IF(D626="","N/A",VLOOKUP(D626,'UCM 7-21-23'!$A$2:$B$1709,2,FALSE)))</f>
        <v>N/A</v>
      </c>
      <c r="I626" s="243"/>
    </row>
    <row r="627" spans="1:9" ht="23.15" hidden="1" customHeight="1" x14ac:dyDescent="0.3">
      <c r="A627" s="87">
        <v>615</v>
      </c>
      <c r="B627" s="96"/>
      <c r="C627" s="94"/>
      <c r="D627" s="97"/>
      <c r="E627" s="95" t="str">
        <f t="shared" si="6"/>
        <v/>
      </c>
      <c r="F627" s="91"/>
      <c r="G627" s="68"/>
      <c r="H627" s="64" t="str">
        <f>IF(LEFT(G627,2)="48","R",IF(D627="","N/A",VLOOKUP(D627,'UCM 7-21-23'!$A$2:$B$1709,2,FALSE)))</f>
        <v>N/A</v>
      </c>
      <c r="I627" s="243"/>
    </row>
    <row r="628" spans="1:9" ht="23.15" hidden="1" customHeight="1" x14ac:dyDescent="0.3">
      <c r="A628" s="88">
        <v>616</v>
      </c>
      <c r="B628" s="96"/>
      <c r="C628" s="94"/>
      <c r="D628" s="97"/>
      <c r="E628" s="95" t="str">
        <f t="shared" si="6"/>
        <v/>
      </c>
      <c r="F628" s="91"/>
      <c r="G628" s="68"/>
      <c r="H628" s="64" t="str">
        <f>IF(LEFT(G628,2)="48","R",IF(D628="","N/A",VLOOKUP(D628,'UCM 7-21-23'!$A$2:$B$1709,2,FALSE)))</f>
        <v>N/A</v>
      </c>
      <c r="I628" s="243"/>
    </row>
    <row r="629" spans="1:9" ht="23.15" hidden="1" customHeight="1" x14ac:dyDescent="0.3">
      <c r="A629" s="87">
        <v>617</v>
      </c>
      <c r="B629" s="96"/>
      <c r="C629" s="94"/>
      <c r="D629" s="97"/>
      <c r="E629" s="95" t="str">
        <f t="shared" si="6"/>
        <v/>
      </c>
      <c r="F629" s="91"/>
      <c r="G629" s="68"/>
      <c r="H629" s="64" t="str">
        <f>IF(LEFT(G629,2)="48","R",IF(D629="","N/A",VLOOKUP(D629,'UCM 7-21-23'!$A$2:$B$1709,2,FALSE)))</f>
        <v>N/A</v>
      </c>
      <c r="I629" s="243"/>
    </row>
    <row r="630" spans="1:9" ht="23.15" hidden="1" customHeight="1" x14ac:dyDescent="0.3">
      <c r="A630" s="87">
        <v>618</v>
      </c>
      <c r="B630" s="96"/>
      <c r="C630" s="94"/>
      <c r="D630" s="97"/>
      <c r="E630" s="95" t="str">
        <f t="shared" si="6"/>
        <v/>
      </c>
      <c r="F630" s="91"/>
      <c r="G630" s="68"/>
      <c r="H630" s="64" t="str">
        <f>IF(LEFT(G630,2)="48","R",IF(D630="","N/A",VLOOKUP(D630,'UCM 7-21-23'!$A$2:$B$1709,2,FALSE)))</f>
        <v>N/A</v>
      </c>
      <c r="I630" s="243"/>
    </row>
    <row r="631" spans="1:9" ht="23.15" hidden="1" customHeight="1" x14ac:dyDescent="0.3">
      <c r="A631" s="88">
        <v>619</v>
      </c>
      <c r="B631" s="96"/>
      <c r="C631" s="94"/>
      <c r="D631" s="97"/>
      <c r="E631" s="95" t="str">
        <f t="shared" ref="E631:E694" si="7">IF(B631="","",(CONCATENATE(TEXT(B631,"###0000_);[Red](#,##0)")," ", TEXT(C631,"###000_);[Red](#,##0)")," ", TEXT(D631,"###0000_);[Red](#,##0)"))))</f>
        <v/>
      </c>
      <c r="F631" s="91"/>
      <c r="G631" s="68"/>
      <c r="H631" s="64" t="str">
        <f>IF(LEFT(G631,2)="48","R",IF(D631="","N/A",VLOOKUP(D631,'UCM 7-21-23'!$A$2:$B$1709,2,FALSE)))</f>
        <v>N/A</v>
      </c>
      <c r="I631" s="243"/>
    </row>
    <row r="632" spans="1:9" ht="23.15" hidden="1" customHeight="1" x14ac:dyDescent="0.3">
      <c r="A632" s="87">
        <v>620</v>
      </c>
      <c r="B632" s="96"/>
      <c r="C632" s="94"/>
      <c r="D632" s="97"/>
      <c r="E632" s="95" t="str">
        <f t="shared" si="7"/>
        <v/>
      </c>
      <c r="F632" s="91"/>
      <c r="G632" s="68"/>
      <c r="H632" s="64" t="str">
        <f>IF(LEFT(G632,2)="48","R",IF(D632="","N/A",VLOOKUP(D632,'UCM 7-21-23'!$A$2:$B$1709,2,FALSE)))</f>
        <v>N/A</v>
      </c>
      <c r="I632" s="243"/>
    </row>
    <row r="633" spans="1:9" ht="23.15" hidden="1" customHeight="1" x14ac:dyDescent="0.3">
      <c r="A633" s="87">
        <v>621</v>
      </c>
      <c r="B633" s="96"/>
      <c r="C633" s="94"/>
      <c r="D633" s="97"/>
      <c r="E633" s="95" t="str">
        <f t="shared" si="7"/>
        <v/>
      </c>
      <c r="F633" s="91"/>
      <c r="G633" s="68"/>
      <c r="H633" s="64" t="str">
        <f>IF(LEFT(G633,2)="48","R",IF(D633="","N/A",VLOOKUP(D633,'UCM 7-21-23'!$A$2:$B$1709,2,FALSE)))</f>
        <v>N/A</v>
      </c>
      <c r="I633" s="243"/>
    </row>
    <row r="634" spans="1:9" ht="23.15" hidden="1" customHeight="1" x14ac:dyDescent="0.3">
      <c r="A634" s="88">
        <v>622</v>
      </c>
      <c r="B634" s="96"/>
      <c r="C634" s="94"/>
      <c r="D634" s="97"/>
      <c r="E634" s="95" t="str">
        <f t="shared" si="7"/>
        <v/>
      </c>
      <c r="F634" s="91"/>
      <c r="G634" s="68"/>
      <c r="H634" s="64" t="str">
        <f>IF(LEFT(G634,2)="48","R",IF(D634="","N/A",VLOOKUP(D634,'UCM 7-21-23'!$A$2:$B$1709,2,FALSE)))</f>
        <v>N/A</v>
      </c>
      <c r="I634" s="243"/>
    </row>
    <row r="635" spans="1:9" ht="23.15" hidden="1" customHeight="1" x14ac:dyDescent="0.3">
      <c r="A635" s="87">
        <v>623</v>
      </c>
      <c r="B635" s="96"/>
      <c r="C635" s="94"/>
      <c r="D635" s="97"/>
      <c r="E635" s="95" t="str">
        <f t="shared" si="7"/>
        <v/>
      </c>
      <c r="F635" s="91"/>
      <c r="G635" s="68"/>
      <c r="H635" s="64" t="str">
        <f>IF(LEFT(G635,2)="48","R",IF(D635="","N/A",VLOOKUP(D635,'UCM 7-21-23'!$A$2:$B$1709,2,FALSE)))</f>
        <v>N/A</v>
      </c>
      <c r="I635" s="243"/>
    </row>
    <row r="636" spans="1:9" ht="23.15" hidden="1" customHeight="1" x14ac:dyDescent="0.3">
      <c r="A636" s="87">
        <v>624</v>
      </c>
      <c r="B636" s="96"/>
      <c r="C636" s="94"/>
      <c r="D636" s="97"/>
      <c r="E636" s="95" t="str">
        <f t="shared" si="7"/>
        <v/>
      </c>
      <c r="F636" s="91"/>
      <c r="G636" s="68"/>
      <c r="H636" s="64" t="str">
        <f>IF(LEFT(G636,2)="48","R",IF(D636="","N/A",VLOOKUP(D636,'UCM 7-21-23'!$A$2:$B$1709,2,FALSE)))</f>
        <v>N/A</v>
      </c>
      <c r="I636" s="243"/>
    </row>
    <row r="637" spans="1:9" ht="23.15" hidden="1" customHeight="1" x14ac:dyDescent="0.3">
      <c r="A637" s="88">
        <v>625</v>
      </c>
      <c r="B637" s="96"/>
      <c r="C637" s="94"/>
      <c r="D637" s="97"/>
      <c r="E637" s="95" t="str">
        <f t="shared" si="7"/>
        <v/>
      </c>
      <c r="F637" s="91"/>
      <c r="G637" s="68"/>
      <c r="H637" s="64" t="str">
        <f>IF(LEFT(G637,2)="48","R",IF(D637="","N/A",VLOOKUP(D637,'UCM 7-21-23'!$A$2:$B$1709,2,FALSE)))</f>
        <v>N/A</v>
      </c>
      <c r="I637" s="243"/>
    </row>
    <row r="638" spans="1:9" ht="23.15" hidden="1" customHeight="1" x14ac:dyDescent="0.3">
      <c r="A638" s="87">
        <v>626</v>
      </c>
      <c r="B638" s="96"/>
      <c r="C638" s="94"/>
      <c r="D638" s="97"/>
      <c r="E638" s="95" t="str">
        <f t="shared" si="7"/>
        <v/>
      </c>
      <c r="F638" s="91"/>
      <c r="G638" s="68"/>
      <c r="H638" s="64" t="str">
        <f>IF(LEFT(G638,2)="48","R",IF(D638="","N/A",VLOOKUP(D638,'UCM 7-21-23'!$A$2:$B$1709,2,FALSE)))</f>
        <v>N/A</v>
      </c>
      <c r="I638" s="243"/>
    </row>
    <row r="639" spans="1:9" ht="23.15" hidden="1" customHeight="1" x14ac:dyDescent="0.3">
      <c r="A639" s="87">
        <v>627</v>
      </c>
      <c r="B639" s="96"/>
      <c r="C639" s="94"/>
      <c r="D639" s="97"/>
      <c r="E639" s="95" t="str">
        <f t="shared" si="7"/>
        <v/>
      </c>
      <c r="F639" s="91"/>
      <c r="G639" s="68"/>
      <c r="H639" s="64" t="str">
        <f>IF(LEFT(G639,2)="48","R",IF(D639="","N/A",VLOOKUP(D639,'UCM 7-21-23'!$A$2:$B$1709,2,FALSE)))</f>
        <v>N/A</v>
      </c>
      <c r="I639" s="243"/>
    </row>
    <row r="640" spans="1:9" ht="23.15" hidden="1" customHeight="1" x14ac:dyDescent="0.3">
      <c r="A640" s="88">
        <v>628</v>
      </c>
      <c r="B640" s="96"/>
      <c r="C640" s="94"/>
      <c r="D640" s="97"/>
      <c r="E640" s="95" t="str">
        <f t="shared" si="7"/>
        <v/>
      </c>
      <c r="F640" s="91"/>
      <c r="G640" s="68"/>
      <c r="H640" s="64" t="str">
        <f>IF(LEFT(G640,2)="48","R",IF(D640="","N/A",VLOOKUP(D640,'UCM 7-21-23'!$A$2:$B$1709,2,FALSE)))</f>
        <v>N/A</v>
      </c>
      <c r="I640" s="243"/>
    </row>
    <row r="641" spans="1:9" ht="23.15" hidden="1" customHeight="1" x14ac:dyDescent="0.3">
      <c r="A641" s="87">
        <v>629</v>
      </c>
      <c r="B641" s="96"/>
      <c r="C641" s="94"/>
      <c r="D641" s="97"/>
      <c r="E641" s="95" t="str">
        <f t="shared" si="7"/>
        <v/>
      </c>
      <c r="F641" s="91"/>
      <c r="G641" s="68"/>
      <c r="H641" s="64" t="str">
        <f>IF(LEFT(G641,2)="48","R",IF(D641="","N/A",VLOOKUP(D641,'UCM 7-21-23'!$A$2:$B$1709,2,FALSE)))</f>
        <v>N/A</v>
      </c>
      <c r="I641" s="243"/>
    </row>
    <row r="642" spans="1:9" ht="23.15" hidden="1" customHeight="1" x14ac:dyDescent="0.3">
      <c r="A642" s="87">
        <v>630</v>
      </c>
      <c r="B642" s="96"/>
      <c r="C642" s="94"/>
      <c r="D642" s="97"/>
      <c r="E642" s="95" t="str">
        <f t="shared" si="7"/>
        <v/>
      </c>
      <c r="F642" s="91"/>
      <c r="G642" s="68"/>
      <c r="H642" s="64" t="str">
        <f>IF(LEFT(G642,2)="48","R",IF(D642="","N/A",VLOOKUP(D642,'UCM 7-21-23'!$A$2:$B$1709,2,FALSE)))</f>
        <v>N/A</v>
      </c>
      <c r="I642" s="243"/>
    </row>
    <row r="643" spans="1:9" ht="23.15" hidden="1" customHeight="1" x14ac:dyDescent="0.3">
      <c r="A643" s="88">
        <v>631</v>
      </c>
      <c r="B643" s="96"/>
      <c r="C643" s="94"/>
      <c r="D643" s="97"/>
      <c r="E643" s="95" t="str">
        <f t="shared" si="7"/>
        <v/>
      </c>
      <c r="F643" s="91"/>
      <c r="G643" s="68"/>
      <c r="H643" s="64" t="str">
        <f>IF(LEFT(G643,2)="48","R",IF(D643="","N/A",VLOOKUP(D643,'UCM 7-21-23'!$A$2:$B$1709,2,FALSE)))</f>
        <v>N/A</v>
      </c>
      <c r="I643" s="243"/>
    </row>
    <row r="644" spans="1:9" ht="23.15" hidden="1" customHeight="1" x14ac:dyDescent="0.3">
      <c r="A644" s="87">
        <v>632</v>
      </c>
      <c r="B644" s="96"/>
      <c r="C644" s="94"/>
      <c r="D644" s="97"/>
      <c r="E644" s="95" t="str">
        <f t="shared" si="7"/>
        <v/>
      </c>
      <c r="F644" s="91"/>
      <c r="G644" s="68"/>
      <c r="H644" s="64" t="str">
        <f>IF(LEFT(G644,2)="48","R",IF(D644="","N/A",VLOOKUP(D644,'UCM 7-21-23'!$A$2:$B$1709,2,FALSE)))</f>
        <v>N/A</v>
      </c>
      <c r="I644" s="243"/>
    </row>
    <row r="645" spans="1:9" ht="23.15" hidden="1" customHeight="1" x14ac:dyDescent="0.3">
      <c r="A645" s="87">
        <v>633</v>
      </c>
      <c r="B645" s="96"/>
      <c r="C645" s="94"/>
      <c r="D645" s="97"/>
      <c r="E645" s="95" t="str">
        <f t="shared" si="7"/>
        <v/>
      </c>
      <c r="F645" s="91"/>
      <c r="G645" s="68"/>
      <c r="H645" s="64" t="str">
        <f>IF(LEFT(G645,2)="48","R",IF(D645="","N/A",VLOOKUP(D645,'UCM 7-21-23'!$A$2:$B$1709,2,FALSE)))</f>
        <v>N/A</v>
      </c>
      <c r="I645" s="243"/>
    </row>
    <row r="646" spans="1:9" ht="23.15" hidden="1" customHeight="1" x14ac:dyDescent="0.3">
      <c r="A646" s="88">
        <v>634</v>
      </c>
      <c r="B646" s="96"/>
      <c r="C646" s="94"/>
      <c r="D646" s="97"/>
      <c r="E646" s="95" t="str">
        <f t="shared" si="7"/>
        <v/>
      </c>
      <c r="F646" s="91"/>
      <c r="G646" s="68"/>
      <c r="H646" s="64" t="str">
        <f>IF(LEFT(G646,2)="48","R",IF(D646="","N/A",VLOOKUP(D646,'UCM 7-21-23'!$A$2:$B$1709,2,FALSE)))</f>
        <v>N/A</v>
      </c>
      <c r="I646" s="243"/>
    </row>
    <row r="647" spans="1:9" ht="23.15" hidden="1" customHeight="1" x14ac:dyDescent="0.3">
      <c r="A647" s="87">
        <v>635</v>
      </c>
      <c r="B647" s="96"/>
      <c r="C647" s="94"/>
      <c r="D647" s="97"/>
      <c r="E647" s="95" t="str">
        <f t="shared" si="7"/>
        <v/>
      </c>
      <c r="F647" s="91"/>
      <c r="G647" s="68"/>
      <c r="H647" s="64" t="str">
        <f>IF(LEFT(G647,2)="48","R",IF(D647="","N/A",VLOOKUP(D647,'UCM 7-21-23'!$A$2:$B$1709,2,FALSE)))</f>
        <v>N/A</v>
      </c>
      <c r="I647" s="243"/>
    </row>
    <row r="648" spans="1:9" ht="23.15" hidden="1" customHeight="1" x14ac:dyDescent="0.3">
      <c r="A648" s="87">
        <v>636</v>
      </c>
      <c r="B648" s="96"/>
      <c r="C648" s="94"/>
      <c r="D648" s="97"/>
      <c r="E648" s="95" t="str">
        <f t="shared" si="7"/>
        <v/>
      </c>
      <c r="F648" s="91"/>
      <c r="G648" s="68"/>
      <c r="H648" s="64" t="str">
        <f>IF(LEFT(G648,2)="48","R",IF(D648="","N/A",VLOOKUP(D648,'UCM 7-21-23'!$A$2:$B$1709,2,FALSE)))</f>
        <v>N/A</v>
      </c>
      <c r="I648" s="243"/>
    </row>
    <row r="649" spans="1:9" ht="23.15" hidden="1" customHeight="1" x14ac:dyDescent="0.3">
      <c r="A649" s="88">
        <v>637</v>
      </c>
      <c r="B649" s="96"/>
      <c r="C649" s="94"/>
      <c r="D649" s="97"/>
      <c r="E649" s="95" t="str">
        <f t="shared" si="7"/>
        <v/>
      </c>
      <c r="F649" s="91"/>
      <c r="G649" s="68"/>
      <c r="H649" s="64" t="str">
        <f>IF(LEFT(G649,2)="48","R",IF(D649="","N/A",VLOOKUP(D649,'UCM 7-21-23'!$A$2:$B$1709,2,FALSE)))</f>
        <v>N/A</v>
      </c>
      <c r="I649" s="243"/>
    </row>
    <row r="650" spans="1:9" ht="23.15" hidden="1" customHeight="1" x14ac:dyDescent="0.3">
      <c r="A650" s="87">
        <v>638</v>
      </c>
      <c r="B650" s="96"/>
      <c r="C650" s="94"/>
      <c r="D650" s="97"/>
      <c r="E650" s="95" t="str">
        <f t="shared" si="7"/>
        <v/>
      </c>
      <c r="F650" s="91"/>
      <c r="G650" s="68"/>
      <c r="H650" s="64" t="str">
        <f>IF(LEFT(G650,2)="48","R",IF(D650="","N/A",VLOOKUP(D650,'UCM 7-21-23'!$A$2:$B$1709,2,FALSE)))</f>
        <v>N/A</v>
      </c>
      <c r="I650" s="243"/>
    </row>
    <row r="651" spans="1:9" ht="23.15" hidden="1" customHeight="1" x14ac:dyDescent="0.3">
      <c r="A651" s="87">
        <v>639</v>
      </c>
      <c r="B651" s="96"/>
      <c r="C651" s="94"/>
      <c r="D651" s="97"/>
      <c r="E651" s="95" t="str">
        <f t="shared" si="7"/>
        <v/>
      </c>
      <c r="F651" s="91"/>
      <c r="G651" s="68"/>
      <c r="H651" s="64" t="str">
        <f>IF(LEFT(G651,2)="48","R",IF(D651="","N/A",VLOOKUP(D651,'UCM 7-21-23'!$A$2:$B$1709,2,FALSE)))</f>
        <v>N/A</v>
      </c>
      <c r="I651" s="243"/>
    </row>
    <row r="652" spans="1:9" ht="23.15" hidden="1" customHeight="1" x14ac:dyDescent="0.3">
      <c r="A652" s="88">
        <v>640</v>
      </c>
      <c r="B652" s="96"/>
      <c r="C652" s="94"/>
      <c r="D652" s="97"/>
      <c r="E652" s="95" t="str">
        <f t="shared" si="7"/>
        <v/>
      </c>
      <c r="F652" s="91"/>
      <c r="G652" s="68"/>
      <c r="H652" s="64" t="str">
        <f>IF(LEFT(G652,2)="48","R",IF(D652="","N/A",VLOOKUP(D652,'UCM 7-21-23'!$A$2:$B$1709,2,FALSE)))</f>
        <v>N/A</v>
      </c>
      <c r="I652" s="243"/>
    </row>
    <row r="653" spans="1:9" ht="23.15" hidden="1" customHeight="1" x14ac:dyDescent="0.3">
      <c r="A653" s="87">
        <v>641</v>
      </c>
      <c r="B653" s="96"/>
      <c r="C653" s="94"/>
      <c r="D653" s="97"/>
      <c r="E653" s="95" t="str">
        <f t="shared" si="7"/>
        <v/>
      </c>
      <c r="F653" s="91"/>
      <c r="G653" s="68"/>
      <c r="H653" s="64" t="str">
        <f>IF(LEFT(G653,2)="48","R",IF(D653="","N/A",VLOOKUP(D653,'UCM 7-21-23'!$A$2:$B$1709,2,FALSE)))</f>
        <v>N/A</v>
      </c>
      <c r="I653" s="243"/>
    </row>
    <row r="654" spans="1:9" ht="23.15" hidden="1" customHeight="1" x14ac:dyDescent="0.3">
      <c r="A654" s="87">
        <v>642</v>
      </c>
      <c r="B654" s="96"/>
      <c r="C654" s="94"/>
      <c r="D654" s="97"/>
      <c r="E654" s="95" t="str">
        <f t="shared" si="7"/>
        <v/>
      </c>
      <c r="F654" s="91"/>
      <c r="G654" s="68"/>
      <c r="H654" s="64" t="str">
        <f>IF(LEFT(G654,2)="48","R",IF(D654="","N/A",VLOOKUP(D654,'UCM 7-21-23'!$A$2:$B$1709,2,FALSE)))</f>
        <v>N/A</v>
      </c>
      <c r="I654" s="243"/>
    </row>
    <row r="655" spans="1:9" ht="23.15" hidden="1" customHeight="1" x14ac:dyDescent="0.3">
      <c r="A655" s="88">
        <v>643</v>
      </c>
      <c r="B655" s="96"/>
      <c r="C655" s="94"/>
      <c r="D655" s="97"/>
      <c r="E655" s="95" t="str">
        <f t="shared" si="7"/>
        <v/>
      </c>
      <c r="F655" s="91"/>
      <c r="G655" s="68"/>
      <c r="H655" s="64" t="str">
        <f>IF(LEFT(G655,2)="48","R",IF(D655="","N/A",VLOOKUP(D655,'UCM 7-21-23'!$A$2:$B$1709,2,FALSE)))</f>
        <v>N/A</v>
      </c>
      <c r="I655" s="243"/>
    </row>
    <row r="656" spans="1:9" ht="23.15" hidden="1" customHeight="1" x14ac:dyDescent="0.3">
      <c r="A656" s="87">
        <v>644</v>
      </c>
      <c r="B656" s="96"/>
      <c r="C656" s="94"/>
      <c r="D656" s="97"/>
      <c r="E656" s="95" t="str">
        <f t="shared" si="7"/>
        <v/>
      </c>
      <c r="F656" s="91"/>
      <c r="G656" s="68"/>
      <c r="H656" s="64" t="str">
        <f>IF(LEFT(G656,2)="48","R",IF(D656="","N/A",VLOOKUP(D656,'UCM 7-21-23'!$A$2:$B$1709,2,FALSE)))</f>
        <v>N/A</v>
      </c>
      <c r="I656" s="243"/>
    </row>
    <row r="657" spans="1:9" ht="23.15" hidden="1" customHeight="1" x14ac:dyDescent="0.3">
      <c r="A657" s="87">
        <v>645</v>
      </c>
      <c r="B657" s="96"/>
      <c r="C657" s="94"/>
      <c r="D657" s="97"/>
      <c r="E657" s="95" t="str">
        <f t="shared" si="7"/>
        <v/>
      </c>
      <c r="F657" s="91"/>
      <c r="G657" s="68"/>
      <c r="H657" s="64" t="str">
        <f>IF(LEFT(G657,2)="48","R",IF(D657="","N/A",VLOOKUP(D657,'UCM 7-21-23'!$A$2:$B$1709,2,FALSE)))</f>
        <v>N/A</v>
      </c>
      <c r="I657" s="243"/>
    </row>
    <row r="658" spans="1:9" ht="23.15" hidden="1" customHeight="1" x14ac:dyDescent="0.3">
      <c r="A658" s="88">
        <v>646</v>
      </c>
      <c r="B658" s="96"/>
      <c r="C658" s="94"/>
      <c r="D658" s="97"/>
      <c r="E658" s="95" t="str">
        <f t="shared" si="7"/>
        <v/>
      </c>
      <c r="F658" s="91"/>
      <c r="G658" s="68"/>
      <c r="H658" s="64" t="str">
        <f>IF(LEFT(G658,2)="48","R",IF(D658="","N/A",VLOOKUP(D658,'UCM 7-21-23'!$A$2:$B$1709,2,FALSE)))</f>
        <v>N/A</v>
      </c>
      <c r="I658" s="243"/>
    </row>
    <row r="659" spans="1:9" ht="23.15" hidden="1" customHeight="1" x14ac:dyDescent="0.3">
      <c r="A659" s="87">
        <v>647</v>
      </c>
      <c r="B659" s="96"/>
      <c r="C659" s="94"/>
      <c r="D659" s="97"/>
      <c r="E659" s="95" t="str">
        <f t="shared" si="7"/>
        <v/>
      </c>
      <c r="F659" s="91"/>
      <c r="G659" s="68"/>
      <c r="H659" s="64" t="str">
        <f>IF(LEFT(G659,2)="48","R",IF(D659="","N/A",VLOOKUP(D659,'UCM 7-21-23'!$A$2:$B$1709,2,FALSE)))</f>
        <v>N/A</v>
      </c>
      <c r="I659" s="243"/>
    </row>
    <row r="660" spans="1:9" ht="23.15" hidden="1" customHeight="1" x14ac:dyDescent="0.3">
      <c r="A660" s="87">
        <v>648</v>
      </c>
      <c r="B660" s="96"/>
      <c r="C660" s="94"/>
      <c r="D660" s="97"/>
      <c r="E660" s="95" t="str">
        <f t="shared" si="7"/>
        <v/>
      </c>
      <c r="F660" s="91"/>
      <c r="G660" s="68"/>
      <c r="H660" s="64" t="str">
        <f>IF(LEFT(G660,2)="48","R",IF(D660="","N/A",VLOOKUP(D660,'UCM 7-21-23'!$A$2:$B$1709,2,FALSE)))</f>
        <v>N/A</v>
      </c>
      <c r="I660" s="243"/>
    </row>
    <row r="661" spans="1:9" ht="23.15" hidden="1" customHeight="1" x14ac:dyDescent="0.3">
      <c r="A661" s="88">
        <v>649</v>
      </c>
      <c r="B661" s="96"/>
      <c r="C661" s="94"/>
      <c r="D661" s="97"/>
      <c r="E661" s="95" t="str">
        <f t="shared" si="7"/>
        <v/>
      </c>
      <c r="F661" s="91"/>
      <c r="G661" s="68"/>
      <c r="H661" s="64" t="str">
        <f>IF(LEFT(G661,2)="48","R",IF(D661="","N/A",VLOOKUP(D661,'UCM 7-21-23'!$A$2:$B$1709,2,FALSE)))</f>
        <v>N/A</v>
      </c>
      <c r="I661" s="243"/>
    </row>
    <row r="662" spans="1:9" ht="23.15" hidden="1" customHeight="1" x14ac:dyDescent="0.3">
      <c r="A662" s="87">
        <v>650</v>
      </c>
      <c r="B662" s="96"/>
      <c r="C662" s="94"/>
      <c r="D662" s="97"/>
      <c r="E662" s="95" t="str">
        <f t="shared" si="7"/>
        <v/>
      </c>
      <c r="F662" s="91"/>
      <c r="G662" s="68"/>
      <c r="H662" s="64" t="str">
        <f>IF(LEFT(G662,2)="48","R",IF(D662="","N/A",VLOOKUP(D662,'UCM 7-21-23'!$A$2:$B$1709,2,FALSE)))</f>
        <v>N/A</v>
      </c>
      <c r="I662" s="243"/>
    </row>
    <row r="663" spans="1:9" ht="23.15" hidden="1" customHeight="1" x14ac:dyDescent="0.3">
      <c r="A663" s="87">
        <v>651</v>
      </c>
      <c r="B663" s="96"/>
      <c r="C663" s="94"/>
      <c r="D663" s="97"/>
      <c r="E663" s="95" t="str">
        <f t="shared" si="7"/>
        <v/>
      </c>
      <c r="F663" s="91"/>
      <c r="G663" s="68"/>
      <c r="H663" s="64" t="str">
        <f>IF(LEFT(G663,2)="48","R",IF(D663="","N/A",VLOOKUP(D663,'UCM 7-21-23'!$A$2:$B$1709,2,FALSE)))</f>
        <v>N/A</v>
      </c>
      <c r="I663" s="243"/>
    </row>
    <row r="664" spans="1:9" ht="23.15" hidden="1" customHeight="1" x14ac:dyDescent="0.3">
      <c r="A664" s="88">
        <v>652</v>
      </c>
      <c r="B664" s="96"/>
      <c r="C664" s="94"/>
      <c r="D664" s="97"/>
      <c r="E664" s="95" t="str">
        <f t="shared" si="7"/>
        <v/>
      </c>
      <c r="F664" s="91"/>
      <c r="G664" s="68"/>
      <c r="H664" s="64" t="str">
        <f>IF(LEFT(G664,2)="48","R",IF(D664="","N/A",VLOOKUP(D664,'UCM 7-21-23'!$A$2:$B$1709,2,FALSE)))</f>
        <v>N/A</v>
      </c>
      <c r="I664" s="243"/>
    </row>
    <row r="665" spans="1:9" ht="23.15" hidden="1" customHeight="1" x14ac:dyDescent="0.3">
      <c r="A665" s="87">
        <v>653</v>
      </c>
      <c r="B665" s="96"/>
      <c r="C665" s="94"/>
      <c r="D665" s="97"/>
      <c r="E665" s="95" t="str">
        <f t="shared" si="7"/>
        <v/>
      </c>
      <c r="F665" s="91"/>
      <c r="G665" s="68"/>
      <c r="H665" s="64" t="str">
        <f>IF(LEFT(G665,2)="48","R",IF(D665="","N/A",VLOOKUP(D665,'UCM 7-21-23'!$A$2:$B$1709,2,FALSE)))</f>
        <v>N/A</v>
      </c>
      <c r="I665" s="243"/>
    </row>
    <row r="666" spans="1:9" ht="23.15" hidden="1" customHeight="1" x14ac:dyDescent="0.3">
      <c r="A666" s="87">
        <v>654</v>
      </c>
      <c r="B666" s="96"/>
      <c r="C666" s="94"/>
      <c r="D666" s="97"/>
      <c r="E666" s="95" t="str">
        <f t="shared" si="7"/>
        <v/>
      </c>
      <c r="F666" s="91"/>
      <c r="G666" s="68"/>
      <c r="H666" s="64" t="str">
        <f>IF(LEFT(G666,2)="48","R",IF(D666="","N/A",VLOOKUP(D666,'UCM 7-21-23'!$A$2:$B$1709,2,FALSE)))</f>
        <v>N/A</v>
      </c>
      <c r="I666" s="243"/>
    </row>
    <row r="667" spans="1:9" ht="23.15" hidden="1" customHeight="1" x14ac:dyDescent="0.3">
      <c r="A667" s="88">
        <v>655</v>
      </c>
      <c r="B667" s="96"/>
      <c r="C667" s="94"/>
      <c r="D667" s="97"/>
      <c r="E667" s="95" t="str">
        <f t="shared" si="7"/>
        <v/>
      </c>
      <c r="F667" s="91"/>
      <c r="G667" s="68"/>
      <c r="H667" s="64" t="str">
        <f>IF(LEFT(G667,2)="48","R",IF(D667="","N/A",VLOOKUP(D667,'UCM 7-21-23'!$A$2:$B$1709,2,FALSE)))</f>
        <v>N/A</v>
      </c>
      <c r="I667" s="243"/>
    </row>
    <row r="668" spans="1:9" ht="23.15" hidden="1" customHeight="1" x14ac:dyDescent="0.3">
      <c r="A668" s="87">
        <v>656</v>
      </c>
      <c r="B668" s="96"/>
      <c r="C668" s="94"/>
      <c r="D668" s="97"/>
      <c r="E668" s="95" t="str">
        <f t="shared" si="7"/>
        <v/>
      </c>
      <c r="F668" s="91"/>
      <c r="G668" s="68"/>
      <c r="H668" s="64" t="str">
        <f>IF(LEFT(G668,2)="48","R",IF(D668="","N/A",VLOOKUP(D668,'UCM 7-21-23'!$A$2:$B$1709,2,FALSE)))</f>
        <v>N/A</v>
      </c>
      <c r="I668" s="243"/>
    </row>
    <row r="669" spans="1:9" ht="23.15" hidden="1" customHeight="1" x14ac:dyDescent="0.3">
      <c r="A669" s="87">
        <v>657</v>
      </c>
      <c r="B669" s="96"/>
      <c r="C669" s="94"/>
      <c r="D669" s="97"/>
      <c r="E669" s="95" t="str">
        <f t="shared" si="7"/>
        <v/>
      </c>
      <c r="F669" s="91"/>
      <c r="G669" s="68"/>
      <c r="H669" s="64" t="str">
        <f>IF(LEFT(G669,2)="48","R",IF(D669="","N/A",VLOOKUP(D669,'UCM 7-21-23'!$A$2:$B$1709,2,FALSE)))</f>
        <v>N/A</v>
      </c>
      <c r="I669" s="243"/>
    </row>
    <row r="670" spans="1:9" ht="23.15" hidden="1" customHeight="1" x14ac:dyDescent="0.3">
      <c r="A670" s="88">
        <v>658</v>
      </c>
      <c r="B670" s="96"/>
      <c r="C670" s="94"/>
      <c r="D670" s="97"/>
      <c r="E670" s="95" t="str">
        <f t="shared" si="7"/>
        <v/>
      </c>
      <c r="F670" s="91"/>
      <c r="G670" s="68"/>
      <c r="H670" s="64" t="str">
        <f>IF(LEFT(G670,2)="48","R",IF(D670="","N/A",VLOOKUP(D670,'UCM 7-21-23'!$A$2:$B$1709,2,FALSE)))</f>
        <v>N/A</v>
      </c>
      <c r="I670" s="243"/>
    </row>
    <row r="671" spans="1:9" ht="23.15" hidden="1" customHeight="1" x14ac:dyDescent="0.3">
      <c r="A671" s="87">
        <v>659</v>
      </c>
      <c r="B671" s="96"/>
      <c r="C671" s="94"/>
      <c r="D671" s="97"/>
      <c r="E671" s="95" t="str">
        <f t="shared" si="7"/>
        <v/>
      </c>
      <c r="F671" s="91"/>
      <c r="G671" s="68"/>
      <c r="H671" s="64" t="str">
        <f>IF(LEFT(G671,2)="48","R",IF(D671="","N/A",VLOOKUP(D671,'UCM 7-21-23'!$A$2:$B$1709,2,FALSE)))</f>
        <v>N/A</v>
      </c>
      <c r="I671" s="243"/>
    </row>
    <row r="672" spans="1:9" ht="23.15" hidden="1" customHeight="1" x14ac:dyDescent="0.3">
      <c r="A672" s="87">
        <v>660</v>
      </c>
      <c r="B672" s="96"/>
      <c r="C672" s="94"/>
      <c r="D672" s="97"/>
      <c r="E672" s="95" t="str">
        <f t="shared" si="7"/>
        <v/>
      </c>
      <c r="F672" s="91"/>
      <c r="G672" s="68"/>
      <c r="H672" s="64" t="str">
        <f>IF(LEFT(G672,2)="48","R",IF(D672="","N/A",VLOOKUP(D672,'UCM 7-21-23'!$A$2:$B$1709,2,FALSE)))</f>
        <v>N/A</v>
      </c>
      <c r="I672" s="243"/>
    </row>
    <row r="673" spans="1:9" ht="23.15" hidden="1" customHeight="1" x14ac:dyDescent="0.3">
      <c r="A673" s="88">
        <v>661</v>
      </c>
      <c r="B673" s="96"/>
      <c r="C673" s="94"/>
      <c r="D673" s="97"/>
      <c r="E673" s="95" t="str">
        <f t="shared" si="7"/>
        <v/>
      </c>
      <c r="F673" s="91"/>
      <c r="G673" s="68"/>
      <c r="H673" s="64" t="str">
        <f>IF(LEFT(G673,2)="48","R",IF(D673="","N/A",VLOOKUP(D673,'UCM 7-21-23'!$A$2:$B$1709,2,FALSE)))</f>
        <v>N/A</v>
      </c>
      <c r="I673" s="243"/>
    </row>
    <row r="674" spans="1:9" ht="23.15" hidden="1" customHeight="1" x14ac:dyDescent="0.3">
      <c r="A674" s="87">
        <v>662</v>
      </c>
      <c r="B674" s="96"/>
      <c r="C674" s="94"/>
      <c r="D674" s="97"/>
      <c r="E674" s="95" t="str">
        <f t="shared" si="7"/>
        <v/>
      </c>
      <c r="F674" s="91"/>
      <c r="G674" s="68"/>
      <c r="H674" s="64" t="str">
        <f>IF(LEFT(G674,2)="48","R",IF(D674="","N/A",VLOOKUP(D674,'UCM 7-21-23'!$A$2:$B$1709,2,FALSE)))</f>
        <v>N/A</v>
      </c>
      <c r="I674" s="243"/>
    </row>
    <row r="675" spans="1:9" ht="23.15" hidden="1" customHeight="1" x14ac:dyDescent="0.3">
      <c r="A675" s="87">
        <v>663</v>
      </c>
      <c r="B675" s="96"/>
      <c r="C675" s="94"/>
      <c r="D675" s="97"/>
      <c r="E675" s="95" t="str">
        <f t="shared" si="7"/>
        <v/>
      </c>
      <c r="F675" s="91"/>
      <c r="G675" s="68"/>
      <c r="H675" s="64" t="str">
        <f>IF(LEFT(G675,2)="48","R",IF(D675="","N/A",VLOOKUP(D675,'UCM 7-21-23'!$A$2:$B$1709,2,FALSE)))</f>
        <v>N/A</v>
      </c>
      <c r="I675" s="243"/>
    </row>
    <row r="676" spans="1:9" ht="23.15" hidden="1" customHeight="1" x14ac:dyDescent="0.3">
      <c r="A676" s="88">
        <v>664</v>
      </c>
      <c r="B676" s="96"/>
      <c r="C676" s="94"/>
      <c r="D676" s="97"/>
      <c r="E676" s="95" t="str">
        <f t="shared" si="7"/>
        <v/>
      </c>
      <c r="F676" s="91"/>
      <c r="G676" s="68"/>
      <c r="H676" s="64" t="str">
        <f>IF(LEFT(G676,2)="48","R",IF(D676="","N/A",VLOOKUP(D676,'UCM 7-21-23'!$A$2:$B$1709,2,FALSE)))</f>
        <v>N/A</v>
      </c>
      <c r="I676" s="243"/>
    </row>
    <row r="677" spans="1:9" ht="23.15" hidden="1" customHeight="1" x14ac:dyDescent="0.3">
      <c r="A677" s="87">
        <v>665</v>
      </c>
      <c r="B677" s="96"/>
      <c r="C677" s="94"/>
      <c r="D677" s="97"/>
      <c r="E677" s="95" t="str">
        <f t="shared" si="7"/>
        <v/>
      </c>
      <c r="F677" s="91"/>
      <c r="G677" s="68"/>
      <c r="H677" s="64" t="str">
        <f>IF(LEFT(G677,2)="48","R",IF(D677="","N/A",VLOOKUP(D677,'UCM 7-21-23'!$A$2:$B$1709,2,FALSE)))</f>
        <v>N/A</v>
      </c>
      <c r="I677" s="243"/>
    </row>
    <row r="678" spans="1:9" ht="23.15" hidden="1" customHeight="1" x14ac:dyDescent="0.3">
      <c r="A678" s="87">
        <v>666</v>
      </c>
      <c r="B678" s="96"/>
      <c r="C678" s="94"/>
      <c r="D678" s="97"/>
      <c r="E678" s="95" t="str">
        <f t="shared" si="7"/>
        <v/>
      </c>
      <c r="F678" s="91"/>
      <c r="G678" s="68"/>
      <c r="H678" s="64" t="str">
        <f>IF(LEFT(G678,2)="48","R",IF(D678="","N/A",VLOOKUP(D678,'UCM 7-21-23'!$A$2:$B$1709,2,FALSE)))</f>
        <v>N/A</v>
      </c>
      <c r="I678" s="243"/>
    </row>
    <row r="679" spans="1:9" ht="23.15" hidden="1" customHeight="1" x14ac:dyDescent="0.3">
      <c r="A679" s="88">
        <v>667</v>
      </c>
      <c r="B679" s="96"/>
      <c r="C679" s="94"/>
      <c r="D679" s="97"/>
      <c r="E679" s="95" t="str">
        <f t="shared" si="7"/>
        <v/>
      </c>
      <c r="F679" s="91"/>
      <c r="G679" s="68"/>
      <c r="H679" s="64" t="str">
        <f>IF(LEFT(G679,2)="48","R",IF(D679="","N/A",VLOOKUP(D679,'UCM 7-21-23'!$A$2:$B$1709,2,FALSE)))</f>
        <v>N/A</v>
      </c>
      <c r="I679" s="243"/>
    </row>
    <row r="680" spans="1:9" ht="23.15" hidden="1" customHeight="1" x14ac:dyDescent="0.3">
      <c r="A680" s="87">
        <v>668</v>
      </c>
      <c r="B680" s="96"/>
      <c r="C680" s="94"/>
      <c r="D680" s="97"/>
      <c r="E680" s="95" t="str">
        <f t="shared" si="7"/>
        <v/>
      </c>
      <c r="F680" s="91"/>
      <c r="G680" s="68"/>
      <c r="H680" s="64" t="str">
        <f>IF(LEFT(G680,2)="48","R",IF(D680="","N/A",VLOOKUP(D680,'UCM 7-21-23'!$A$2:$B$1709,2,FALSE)))</f>
        <v>N/A</v>
      </c>
      <c r="I680" s="243"/>
    </row>
    <row r="681" spans="1:9" ht="23.15" hidden="1" customHeight="1" x14ac:dyDescent="0.3">
      <c r="A681" s="87">
        <v>669</v>
      </c>
      <c r="B681" s="96"/>
      <c r="C681" s="94"/>
      <c r="D681" s="97"/>
      <c r="E681" s="95" t="str">
        <f t="shared" si="7"/>
        <v/>
      </c>
      <c r="F681" s="91"/>
      <c r="G681" s="68"/>
      <c r="H681" s="64" t="str">
        <f>IF(LEFT(G681,2)="48","R",IF(D681="","N/A",VLOOKUP(D681,'UCM 7-21-23'!$A$2:$B$1709,2,FALSE)))</f>
        <v>N/A</v>
      </c>
      <c r="I681" s="243"/>
    </row>
    <row r="682" spans="1:9" ht="23.15" hidden="1" customHeight="1" x14ac:dyDescent="0.3">
      <c r="A682" s="88">
        <v>670</v>
      </c>
      <c r="B682" s="96"/>
      <c r="C682" s="94"/>
      <c r="D682" s="97"/>
      <c r="E682" s="95" t="str">
        <f t="shared" si="7"/>
        <v/>
      </c>
      <c r="F682" s="91"/>
      <c r="G682" s="68"/>
      <c r="H682" s="64" t="str">
        <f>IF(LEFT(G682,2)="48","R",IF(D682="","N/A",VLOOKUP(D682,'UCM 7-21-23'!$A$2:$B$1709,2,FALSE)))</f>
        <v>N/A</v>
      </c>
      <c r="I682" s="243"/>
    </row>
    <row r="683" spans="1:9" ht="23.15" hidden="1" customHeight="1" x14ac:dyDescent="0.3">
      <c r="A683" s="87">
        <v>671</v>
      </c>
      <c r="B683" s="96"/>
      <c r="C683" s="94"/>
      <c r="D683" s="97"/>
      <c r="E683" s="95" t="str">
        <f t="shared" si="7"/>
        <v/>
      </c>
      <c r="F683" s="91"/>
      <c r="G683" s="68"/>
      <c r="H683" s="64" t="str">
        <f>IF(LEFT(G683,2)="48","R",IF(D683="","N/A",VLOOKUP(D683,'UCM 7-21-23'!$A$2:$B$1709,2,FALSE)))</f>
        <v>N/A</v>
      </c>
      <c r="I683" s="243"/>
    </row>
    <row r="684" spans="1:9" ht="23.15" hidden="1" customHeight="1" x14ac:dyDescent="0.3">
      <c r="A684" s="87">
        <v>672</v>
      </c>
      <c r="B684" s="96"/>
      <c r="C684" s="94"/>
      <c r="D684" s="97"/>
      <c r="E684" s="95" t="str">
        <f t="shared" si="7"/>
        <v/>
      </c>
      <c r="F684" s="91"/>
      <c r="G684" s="68"/>
      <c r="H684" s="64" t="str">
        <f>IF(LEFT(G684,2)="48","R",IF(D684="","N/A",VLOOKUP(D684,'UCM 7-21-23'!$A$2:$B$1709,2,FALSE)))</f>
        <v>N/A</v>
      </c>
      <c r="I684" s="243"/>
    </row>
    <row r="685" spans="1:9" ht="23.15" hidden="1" customHeight="1" x14ac:dyDescent="0.3">
      <c r="A685" s="88">
        <v>673</v>
      </c>
      <c r="B685" s="96"/>
      <c r="C685" s="94"/>
      <c r="D685" s="97"/>
      <c r="E685" s="95" t="str">
        <f t="shared" si="7"/>
        <v/>
      </c>
      <c r="F685" s="91"/>
      <c r="G685" s="68"/>
      <c r="H685" s="64" t="str">
        <f>IF(LEFT(G685,2)="48","R",IF(D685="","N/A",VLOOKUP(D685,'UCM 7-21-23'!$A$2:$B$1709,2,FALSE)))</f>
        <v>N/A</v>
      </c>
      <c r="I685" s="243"/>
    </row>
    <row r="686" spans="1:9" ht="23.15" hidden="1" customHeight="1" x14ac:dyDescent="0.3">
      <c r="A686" s="87">
        <v>674</v>
      </c>
      <c r="B686" s="96"/>
      <c r="C686" s="94"/>
      <c r="D686" s="97"/>
      <c r="E686" s="95" t="str">
        <f t="shared" si="7"/>
        <v/>
      </c>
      <c r="F686" s="91"/>
      <c r="G686" s="68"/>
      <c r="H686" s="64" t="str">
        <f>IF(LEFT(G686,2)="48","R",IF(D686="","N/A",VLOOKUP(D686,'UCM 7-21-23'!$A$2:$B$1709,2,FALSE)))</f>
        <v>N/A</v>
      </c>
      <c r="I686" s="243"/>
    </row>
    <row r="687" spans="1:9" ht="23.15" hidden="1" customHeight="1" x14ac:dyDescent="0.3">
      <c r="A687" s="87">
        <v>675</v>
      </c>
      <c r="B687" s="96"/>
      <c r="C687" s="94"/>
      <c r="D687" s="97"/>
      <c r="E687" s="95" t="str">
        <f t="shared" si="7"/>
        <v/>
      </c>
      <c r="F687" s="91"/>
      <c r="G687" s="68"/>
      <c r="H687" s="64" t="str">
        <f>IF(LEFT(G687,2)="48","R",IF(D687="","N/A",VLOOKUP(D687,'UCM 7-21-23'!$A$2:$B$1709,2,FALSE)))</f>
        <v>N/A</v>
      </c>
      <c r="I687" s="243"/>
    </row>
    <row r="688" spans="1:9" ht="23.15" hidden="1" customHeight="1" x14ac:dyDescent="0.3">
      <c r="A688" s="88">
        <v>676</v>
      </c>
      <c r="B688" s="96"/>
      <c r="C688" s="94"/>
      <c r="D688" s="97"/>
      <c r="E688" s="95" t="str">
        <f t="shared" si="7"/>
        <v/>
      </c>
      <c r="F688" s="91"/>
      <c r="G688" s="68"/>
      <c r="H688" s="64" t="str">
        <f>IF(LEFT(G688,2)="48","R",IF(D688="","N/A",VLOOKUP(D688,'UCM 7-21-23'!$A$2:$B$1709,2,FALSE)))</f>
        <v>N/A</v>
      </c>
      <c r="I688" s="243"/>
    </row>
    <row r="689" spans="1:9" ht="23.15" hidden="1" customHeight="1" x14ac:dyDescent="0.3">
      <c r="A689" s="87">
        <v>677</v>
      </c>
      <c r="B689" s="96"/>
      <c r="C689" s="94"/>
      <c r="D689" s="97"/>
      <c r="E689" s="95" t="str">
        <f t="shared" si="7"/>
        <v/>
      </c>
      <c r="F689" s="91"/>
      <c r="G689" s="68"/>
      <c r="H689" s="64" t="str">
        <f>IF(LEFT(G689,2)="48","R",IF(D689="","N/A",VLOOKUP(D689,'UCM 7-21-23'!$A$2:$B$1709,2,FALSE)))</f>
        <v>N/A</v>
      </c>
      <c r="I689" s="243"/>
    </row>
    <row r="690" spans="1:9" ht="23.15" hidden="1" customHeight="1" x14ac:dyDescent="0.3">
      <c r="A690" s="87">
        <v>678</v>
      </c>
      <c r="B690" s="96"/>
      <c r="C690" s="94"/>
      <c r="D690" s="97"/>
      <c r="E690" s="95" t="str">
        <f t="shared" si="7"/>
        <v/>
      </c>
      <c r="F690" s="91"/>
      <c r="G690" s="68"/>
      <c r="H690" s="64" t="str">
        <f>IF(LEFT(G690,2)="48","R",IF(D690="","N/A",VLOOKUP(D690,'UCM 7-21-23'!$A$2:$B$1709,2,FALSE)))</f>
        <v>N/A</v>
      </c>
      <c r="I690" s="243"/>
    </row>
    <row r="691" spans="1:9" ht="23.15" hidden="1" customHeight="1" x14ac:dyDescent="0.3">
      <c r="A691" s="88">
        <v>679</v>
      </c>
      <c r="B691" s="96"/>
      <c r="C691" s="94"/>
      <c r="D691" s="97"/>
      <c r="E691" s="95" t="str">
        <f t="shared" si="7"/>
        <v/>
      </c>
      <c r="F691" s="91"/>
      <c r="G691" s="68"/>
      <c r="H691" s="64" t="str">
        <f>IF(LEFT(G691,2)="48","R",IF(D691="","N/A",VLOOKUP(D691,'UCM 7-21-23'!$A$2:$B$1709,2,FALSE)))</f>
        <v>N/A</v>
      </c>
      <c r="I691" s="243"/>
    </row>
    <row r="692" spans="1:9" ht="23.15" hidden="1" customHeight="1" x14ac:dyDescent="0.3">
      <c r="A692" s="87">
        <v>680</v>
      </c>
      <c r="B692" s="96"/>
      <c r="C692" s="94"/>
      <c r="D692" s="97"/>
      <c r="E692" s="95" t="str">
        <f t="shared" si="7"/>
        <v/>
      </c>
      <c r="F692" s="91"/>
      <c r="G692" s="68"/>
      <c r="H692" s="64" t="str">
        <f>IF(LEFT(G692,2)="48","R",IF(D692="","N/A",VLOOKUP(D692,'UCM 7-21-23'!$A$2:$B$1709,2,FALSE)))</f>
        <v>N/A</v>
      </c>
      <c r="I692" s="243"/>
    </row>
    <row r="693" spans="1:9" ht="23.15" hidden="1" customHeight="1" x14ac:dyDescent="0.3">
      <c r="A693" s="87">
        <v>681</v>
      </c>
      <c r="B693" s="96"/>
      <c r="C693" s="94"/>
      <c r="D693" s="97"/>
      <c r="E693" s="95" t="str">
        <f t="shared" si="7"/>
        <v/>
      </c>
      <c r="F693" s="91"/>
      <c r="G693" s="68"/>
      <c r="H693" s="64" t="str">
        <f>IF(LEFT(G693,2)="48","R",IF(D693="","N/A",VLOOKUP(D693,'UCM 7-21-23'!$A$2:$B$1709,2,FALSE)))</f>
        <v>N/A</v>
      </c>
      <c r="I693" s="243"/>
    </row>
    <row r="694" spans="1:9" ht="23.15" hidden="1" customHeight="1" x14ac:dyDescent="0.3">
      <c r="A694" s="88">
        <v>682</v>
      </c>
      <c r="B694" s="96"/>
      <c r="C694" s="94"/>
      <c r="D694" s="97"/>
      <c r="E694" s="95" t="str">
        <f t="shared" si="7"/>
        <v/>
      </c>
      <c r="F694" s="91"/>
      <c r="G694" s="68"/>
      <c r="H694" s="64" t="str">
        <f>IF(LEFT(G694,2)="48","R",IF(D694="","N/A",VLOOKUP(D694,'UCM 7-21-23'!$A$2:$B$1709,2,FALSE)))</f>
        <v>N/A</v>
      </c>
      <c r="I694" s="243"/>
    </row>
    <row r="695" spans="1:9" ht="23.15" hidden="1" customHeight="1" x14ac:dyDescent="0.3">
      <c r="A695" s="87">
        <v>683</v>
      </c>
      <c r="B695" s="96"/>
      <c r="C695" s="94"/>
      <c r="D695" s="97"/>
      <c r="E695" s="95" t="str">
        <f t="shared" ref="E695:E758" si="8">IF(B695="","",(CONCATENATE(TEXT(B695,"###0000_);[Red](#,##0)")," ", TEXT(C695,"###000_);[Red](#,##0)")," ", TEXT(D695,"###0000_);[Red](#,##0)"))))</f>
        <v/>
      </c>
      <c r="F695" s="91"/>
      <c r="G695" s="68"/>
      <c r="H695" s="64" t="str">
        <f>IF(LEFT(G695,2)="48","R",IF(D695="","N/A",VLOOKUP(D695,'UCM 7-21-23'!$A$2:$B$1709,2,FALSE)))</f>
        <v>N/A</v>
      </c>
      <c r="I695" s="243"/>
    </row>
    <row r="696" spans="1:9" ht="23.15" hidden="1" customHeight="1" x14ac:dyDescent="0.3">
      <c r="A696" s="87">
        <v>684</v>
      </c>
      <c r="B696" s="96"/>
      <c r="C696" s="94"/>
      <c r="D696" s="97"/>
      <c r="E696" s="95" t="str">
        <f t="shared" si="8"/>
        <v/>
      </c>
      <c r="F696" s="91"/>
      <c r="G696" s="68"/>
      <c r="H696" s="64" t="str">
        <f>IF(LEFT(G696,2)="48","R",IF(D696="","N/A",VLOOKUP(D696,'UCM 7-21-23'!$A$2:$B$1709,2,FALSE)))</f>
        <v>N/A</v>
      </c>
      <c r="I696" s="243"/>
    </row>
    <row r="697" spans="1:9" ht="23.15" hidden="1" customHeight="1" x14ac:dyDescent="0.3">
      <c r="A697" s="88">
        <v>685</v>
      </c>
      <c r="B697" s="96"/>
      <c r="C697" s="94"/>
      <c r="D697" s="97"/>
      <c r="E697" s="95" t="str">
        <f t="shared" si="8"/>
        <v/>
      </c>
      <c r="F697" s="91"/>
      <c r="G697" s="68"/>
      <c r="H697" s="64" t="str">
        <f>IF(LEFT(G697,2)="48","R",IF(D697="","N/A",VLOOKUP(D697,'UCM 7-21-23'!$A$2:$B$1709,2,FALSE)))</f>
        <v>N/A</v>
      </c>
      <c r="I697" s="243"/>
    </row>
    <row r="698" spans="1:9" ht="23.15" hidden="1" customHeight="1" x14ac:dyDescent="0.3">
      <c r="A698" s="87">
        <v>686</v>
      </c>
      <c r="B698" s="96"/>
      <c r="C698" s="94"/>
      <c r="D698" s="97"/>
      <c r="E698" s="95" t="str">
        <f t="shared" si="8"/>
        <v/>
      </c>
      <c r="F698" s="91"/>
      <c r="G698" s="68"/>
      <c r="H698" s="64" t="str">
        <f>IF(LEFT(G698,2)="48","R",IF(D698="","N/A",VLOOKUP(D698,'UCM 7-21-23'!$A$2:$B$1709,2,FALSE)))</f>
        <v>N/A</v>
      </c>
      <c r="I698" s="243"/>
    </row>
    <row r="699" spans="1:9" ht="23.15" hidden="1" customHeight="1" x14ac:dyDescent="0.3">
      <c r="A699" s="87">
        <v>687</v>
      </c>
      <c r="B699" s="96"/>
      <c r="C699" s="94"/>
      <c r="D699" s="97"/>
      <c r="E699" s="95" t="str">
        <f t="shared" si="8"/>
        <v/>
      </c>
      <c r="F699" s="91"/>
      <c r="G699" s="68"/>
      <c r="H699" s="64" t="str">
        <f>IF(LEFT(G699,2)="48","R",IF(D699="","N/A",VLOOKUP(D699,'UCM 7-21-23'!$A$2:$B$1709,2,FALSE)))</f>
        <v>N/A</v>
      </c>
      <c r="I699" s="243"/>
    </row>
    <row r="700" spans="1:9" ht="23.15" hidden="1" customHeight="1" x14ac:dyDescent="0.3">
      <c r="A700" s="88">
        <v>688</v>
      </c>
      <c r="B700" s="96"/>
      <c r="C700" s="94"/>
      <c r="D700" s="97"/>
      <c r="E700" s="95" t="str">
        <f t="shared" si="8"/>
        <v/>
      </c>
      <c r="F700" s="91"/>
      <c r="G700" s="68"/>
      <c r="H700" s="64" t="str">
        <f>IF(LEFT(G700,2)="48","R",IF(D700="","N/A",VLOOKUP(D700,'UCM 7-21-23'!$A$2:$B$1709,2,FALSE)))</f>
        <v>N/A</v>
      </c>
      <c r="I700" s="243"/>
    </row>
    <row r="701" spans="1:9" ht="23.15" hidden="1" customHeight="1" x14ac:dyDescent="0.3">
      <c r="A701" s="87">
        <v>689</v>
      </c>
      <c r="B701" s="96"/>
      <c r="C701" s="94"/>
      <c r="D701" s="97"/>
      <c r="E701" s="95" t="str">
        <f t="shared" si="8"/>
        <v/>
      </c>
      <c r="F701" s="91"/>
      <c r="G701" s="68"/>
      <c r="H701" s="64" t="str">
        <f>IF(LEFT(G701,2)="48","R",IF(D701="","N/A",VLOOKUP(D701,'UCM 7-21-23'!$A$2:$B$1709,2,FALSE)))</f>
        <v>N/A</v>
      </c>
      <c r="I701" s="243"/>
    </row>
    <row r="702" spans="1:9" ht="23.15" hidden="1" customHeight="1" x14ac:dyDescent="0.3">
      <c r="A702" s="87">
        <v>690</v>
      </c>
      <c r="B702" s="96"/>
      <c r="C702" s="94"/>
      <c r="D702" s="97"/>
      <c r="E702" s="95" t="str">
        <f t="shared" si="8"/>
        <v/>
      </c>
      <c r="F702" s="91"/>
      <c r="G702" s="68"/>
      <c r="H702" s="64" t="str">
        <f>IF(LEFT(G702,2)="48","R",IF(D702="","N/A",VLOOKUP(D702,'UCM 7-21-23'!$A$2:$B$1709,2,FALSE)))</f>
        <v>N/A</v>
      </c>
      <c r="I702" s="243"/>
    </row>
    <row r="703" spans="1:9" ht="23.15" hidden="1" customHeight="1" x14ac:dyDescent="0.3">
      <c r="A703" s="88">
        <v>691</v>
      </c>
      <c r="B703" s="96"/>
      <c r="C703" s="94"/>
      <c r="D703" s="97"/>
      <c r="E703" s="95" t="str">
        <f t="shared" si="8"/>
        <v/>
      </c>
      <c r="F703" s="91"/>
      <c r="G703" s="68"/>
      <c r="H703" s="64" t="str">
        <f>IF(LEFT(G703,2)="48","R",IF(D703="","N/A",VLOOKUP(D703,'UCM 7-21-23'!$A$2:$B$1709,2,FALSE)))</f>
        <v>N/A</v>
      </c>
      <c r="I703" s="243"/>
    </row>
    <row r="704" spans="1:9" ht="23.15" hidden="1" customHeight="1" x14ac:dyDescent="0.3">
      <c r="A704" s="87">
        <v>692</v>
      </c>
      <c r="B704" s="96"/>
      <c r="C704" s="94"/>
      <c r="D704" s="97"/>
      <c r="E704" s="95" t="str">
        <f t="shared" si="8"/>
        <v/>
      </c>
      <c r="F704" s="91"/>
      <c r="G704" s="68"/>
      <c r="H704" s="64" t="str">
        <f>IF(LEFT(G704,2)="48","R",IF(D704="","N/A",VLOOKUP(D704,'UCM 7-21-23'!$A$2:$B$1709,2,FALSE)))</f>
        <v>N/A</v>
      </c>
      <c r="I704" s="243"/>
    </row>
    <row r="705" spans="1:9" ht="23.15" hidden="1" customHeight="1" x14ac:dyDescent="0.3">
      <c r="A705" s="87">
        <v>693</v>
      </c>
      <c r="B705" s="96"/>
      <c r="C705" s="94"/>
      <c r="D705" s="97"/>
      <c r="E705" s="95" t="str">
        <f t="shared" si="8"/>
        <v/>
      </c>
      <c r="F705" s="91"/>
      <c r="G705" s="68"/>
      <c r="H705" s="64" t="str">
        <f>IF(LEFT(G705,2)="48","R",IF(D705="","N/A",VLOOKUP(D705,'UCM 7-21-23'!$A$2:$B$1709,2,FALSE)))</f>
        <v>N/A</v>
      </c>
      <c r="I705" s="243"/>
    </row>
    <row r="706" spans="1:9" ht="23.15" hidden="1" customHeight="1" x14ac:dyDescent="0.3">
      <c r="A706" s="88">
        <v>694</v>
      </c>
      <c r="B706" s="96"/>
      <c r="C706" s="94"/>
      <c r="D706" s="97"/>
      <c r="E706" s="95" t="str">
        <f t="shared" si="8"/>
        <v/>
      </c>
      <c r="F706" s="91"/>
      <c r="G706" s="68"/>
      <c r="H706" s="64" t="str">
        <f>IF(LEFT(G706,2)="48","R",IF(D706="","N/A",VLOOKUP(D706,'UCM 7-21-23'!$A$2:$B$1709,2,FALSE)))</f>
        <v>N/A</v>
      </c>
      <c r="I706" s="243"/>
    </row>
    <row r="707" spans="1:9" ht="23.15" hidden="1" customHeight="1" x14ac:dyDescent="0.3">
      <c r="A707" s="87">
        <v>695</v>
      </c>
      <c r="B707" s="96"/>
      <c r="C707" s="94"/>
      <c r="D707" s="97"/>
      <c r="E707" s="95" t="str">
        <f t="shared" si="8"/>
        <v/>
      </c>
      <c r="F707" s="91"/>
      <c r="G707" s="68"/>
      <c r="H707" s="64" t="str">
        <f>IF(LEFT(G707,2)="48","R",IF(D707="","N/A",VLOOKUP(D707,'UCM 7-21-23'!$A$2:$B$1709,2,FALSE)))</f>
        <v>N/A</v>
      </c>
      <c r="I707" s="243"/>
    </row>
    <row r="708" spans="1:9" ht="23.15" hidden="1" customHeight="1" x14ac:dyDescent="0.3">
      <c r="A708" s="87">
        <v>696</v>
      </c>
      <c r="B708" s="96"/>
      <c r="C708" s="94"/>
      <c r="D708" s="97"/>
      <c r="E708" s="95" t="str">
        <f t="shared" si="8"/>
        <v/>
      </c>
      <c r="F708" s="91"/>
      <c r="G708" s="68"/>
      <c r="H708" s="64" t="str">
        <f>IF(LEFT(G708,2)="48","R",IF(D708="","N/A",VLOOKUP(D708,'UCM 7-21-23'!$A$2:$B$1709,2,FALSE)))</f>
        <v>N/A</v>
      </c>
      <c r="I708" s="243"/>
    </row>
    <row r="709" spans="1:9" ht="23.15" hidden="1" customHeight="1" x14ac:dyDescent="0.3">
      <c r="A709" s="88">
        <v>697</v>
      </c>
      <c r="B709" s="96"/>
      <c r="C709" s="94"/>
      <c r="D709" s="97"/>
      <c r="E709" s="95" t="str">
        <f t="shared" si="8"/>
        <v/>
      </c>
      <c r="F709" s="91"/>
      <c r="G709" s="68"/>
      <c r="H709" s="64" t="str">
        <f>IF(LEFT(G709,2)="48","R",IF(D709="","N/A",VLOOKUP(D709,'UCM 7-21-23'!$A$2:$B$1709,2,FALSE)))</f>
        <v>N/A</v>
      </c>
      <c r="I709" s="243"/>
    </row>
    <row r="710" spans="1:9" ht="23.15" hidden="1" customHeight="1" x14ac:dyDescent="0.3">
      <c r="A710" s="87">
        <v>698</v>
      </c>
      <c r="B710" s="96"/>
      <c r="C710" s="94"/>
      <c r="D710" s="97"/>
      <c r="E710" s="95" t="str">
        <f t="shared" si="8"/>
        <v/>
      </c>
      <c r="F710" s="91"/>
      <c r="G710" s="68"/>
      <c r="H710" s="64" t="str">
        <f>IF(LEFT(G710,2)="48","R",IF(D710="","N/A",VLOOKUP(D710,'UCM 7-21-23'!$A$2:$B$1709,2,FALSE)))</f>
        <v>N/A</v>
      </c>
      <c r="I710" s="243"/>
    </row>
    <row r="711" spans="1:9" ht="23.15" hidden="1" customHeight="1" x14ac:dyDescent="0.3">
      <c r="A711" s="87">
        <v>699</v>
      </c>
      <c r="B711" s="96"/>
      <c r="C711" s="94"/>
      <c r="D711" s="97"/>
      <c r="E711" s="95" t="str">
        <f t="shared" si="8"/>
        <v/>
      </c>
      <c r="F711" s="91"/>
      <c r="G711" s="68"/>
      <c r="H711" s="64" t="str">
        <f>IF(LEFT(G711,2)="48","R",IF(D711="","N/A",VLOOKUP(D711,'UCM 7-21-23'!$A$2:$B$1709,2,FALSE)))</f>
        <v>N/A</v>
      </c>
      <c r="I711" s="243"/>
    </row>
    <row r="712" spans="1:9" ht="23.15" hidden="1" customHeight="1" x14ac:dyDescent="0.3">
      <c r="A712" s="88">
        <v>700</v>
      </c>
      <c r="B712" s="96"/>
      <c r="C712" s="94"/>
      <c r="D712" s="97"/>
      <c r="E712" s="95" t="str">
        <f t="shared" si="8"/>
        <v/>
      </c>
      <c r="F712" s="91"/>
      <c r="G712" s="68"/>
      <c r="H712" s="64" t="str">
        <f>IF(LEFT(G712,2)="48","R",IF(D712="","N/A",VLOOKUP(D712,'UCM 7-21-23'!$A$2:$B$1709,2,FALSE)))</f>
        <v>N/A</v>
      </c>
      <c r="I712" s="243"/>
    </row>
    <row r="713" spans="1:9" ht="23.15" hidden="1" customHeight="1" x14ac:dyDescent="0.3">
      <c r="A713" s="87">
        <v>701</v>
      </c>
      <c r="B713" s="96"/>
      <c r="C713" s="94"/>
      <c r="D713" s="97"/>
      <c r="E713" s="95" t="str">
        <f t="shared" si="8"/>
        <v/>
      </c>
      <c r="F713" s="91"/>
      <c r="G713" s="68"/>
      <c r="H713" s="64" t="str">
        <f>IF(LEFT(G713,2)="48","R",IF(D713="","N/A",VLOOKUP(D713,'UCM 7-21-23'!$A$2:$B$1709,2,FALSE)))</f>
        <v>N/A</v>
      </c>
      <c r="I713" s="243"/>
    </row>
    <row r="714" spans="1:9" ht="23.15" hidden="1" customHeight="1" x14ac:dyDescent="0.3">
      <c r="A714" s="87">
        <v>702</v>
      </c>
      <c r="B714" s="96"/>
      <c r="C714" s="94"/>
      <c r="D714" s="97"/>
      <c r="E714" s="95" t="str">
        <f t="shared" si="8"/>
        <v/>
      </c>
      <c r="F714" s="91"/>
      <c r="G714" s="68"/>
      <c r="H714" s="64" t="str">
        <f>IF(LEFT(G714,2)="48","R",IF(D714="","N/A",VLOOKUP(D714,'UCM 7-21-23'!$A$2:$B$1709,2,FALSE)))</f>
        <v>N/A</v>
      </c>
      <c r="I714" s="243"/>
    </row>
    <row r="715" spans="1:9" ht="23.15" hidden="1" customHeight="1" x14ac:dyDescent="0.3">
      <c r="A715" s="88">
        <v>703</v>
      </c>
      <c r="B715" s="96"/>
      <c r="C715" s="94"/>
      <c r="D715" s="97"/>
      <c r="E715" s="95" t="str">
        <f t="shared" si="8"/>
        <v/>
      </c>
      <c r="F715" s="91"/>
      <c r="G715" s="68"/>
      <c r="H715" s="64" t="str">
        <f>IF(LEFT(G715,2)="48","R",IF(D715="","N/A",VLOOKUP(D715,'UCM 7-21-23'!$A$2:$B$1709,2,FALSE)))</f>
        <v>N/A</v>
      </c>
      <c r="I715" s="243"/>
    </row>
    <row r="716" spans="1:9" ht="23.15" hidden="1" customHeight="1" x14ac:dyDescent="0.3">
      <c r="A716" s="87">
        <v>704</v>
      </c>
      <c r="B716" s="96"/>
      <c r="C716" s="94"/>
      <c r="D716" s="97"/>
      <c r="E716" s="95" t="str">
        <f t="shared" si="8"/>
        <v/>
      </c>
      <c r="F716" s="91"/>
      <c r="G716" s="68"/>
      <c r="H716" s="64" t="str">
        <f>IF(LEFT(G716,2)="48","R",IF(D716="","N/A",VLOOKUP(D716,'UCM 7-21-23'!$A$2:$B$1709,2,FALSE)))</f>
        <v>N/A</v>
      </c>
      <c r="I716" s="243"/>
    </row>
    <row r="717" spans="1:9" ht="23.15" hidden="1" customHeight="1" x14ac:dyDescent="0.3">
      <c r="A717" s="87">
        <v>705</v>
      </c>
      <c r="B717" s="96"/>
      <c r="C717" s="94"/>
      <c r="D717" s="97"/>
      <c r="E717" s="95" t="str">
        <f t="shared" si="8"/>
        <v/>
      </c>
      <c r="F717" s="91"/>
      <c r="G717" s="68"/>
      <c r="H717" s="64" t="str">
        <f>IF(LEFT(G717,2)="48","R",IF(D717="","N/A",VLOOKUP(D717,'UCM 7-21-23'!$A$2:$B$1709,2,FALSE)))</f>
        <v>N/A</v>
      </c>
      <c r="I717" s="243"/>
    </row>
    <row r="718" spans="1:9" ht="23.15" hidden="1" customHeight="1" x14ac:dyDescent="0.3">
      <c r="A718" s="88">
        <v>706</v>
      </c>
      <c r="B718" s="96"/>
      <c r="C718" s="94"/>
      <c r="D718" s="97"/>
      <c r="E718" s="95" t="str">
        <f t="shared" si="8"/>
        <v/>
      </c>
      <c r="F718" s="91"/>
      <c r="G718" s="68"/>
      <c r="H718" s="64" t="str">
        <f>IF(LEFT(G718,2)="48","R",IF(D718="","N/A",VLOOKUP(D718,'UCM 7-21-23'!$A$2:$B$1709,2,FALSE)))</f>
        <v>N/A</v>
      </c>
      <c r="I718" s="243"/>
    </row>
    <row r="719" spans="1:9" ht="23.15" hidden="1" customHeight="1" x14ac:dyDescent="0.3">
      <c r="A719" s="87">
        <v>707</v>
      </c>
      <c r="B719" s="96"/>
      <c r="C719" s="94"/>
      <c r="D719" s="97"/>
      <c r="E719" s="95" t="str">
        <f t="shared" si="8"/>
        <v/>
      </c>
      <c r="F719" s="91"/>
      <c r="G719" s="68"/>
      <c r="H719" s="64" t="str">
        <f>IF(LEFT(G719,2)="48","R",IF(D719="","N/A",VLOOKUP(D719,'UCM 7-21-23'!$A$2:$B$1709,2,FALSE)))</f>
        <v>N/A</v>
      </c>
      <c r="I719" s="243"/>
    </row>
    <row r="720" spans="1:9" ht="23.15" hidden="1" customHeight="1" x14ac:dyDescent="0.3">
      <c r="A720" s="87">
        <v>708</v>
      </c>
      <c r="B720" s="96"/>
      <c r="C720" s="94"/>
      <c r="D720" s="97"/>
      <c r="E720" s="95" t="str">
        <f t="shared" si="8"/>
        <v/>
      </c>
      <c r="F720" s="91"/>
      <c r="G720" s="68"/>
      <c r="H720" s="64" t="str">
        <f>IF(LEFT(G720,2)="48","R",IF(D720="","N/A",VLOOKUP(D720,'UCM 7-21-23'!$A$2:$B$1709,2,FALSE)))</f>
        <v>N/A</v>
      </c>
      <c r="I720" s="243"/>
    </row>
    <row r="721" spans="1:9" ht="23.15" hidden="1" customHeight="1" x14ac:dyDescent="0.3">
      <c r="A721" s="88">
        <v>709</v>
      </c>
      <c r="B721" s="96"/>
      <c r="C721" s="94"/>
      <c r="D721" s="97"/>
      <c r="E721" s="95" t="str">
        <f t="shared" si="8"/>
        <v/>
      </c>
      <c r="F721" s="91"/>
      <c r="G721" s="68"/>
      <c r="H721" s="64" t="str">
        <f>IF(LEFT(G721,2)="48","R",IF(D721="","N/A",VLOOKUP(D721,'UCM 7-21-23'!$A$2:$B$1709,2,FALSE)))</f>
        <v>N/A</v>
      </c>
      <c r="I721" s="243"/>
    </row>
    <row r="722" spans="1:9" ht="23.15" hidden="1" customHeight="1" x14ac:dyDescent="0.3">
      <c r="A722" s="87">
        <v>710</v>
      </c>
      <c r="B722" s="96"/>
      <c r="C722" s="94"/>
      <c r="D722" s="97"/>
      <c r="E722" s="95" t="str">
        <f t="shared" si="8"/>
        <v/>
      </c>
      <c r="F722" s="91"/>
      <c r="G722" s="68"/>
      <c r="H722" s="64" t="str">
        <f>IF(LEFT(G722,2)="48","R",IF(D722="","N/A",VLOOKUP(D722,'UCM 7-21-23'!$A$2:$B$1709,2,FALSE)))</f>
        <v>N/A</v>
      </c>
      <c r="I722" s="243"/>
    </row>
    <row r="723" spans="1:9" ht="23.15" hidden="1" customHeight="1" x14ac:dyDescent="0.3">
      <c r="A723" s="87">
        <v>711</v>
      </c>
      <c r="B723" s="96"/>
      <c r="C723" s="94"/>
      <c r="D723" s="97"/>
      <c r="E723" s="95" t="str">
        <f t="shared" si="8"/>
        <v/>
      </c>
      <c r="F723" s="91"/>
      <c r="G723" s="68"/>
      <c r="H723" s="64" t="str">
        <f>IF(LEFT(G723,2)="48","R",IF(D723="","N/A",VLOOKUP(D723,'UCM 7-21-23'!$A$2:$B$1709,2,FALSE)))</f>
        <v>N/A</v>
      </c>
      <c r="I723" s="243"/>
    </row>
    <row r="724" spans="1:9" ht="23.15" hidden="1" customHeight="1" x14ac:dyDescent="0.3">
      <c r="A724" s="88">
        <v>712</v>
      </c>
      <c r="B724" s="96"/>
      <c r="C724" s="94"/>
      <c r="D724" s="97"/>
      <c r="E724" s="95" t="str">
        <f t="shared" si="8"/>
        <v/>
      </c>
      <c r="F724" s="91"/>
      <c r="G724" s="68"/>
      <c r="H724" s="64" t="str">
        <f>IF(LEFT(G724,2)="48","R",IF(D724="","N/A",VLOOKUP(D724,'UCM 7-21-23'!$A$2:$B$1709,2,FALSE)))</f>
        <v>N/A</v>
      </c>
      <c r="I724" s="243"/>
    </row>
    <row r="725" spans="1:9" ht="23.15" hidden="1" customHeight="1" x14ac:dyDescent="0.3">
      <c r="A725" s="87">
        <v>713</v>
      </c>
      <c r="B725" s="96"/>
      <c r="C725" s="94"/>
      <c r="D725" s="97"/>
      <c r="E725" s="95" t="str">
        <f t="shared" si="8"/>
        <v/>
      </c>
      <c r="F725" s="91"/>
      <c r="G725" s="68"/>
      <c r="H725" s="64" t="str">
        <f>IF(LEFT(G725,2)="48","R",IF(D725="","N/A",VLOOKUP(D725,'UCM 7-21-23'!$A$2:$B$1709,2,FALSE)))</f>
        <v>N/A</v>
      </c>
      <c r="I725" s="243"/>
    </row>
    <row r="726" spans="1:9" ht="23.15" hidden="1" customHeight="1" x14ac:dyDescent="0.3">
      <c r="A726" s="87">
        <v>714</v>
      </c>
      <c r="B726" s="96"/>
      <c r="C726" s="94"/>
      <c r="D726" s="97"/>
      <c r="E726" s="95" t="str">
        <f t="shared" si="8"/>
        <v/>
      </c>
      <c r="F726" s="91"/>
      <c r="G726" s="68"/>
      <c r="H726" s="64" t="str">
        <f>IF(LEFT(G726,2)="48","R",IF(D726="","N/A",VLOOKUP(D726,'UCM 7-21-23'!$A$2:$B$1709,2,FALSE)))</f>
        <v>N/A</v>
      </c>
      <c r="I726" s="243"/>
    </row>
    <row r="727" spans="1:9" ht="23.15" hidden="1" customHeight="1" x14ac:dyDescent="0.3">
      <c r="A727" s="88">
        <v>715</v>
      </c>
      <c r="B727" s="96"/>
      <c r="C727" s="94"/>
      <c r="D727" s="97"/>
      <c r="E727" s="95" t="str">
        <f t="shared" si="8"/>
        <v/>
      </c>
      <c r="F727" s="91"/>
      <c r="G727" s="68"/>
      <c r="H727" s="64" t="str">
        <f>IF(LEFT(G727,2)="48","R",IF(D727="","N/A",VLOOKUP(D727,'UCM 7-21-23'!$A$2:$B$1709,2,FALSE)))</f>
        <v>N/A</v>
      </c>
      <c r="I727" s="243"/>
    </row>
    <row r="728" spans="1:9" ht="23.15" hidden="1" customHeight="1" x14ac:dyDescent="0.3">
      <c r="A728" s="87">
        <v>716</v>
      </c>
      <c r="B728" s="96"/>
      <c r="C728" s="94"/>
      <c r="D728" s="97"/>
      <c r="E728" s="95" t="str">
        <f t="shared" si="8"/>
        <v/>
      </c>
      <c r="F728" s="91"/>
      <c r="G728" s="68"/>
      <c r="H728" s="64" t="str">
        <f>IF(LEFT(G728,2)="48","R",IF(D728="","N/A",VLOOKUP(D728,'UCM 7-21-23'!$A$2:$B$1709,2,FALSE)))</f>
        <v>N/A</v>
      </c>
      <c r="I728" s="243"/>
    </row>
    <row r="729" spans="1:9" ht="23.15" hidden="1" customHeight="1" x14ac:dyDescent="0.3">
      <c r="A729" s="87">
        <v>717</v>
      </c>
      <c r="B729" s="96"/>
      <c r="C729" s="94"/>
      <c r="D729" s="97"/>
      <c r="E729" s="95" t="str">
        <f t="shared" si="8"/>
        <v/>
      </c>
      <c r="F729" s="91"/>
      <c r="G729" s="68"/>
      <c r="H729" s="64" t="str">
        <f>IF(LEFT(G729,2)="48","R",IF(D729="","N/A",VLOOKUP(D729,'UCM 7-21-23'!$A$2:$B$1709,2,FALSE)))</f>
        <v>N/A</v>
      </c>
      <c r="I729" s="243"/>
    </row>
    <row r="730" spans="1:9" ht="23.15" hidden="1" customHeight="1" x14ac:dyDescent="0.3">
      <c r="A730" s="88">
        <v>718</v>
      </c>
      <c r="B730" s="96"/>
      <c r="C730" s="94"/>
      <c r="D730" s="97"/>
      <c r="E730" s="95" t="str">
        <f t="shared" si="8"/>
        <v/>
      </c>
      <c r="F730" s="91"/>
      <c r="G730" s="68"/>
      <c r="H730" s="64" t="str">
        <f>IF(LEFT(G730,2)="48","R",IF(D730="","N/A",VLOOKUP(D730,'UCM 7-21-23'!$A$2:$B$1709,2,FALSE)))</f>
        <v>N/A</v>
      </c>
      <c r="I730" s="243"/>
    </row>
    <row r="731" spans="1:9" ht="23.15" hidden="1" customHeight="1" x14ac:dyDescent="0.3">
      <c r="A731" s="87">
        <v>719</v>
      </c>
      <c r="B731" s="96"/>
      <c r="C731" s="94"/>
      <c r="D731" s="97"/>
      <c r="E731" s="95" t="str">
        <f t="shared" si="8"/>
        <v/>
      </c>
      <c r="F731" s="91"/>
      <c r="G731" s="68"/>
      <c r="H731" s="64" t="str">
        <f>IF(LEFT(G731,2)="48","R",IF(D731="","N/A",VLOOKUP(D731,'UCM 7-21-23'!$A$2:$B$1709,2,FALSE)))</f>
        <v>N/A</v>
      </c>
      <c r="I731" s="243"/>
    </row>
    <row r="732" spans="1:9" ht="23.15" hidden="1" customHeight="1" x14ac:dyDescent="0.3">
      <c r="A732" s="87">
        <v>720</v>
      </c>
      <c r="B732" s="96"/>
      <c r="C732" s="94"/>
      <c r="D732" s="97"/>
      <c r="E732" s="95" t="str">
        <f t="shared" si="8"/>
        <v/>
      </c>
      <c r="F732" s="91"/>
      <c r="G732" s="68"/>
      <c r="H732" s="64" t="str">
        <f>IF(LEFT(G732,2)="48","R",IF(D732="","N/A",VLOOKUP(D732,'UCM 7-21-23'!$A$2:$B$1709,2,FALSE)))</f>
        <v>N/A</v>
      </c>
      <c r="I732" s="243"/>
    </row>
    <row r="733" spans="1:9" ht="23.15" hidden="1" customHeight="1" x14ac:dyDescent="0.3">
      <c r="A733" s="88">
        <v>721</v>
      </c>
      <c r="B733" s="96"/>
      <c r="C733" s="94"/>
      <c r="D733" s="97"/>
      <c r="E733" s="95" t="str">
        <f t="shared" si="8"/>
        <v/>
      </c>
      <c r="F733" s="91"/>
      <c r="G733" s="68"/>
      <c r="H733" s="64" t="str">
        <f>IF(LEFT(G733,2)="48","R",IF(D733="","N/A",VLOOKUP(D733,'UCM 7-21-23'!$A$2:$B$1709,2,FALSE)))</f>
        <v>N/A</v>
      </c>
      <c r="I733" s="243"/>
    </row>
    <row r="734" spans="1:9" ht="23.15" hidden="1" customHeight="1" x14ac:dyDescent="0.3">
      <c r="A734" s="87">
        <v>722</v>
      </c>
      <c r="B734" s="96"/>
      <c r="C734" s="94"/>
      <c r="D734" s="97"/>
      <c r="E734" s="95" t="str">
        <f t="shared" si="8"/>
        <v/>
      </c>
      <c r="F734" s="91"/>
      <c r="G734" s="68"/>
      <c r="H734" s="64" t="str">
        <f>IF(LEFT(G734,2)="48","R",IF(D734="","N/A",VLOOKUP(D734,'UCM 7-21-23'!$A$2:$B$1709,2,FALSE)))</f>
        <v>N/A</v>
      </c>
      <c r="I734" s="243"/>
    </row>
    <row r="735" spans="1:9" ht="23.15" hidden="1" customHeight="1" x14ac:dyDescent="0.3">
      <c r="A735" s="87">
        <v>723</v>
      </c>
      <c r="B735" s="96"/>
      <c r="C735" s="94"/>
      <c r="D735" s="97"/>
      <c r="E735" s="95" t="str">
        <f t="shared" si="8"/>
        <v/>
      </c>
      <c r="F735" s="91"/>
      <c r="G735" s="68"/>
      <c r="H735" s="64" t="str">
        <f>IF(LEFT(G735,2)="48","R",IF(D735="","N/A",VLOOKUP(D735,'UCM 7-21-23'!$A$2:$B$1709,2,FALSE)))</f>
        <v>N/A</v>
      </c>
      <c r="I735" s="243"/>
    </row>
    <row r="736" spans="1:9" ht="23.15" hidden="1" customHeight="1" x14ac:dyDescent="0.3">
      <c r="A736" s="88">
        <v>724</v>
      </c>
      <c r="B736" s="96"/>
      <c r="C736" s="94"/>
      <c r="D736" s="97"/>
      <c r="E736" s="95" t="str">
        <f t="shared" si="8"/>
        <v/>
      </c>
      <c r="F736" s="91"/>
      <c r="G736" s="68"/>
      <c r="H736" s="64" t="str">
        <f>IF(LEFT(G736,2)="48","R",IF(D736="","N/A",VLOOKUP(D736,'UCM 7-21-23'!$A$2:$B$1709,2,FALSE)))</f>
        <v>N/A</v>
      </c>
      <c r="I736" s="243"/>
    </row>
    <row r="737" spans="1:9" ht="23.15" hidden="1" customHeight="1" x14ac:dyDescent="0.3">
      <c r="A737" s="87">
        <v>725</v>
      </c>
      <c r="B737" s="96"/>
      <c r="C737" s="94"/>
      <c r="D737" s="97"/>
      <c r="E737" s="95" t="str">
        <f t="shared" si="8"/>
        <v/>
      </c>
      <c r="F737" s="91"/>
      <c r="G737" s="68"/>
      <c r="H737" s="64" t="str">
        <f>IF(LEFT(G737,2)="48","R",IF(D737="","N/A",VLOOKUP(D737,'UCM 7-21-23'!$A$2:$B$1709,2,FALSE)))</f>
        <v>N/A</v>
      </c>
      <c r="I737" s="243"/>
    </row>
    <row r="738" spans="1:9" ht="23.15" hidden="1" customHeight="1" x14ac:dyDescent="0.3">
      <c r="A738" s="87">
        <v>726</v>
      </c>
      <c r="B738" s="96"/>
      <c r="C738" s="94"/>
      <c r="D738" s="97"/>
      <c r="E738" s="95" t="str">
        <f t="shared" si="8"/>
        <v/>
      </c>
      <c r="F738" s="91"/>
      <c r="G738" s="68"/>
      <c r="H738" s="64" t="str">
        <f>IF(LEFT(G738,2)="48","R",IF(D738="","N/A",VLOOKUP(D738,'UCM 7-21-23'!$A$2:$B$1709,2,FALSE)))</f>
        <v>N/A</v>
      </c>
      <c r="I738" s="243"/>
    </row>
    <row r="739" spans="1:9" ht="23.15" hidden="1" customHeight="1" x14ac:dyDescent="0.3">
      <c r="A739" s="88">
        <v>727</v>
      </c>
      <c r="B739" s="96"/>
      <c r="C739" s="94"/>
      <c r="D739" s="97"/>
      <c r="E739" s="95" t="str">
        <f t="shared" si="8"/>
        <v/>
      </c>
      <c r="F739" s="91"/>
      <c r="G739" s="68"/>
      <c r="H739" s="64" t="str">
        <f>IF(LEFT(G739,2)="48","R",IF(D739="","N/A",VLOOKUP(D739,'UCM 7-21-23'!$A$2:$B$1709,2,FALSE)))</f>
        <v>N/A</v>
      </c>
      <c r="I739" s="243"/>
    </row>
    <row r="740" spans="1:9" ht="23.15" hidden="1" customHeight="1" x14ac:dyDescent="0.3">
      <c r="A740" s="87">
        <v>728</v>
      </c>
      <c r="B740" s="96"/>
      <c r="C740" s="94"/>
      <c r="D740" s="97"/>
      <c r="E740" s="95" t="str">
        <f t="shared" si="8"/>
        <v/>
      </c>
      <c r="F740" s="91"/>
      <c r="G740" s="68"/>
      <c r="H740" s="64" t="str">
        <f>IF(LEFT(G740,2)="48","R",IF(D740="","N/A",VLOOKUP(D740,'UCM 7-21-23'!$A$2:$B$1709,2,FALSE)))</f>
        <v>N/A</v>
      </c>
      <c r="I740" s="243"/>
    </row>
    <row r="741" spans="1:9" ht="23.15" hidden="1" customHeight="1" x14ac:dyDescent="0.3">
      <c r="A741" s="87">
        <v>729</v>
      </c>
      <c r="B741" s="96"/>
      <c r="C741" s="94"/>
      <c r="D741" s="97"/>
      <c r="E741" s="95" t="str">
        <f t="shared" si="8"/>
        <v/>
      </c>
      <c r="F741" s="91"/>
      <c r="G741" s="68"/>
      <c r="H741" s="64" t="str">
        <f>IF(LEFT(G741,2)="48","R",IF(D741="","N/A",VLOOKUP(D741,'UCM 7-21-23'!$A$2:$B$1709,2,FALSE)))</f>
        <v>N/A</v>
      </c>
      <c r="I741" s="243"/>
    </row>
    <row r="742" spans="1:9" ht="23.15" hidden="1" customHeight="1" x14ac:dyDescent="0.3">
      <c r="A742" s="88">
        <v>730</v>
      </c>
      <c r="B742" s="96"/>
      <c r="C742" s="94"/>
      <c r="D742" s="97"/>
      <c r="E742" s="95" t="str">
        <f t="shared" si="8"/>
        <v/>
      </c>
      <c r="F742" s="91"/>
      <c r="G742" s="68"/>
      <c r="H742" s="64" t="str">
        <f>IF(LEFT(G742,2)="48","R",IF(D742="","N/A",VLOOKUP(D742,'UCM 7-21-23'!$A$2:$B$1709,2,FALSE)))</f>
        <v>N/A</v>
      </c>
      <c r="I742" s="243"/>
    </row>
    <row r="743" spans="1:9" ht="23.15" hidden="1" customHeight="1" x14ac:dyDescent="0.3">
      <c r="A743" s="87">
        <v>731</v>
      </c>
      <c r="B743" s="96"/>
      <c r="C743" s="94"/>
      <c r="D743" s="97"/>
      <c r="E743" s="95" t="str">
        <f t="shared" si="8"/>
        <v/>
      </c>
      <c r="F743" s="91"/>
      <c r="G743" s="68"/>
      <c r="H743" s="64" t="str">
        <f>IF(LEFT(G743,2)="48","R",IF(D743="","N/A",VLOOKUP(D743,'UCM 7-21-23'!$A$2:$B$1709,2,FALSE)))</f>
        <v>N/A</v>
      </c>
      <c r="I743" s="243"/>
    </row>
    <row r="744" spans="1:9" ht="23.15" hidden="1" customHeight="1" x14ac:dyDescent="0.3">
      <c r="A744" s="87">
        <v>732</v>
      </c>
      <c r="B744" s="96"/>
      <c r="C744" s="94"/>
      <c r="D744" s="97"/>
      <c r="E744" s="95" t="str">
        <f t="shared" si="8"/>
        <v/>
      </c>
      <c r="F744" s="91"/>
      <c r="G744" s="68"/>
      <c r="H744" s="64" t="str">
        <f>IF(LEFT(G744,2)="48","R",IF(D744="","N/A",VLOOKUP(D744,'UCM 7-21-23'!$A$2:$B$1709,2,FALSE)))</f>
        <v>N/A</v>
      </c>
      <c r="I744" s="243"/>
    </row>
    <row r="745" spans="1:9" ht="23.15" hidden="1" customHeight="1" x14ac:dyDescent="0.3">
      <c r="A745" s="88">
        <v>733</v>
      </c>
      <c r="B745" s="96"/>
      <c r="C745" s="94"/>
      <c r="D745" s="97"/>
      <c r="E745" s="95" t="str">
        <f t="shared" si="8"/>
        <v/>
      </c>
      <c r="F745" s="91"/>
      <c r="G745" s="68"/>
      <c r="H745" s="64" t="str">
        <f>IF(LEFT(G745,2)="48","R",IF(D745="","N/A",VLOOKUP(D745,'UCM 7-21-23'!$A$2:$B$1709,2,FALSE)))</f>
        <v>N/A</v>
      </c>
      <c r="I745" s="243"/>
    </row>
    <row r="746" spans="1:9" ht="23.15" hidden="1" customHeight="1" x14ac:dyDescent="0.3">
      <c r="A746" s="87">
        <v>734</v>
      </c>
      <c r="B746" s="96"/>
      <c r="C746" s="94"/>
      <c r="D746" s="97"/>
      <c r="E746" s="95" t="str">
        <f t="shared" si="8"/>
        <v/>
      </c>
      <c r="F746" s="91"/>
      <c r="G746" s="68"/>
      <c r="H746" s="64" t="str">
        <f>IF(LEFT(G746,2)="48","R",IF(D746="","N/A",VLOOKUP(D746,'UCM 7-21-23'!$A$2:$B$1709,2,FALSE)))</f>
        <v>N/A</v>
      </c>
      <c r="I746" s="243"/>
    </row>
    <row r="747" spans="1:9" ht="23.15" hidden="1" customHeight="1" x14ac:dyDescent="0.3">
      <c r="A747" s="87">
        <v>735</v>
      </c>
      <c r="B747" s="96"/>
      <c r="C747" s="94"/>
      <c r="D747" s="97"/>
      <c r="E747" s="95" t="str">
        <f t="shared" si="8"/>
        <v/>
      </c>
      <c r="F747" s="91"/>
      <c r="G747" s="68"/>
      <c r="H747" s="64" t="str">
        <f>IF(LEFT(G747,2)="48","R",IF(D747="","N/A",VLOOKUP(D747,'UCM 7-21-23'!$A$2:$B$1709,2,FALSE)))</f>
        <v>N/A</v>
      </c>
      <c r="I747" s="243"/>
    </row>
    <row r="748" spans="1:9" ht="23.15" hidden="1" customHeight="1" x14ac:dyDescent="0.3">
      <c r="A748" s="88">
        <v>736</v>
      </c>
      <c r="B748" s="96"/>
      <c r="C748" s="94"/>
      <c r="D748" s="97"/>
      <c r="E748" s="95" t="str">
        <f t="shared" si="8"/>
        <v/>
      </c>
      <c r="F748" s="91"/>
      <c r="G748" s="68"/>
      <c r="H748" s="64" t="str">
        <f>IF(LEFT(G748,2)="48","R",IF(D748="","N/A",VLOOKUP(D748,'UCM 7-21-23'!$A$2:$B$1709,2,FALSE)))</f>
        <v>N/A</v>
      </c>
      <c r="I748" s="243"/>
    </row>
    <row r="749" spans="1:9" ht="23.15" hidden="1" customHeight="1" x14ac:dyDescent="0.3">
      <c r="A749" s="87">
        <v>737</v>
      </c>
      <c r="B749" s="96"/>
      <c r="C749" s="94"/>
      <c r="D749" s="97"/>
      <c r="E749" s="95" t="str">
        <f t="shared" si="8"/>
        <v/>
      </c>
      <c r="F749" s="91"/>
      <c r="G749" s="68"/>
      <c r="H749" s="64" t="str">
        <f>IF(LEFT(G749,2)="48","R",IF(D749="","N/A",VLOOKUP(D749,'UCM 7-21-23'!$A$2:$B$1709,2,FALSE)))</f>
        <v>N/A</v>
      </c>
      <c r="I749" s="243"/>
    </row>
    <row r="750" spans="1:9" ht="23.15" hidden="1" customHeight="1" x14ac:dyDescent="0.3">
      <c r="A750" s="87">
        <v>738</v>
      </c>
      <c r="B750" s="96"/>
      <c r="C750" s="94"/>
      <c r="D750" s="97"/>
      <c r="E750" s="95" t="str">
        <f t="shared" si="8"/>
        <v/>
      </c>
      <c r="F750" s="91"/>
      <c r="G750" s="68"/>
      <c r="H750" s="64" t="str">
        <f>IF(LEFT(G750,2)="48","R",IF(D750="","N/A",VLOOKUP(D750,'UCM 7-21-23'!$A$2:$B$1709,2,FALSE)))</f>
        <v>N/A</v>
      </c>
      <c r="I750" s="243"/>
    </row>
    <row r="751" spans="1:9" ht="23.15" hidden="1" customHeight="1" x14ac:dyDescent="0.3">
      <c r="A751" s="88">
        <v>739</v>
      </c>
      <c r="B751" s="96"/>
      <c r="C751" s="94"/>
      <c r="D751" s="97"/>
      <c r="E751" s="95" t="str">
        <f t="shared" si="8"/>
        <v/>
      </c>
      <c r="F751" s="91"/>
      <c r="G751" s="68"/>
      <c r="H751" s="64" t="str">
        <f>IF(LEFT(G751,2)="48","R",IF(D751="","N/A",VLOOKUP(D751,'UCM 7-21-23'!$A$2:$B$1709,2,FALSE)))</f>
        <v>N/A</v>
      </c>
      <c r="I751" s="243"/>
    </row>
    <row r="752" spans="1:9" ht="23.15" hidden="1" customHeight="1" x14ac:dyDescent="0.3">
      <c r="A752" s="87">
        <v>740</v>
      </c>
      <c r="B752" s="96"/>
      <c r="C752" s="94"/>
      <c r="D752" s="97"/>
      <c r="E752" s="95" t="str">
        <f t="shared" si="8"/>
        <v/>
      </c>
      <c r="F752" s="91"/>
      <c r="G752" s="68"/>
      <c r="H752" s="64" t="str">
        <f>IF(LEFT(G752,2)="48","R",IF(D752="","N/A",VLOOKUP(D752,'UCM 7-21-23'!$A$2:$B$1709,2,FALSE)))</f>
        <v>N/A</v>
      </c>
      <c r="I752" s="243"/>
    </row>
    <row r="753" spans="1:9" ht="23.15" hidden="1" customHeight="1" x14ac:dyDescent="0.3">
      <c r="A753" s="87">
        <v>741</v>
      </c>
      <c r="B753" s="96"/>
      <c r="C753" s="94"/>
      <c r="D753" s="97"/>
      <c r="E753" s="95" t="str">
        <f t="shared" si="8"/>
        <v/>
      </c>
      <c r="F753" s="91"/>
      <c r="G753" s="68"/>
      <c r="H753" s="64" t="str">
        <f>IF(LEFT(G753,2)="48","R",IF(D753="","N/A",VLOOKUP(D753,'UCM 7-21-23'!$A$2:$B$1709,2,FALSE)))</f>
        <v>N/A</v>
      </c>
      <c r="I753" s="243"/>
    </row>
    <row r="754" spans="1:9" ht="23.15" hidden="1" customHeight="1" x14ac:dyDescent="0.3">
      <c r="A754" s="88">
        <v>742</v>
      </c>
      <c r="B754" s="96"/>
      <c r="C754" s="94"/>
      <c r="D754" s="97"/>
      <c r="E754" s="95" t="str">
        <f t="shared" si="8"/>
        <v/>
      </c>
      <c r="F754" s="91"/>
      <c r="G754" s="68"/>
      <c r="H754" s="64" t="str">
        <f>IF(LEFT(G754,2)="48","R",IF(D754="","N/A",VLOOKUP(D754,'UCM 7-21-23'!$A$2:$B$1709,2,FALSE)))</f>
        <v>N/A</v>
      </c>
      <c r="I754" s="243"/>
    </row>
    <row r="755" spans="1:9" ht="23.15" hidden="1" customHeight="1" x14ac:dyDescent="0.3">
      <c r="A755" s="87">
        <v>743</v>
      </c>
      <c r="B755" s="96"/>
      <c r="C755" s="94"/>
      <c r="D755" s="97"/>
      <c r="E755" s="95" t="str">
        <f t="shared" si="8"/>
        <v/>
      </c>
      <c r="F755" s="91"/>
      <c r="G755" s="68"/>
      <c r="H755" s="64" t="str">
        <f>IF(LEFT(G755,2)="48","R",IF(D755="","N/A",VLOOKUP(D755,'UCM 7-21-23'!$A$2:$B$1709,2,FALSE)))</f>
        <v>N/A</v>
      </c>
      <c r="I755" s="243"/>
    </row>
    <row r="756" spans="1:9" ht="23.15" hidden="1" customHeight="1" x14ac:dyDescent="0.3">
      <c r="A756" s="87">
        <v>744</v>
      </c>
      <c r="B756" s="96"/>
      <c r="C756" s="94"/>
      <c r="D756" s="97"/>
      <c r="E756" s="95" t="str">
        <f t="shared" si="8"/>
        <v/>
      </c>
      <c r="F756" s="91"/>
      <c r="G756" s="68"/>
      <c r="H756" s="64" t="str">
        <f>IF(LEFT(G756,2)="48","R",IF(D756="","N/A",VLOOKUP(D756,'UCM 7-21-23'!$A$2:$B$1709,2,FALSE)))</f>
        <v>N/A</v>
      </c>
      <c r="I756" s="243"/>
    </row>
    <row r="757" spans="1:9" ht="23.15" hidden="1" customHeight="1" x14ac:dyDescent="0.3">
      <c r="A757" s="88">
        <v>745</v>
      </c>
      <c r="B757" s="96"/>
      <c r="C757" s="94"/>
      <c r="D757" s="97"/>
      <c r="E757" s="95" t="str">
        <f t="shared" si="8"/>
        <v/>
      </c>
      <c r="F757" s="91"/>
      <c r="G757" s="68"/>
      <c r="H757" s="64" t="str">
        <f>IF(LEFT(G757,2)="48","R",IF(D757="","N/A",VLOOKUP(D757,'UCM 7-21-23'!$A$2:$B$1709,2,FALSE)))</f>
        <v>N/A</v>
      </c>
      <c r="I757" s="243"/>
    </row>
    <row r="758" spans="1:9" ht="23.15" hidden="1" customHeight="1" x14ac:dyDescent="0.3">
      <c r="A758" s="87">
        <v>746</v>
      </c>
      <c r="B758" s="96"/>
      <c r="C758" s="94"/>
      <c r="D758" s="97"/>
      <c r="E758" s="95" t="str">
        <f t="shared" si="8"/>
        <v/>
      </c>
      <c r="F758" s="91"/>
      <c r="G758" s="68"/>
      <c r="H758" s="64" t="str">
        <f>IF(LEFT(G758,2)="48","R",IF(D758="","N/A",VLOOKUP(D758,'UCM 7-21-23'!$A$2:$B$1709,2,FALSE)))</f>
        <v>N/A</v>
      </c>
      <c r="I758" s="243"/>
    </row>
    <row r="759" spans="1:9" ht="23.15" hidden="1" customHeight="1" x14ac:dyDescent="0.3">
      <c r="A759" s="87">
        <v>747</v>
      </c>
      <c r="B759" s="96"/>
      <c r="C759" s="94"/>
      <c r="D759" s="97"/>
      <c r="E759" s="95" t="str">
        <f t="shared" ref="E759:E822" si="9">IF(B759="","",(CONCATENATE(TEXT(B759,"###0000_);[Red](#,##0)")," ", TEXT(C759,"###000_);[Red](#,##0)")," ", TEXT(D759,"###0000_);[Red](#,##0)"))))</f>
        <v/>
      </c>
      <c r="F759" s="91"/>
      <c r="G759" s="68"/>
      <c r="H759" s="64" t="str">
        <f>IF(LEFT(G759,2)="48","R",IF(D759="","N/A",VLOOKUP(D759,'UCM 7-21-23'!$A$2:$B$1709,2,FALSE)))</f>
        <v>N/A</v>
      </c>
      <c r="I759" s="243"/>
    </row>
    <row r="760" spans="1:9" ht="23.15" hidden="1" customHeight="1" x14ac:dyDescent="0.3">
      <c r="A760" s="88">
        <v>748</v>
      </c>
      <c r="B760" s="96"/>
      <c r="C760" s="94"/>
      <c r="D760" s="97"/>
      <c r="E760" s="95" t="str">
        <f t="shared" si="9"/>
        <v/>
      </c>
      <c r="F760" s="91"/>
      <c r="G760" s="68"/>
      <c r="H760" s="64" t="str">
        <f>IF(LEFT(G760,2)="48","R",IF(D760="","N/A",VLOOKUP(D760,'UCM 7-21-23'!$A$2:$B$1709,2,FALSE)))</f>
        <v>N/A</v>
      </c>
      <c r="I760" s="243"/>
    </row>
    <row r="761" spans="1:9" ht="23.15" hidden="1" customHeight="1" x14ac:dyDescent="0.3">
      <c r="A761" s="87">
        <v>749</v>
      </c>
      <c r="B761" s="96"/>
      <c r="C761" s="94"/>
      <c r="D761" s="97"/>
      <c r="E761" s="95" t="str">
        <f t="shared" si="9"/>
        <v/>
      </c>
      <c r="F761" s="91"/>
      <c r="G761" s="68"/>
      <c r="H761" s="64" t="str">
        <f>IF(LEFT(G761,2)="48","R",IF(D761="","N/A",VLOOKUP(D761,'UCM 7-21-23'!$A$2:$B$1709,2,FALSE)))</f>
        <v>N/A</v>
      </c>
      <c r="I761" s="243"/>
    </row>
    <row r="762" spans="1:9" ht="23.15" hidden="1" customHeight="1" x14ac:dyDescent="0.3">
      <c r="A762" s="87">
        <v>750</v>
      </c>
      <c r="B762" s="96"/>
      <c r="C762" s="94"/>
      <c r="D762" s="97"/>
      <c r="E762" s="95" t="str">
        <f t="shared" si="9"/>
        <v/>
      </c>
      <c r="F762" s="91"/>
      <c r="G762" s="68"/>
      <c r="H762" s="64" t="str">
        <f>IF(LEFT(G762,2)="48","R",IF(D762="","N/A",VLOOKUP(D762,'UCM 7-21-23'!$A$2:$B$1709,2,FALSE)))</f>
        <v>N/A</v>
      </c>
      <c r="I762" s="243"/>
    </row>
    <row r="763" spans="1:9" ht="23.15" hidden="1" customHeight="1" x14ac:dyDescent="0.3">
      <c r="A763" s="88">
        <v>751</v>
      </c>
      <c r="B763" s="96"/>
      <c r="C763" s="94"/>
      <c r="D763" s="97"/>
      <c r="E763" s="95" t="str">
        <f t="shared" si="9"/>
        <v/>
      </c>
      <c r="F763" s="91"/>
      <c r="G763" s="68"/>
      <c r="H763" s="64" t="str">
        <f>IF(LEFT(G763,2)="48","R",IF(D763="","N/A",VLOOKUP(D763,'UCM 7-21-23'!$A$2:$B$1709,2,FALSE)))</f>
        <v>N/A</v>
      </c>
      <c r="I763" s="243"/>
    </row>
    <row r="764" spans="1:9" ht="23.15" hidden="1" customHeight="1" x14ac:dyDescent="0.3">
      <c r="A764" s="87">
        <v>752</v>
      </c>
      <c r="B764" s="96"/>
      <c r="C764" s="94"/>
      <c r="D764" s="97"/>
      <c r="E764" s="95" t="str">
        <f t="shared" si="9"/>
        <v/>
      </c>
      <c r="F764" s="91"/>
      <c r="G764" s="68"/>
      <c r="H764" s="64" t="str">
        <f>IF(LEFT(G764,2)="48","R",IF(D764="","N/A",VLOOKUP(D764,'UCM 7-21-23'!$A$2:$B$1709,2,FALSE)))</f>
        <v>N/A</v>
      </c>
      <c r="I764" s="243"/>
    </row>
    <row r="765" spans="1:9" ht="23.15" hidden="1" customHeight="1" x14ac:dyDescent="0.3">
      <c r="A765" s="87">
        <v>753</v>
      </c>
      <c r="B765" s="96"/>
      <c r="C765" s="94"/>
      <c r="D765" s="97"/>
      <c r="E765" s="95" t="str">
        <f t="shared" si="9"/>
        <v/>
      </c>
      <c r="F765" s="91"/>
      <c r="G765" s="68"/>
      <c r="H765" s="64" t="str">
        <f>IF(LEFT(G765,2)="48","R",IF(D765="","N/A",VLOOKUP(D765,'UCM 7-21-23'!$A$2:$B$1709,2,FALSE)))</f>
        <v>N/A</v>
      </c>
      <c r="I765" s="243"/>
    </row>
    <row r="766" spans="1:9" ht="23.15" hidden="1" customHeight="1" x14ac:dyDescent="0.3">
      <c r="A766" s="88">
        <v>754</v>
      </c>
      <c r="B766" s="96"/>
      <c r="C766" s="94"/>
      <c r="D766" s="97"/>
      <c r="E766" s="95" t="str">
        <f t="shared" si="9"/>
        <v/>
      </c>
      <c r="F766" s="91"/>
      <c r="G766" s="68"/>
      <c r="H766" s="64" t="str">
        <f>IF(LEFT(G766,2)="48","R",IF(D766="","N/A",VLOOKUP(D766,'UCM 7-21-23'!$A$2:$B$1709,2,FALSE)))</f>
        <v>N/A</v>
      </c>
      <c r="I766" s="243"/>
    </row>
    <row r="767" spans="1:9" ht="23.15" hidden="1" customHeight="1" x14ac:dyDescent="0.3">
      <c r="A767" s="87">
        <v>755</v>
      </c>
      <c r="B767" s="96"/>
      <c r="C767" s="94"/>
      <c r="D767" s="97"/>
      <c r="E767" s="95" t="str">
        <f t="shared" si="9"/>
        <v/>
      </c>
      <c r="F767" s="91"/>
      <c r="G767" s="68"/>
      <c r="H767" s="64" t="str">
        <f>IF(LEFT(G767,2)="48","R",IF(D767="","N/A",VLOOKUP(D767,'UCM 7-21-23'!$A$2:$B$1709,2,FALSE)))</f>
        <v>N/A</v>
      </c>
      <c r="I767" s="243"/>
    </row>
    <row r="768" spans="1:9" ht="23.15" hidden="1" customHeight="1" x14ac:dyDescent="0.3">
      <c r="A768" s="87">
        <v>756</v>
      </c>
      <c r="B768" s="96"/>
      <c r="C768" s="94"/>
      <c r="D768" s="97"/>
      <c r="E768" s="95" t="str">
        <f t="shared" si="9"/>
        <v/>
      </c>
      <c r="F768" s="91"/>
      <c r="G768" s="68"/>
      <c r="H768" s="64" t="str">
        <f>IF(LEFT(G768,2)="48","R",IF(D768="","N/A",VLOOKUP(D768,'UCM 7-21-23'!$A$2:$B$1709,2,FALSE)))</f>
        <v>N/A</v>
      </c>
      <c r="I768" s="243"/>
    </row>
    <row r="769" spans="1:9" ht="23.15" hidden="1" customHeight="1" x14ac:dyDescent="0.3">
      <c r="A769" s="88">
        <v>757</v>
      </c>
      <c r="B769" s="96"/>
      <c r="C769" s="94"/>
      <c r="D769" s="97"/>
      <c r="E769" s="95" t="str">
        <f t="shared" si="9"/>
        <v/>
      </c>
      <c r="F769" s="91"/>
      <c r="G769" s="68"/>
      <c r="H769" s="64" t="str">
        <f>IF(LEFT(G769,2)="48","R",IF(D769="","N/A",VLOOKUP(D769,'UCM 7-21-23'!$A$2:$B$1709,2,FALSE)))</f>
        <v>N/A</v>
      </c>
      <c r="I769" s="243"/>
    </row>
    <row r="770" spans="1:9" ht="23.15" hidden="1" customHeight="1" x14ac:dyDescent="0.3">
      <c r="A770" s="87">
        <v>758</v>
      </c>
      <c r="B770" s="96"/>
      <c r="C770" s="94"/>
      <c r="D770" s="97"/>
      <c r="E770" s="95" t="str">
        <f t="shared" si="9"/>
        <v/>
      </c>
      <c r="F770" s="91"/>
      <c r="G770" s="68"/>
      <c r="H770" s="64" t="str">
        <f>IF(LEFT(G770,2)="48","R",IF(D770="","N/A",VLOOKUP(D770,'UCM 7-21-23'!$A$2:$B$1709,2,FALSE)))</f>
        <v>N/A</v>
      </c>
      <c r="I770" s="243"/>
    </row>
    <row r="771" spans="1:9" ht="23.15" hidden="1" customHeight="1" x14ac:dyDescent="0.3">
      <c r="A771" s="87">
        <v>759</v>
      </c>
      <c r="B771" s="96"/>
      <c r="C771" s="94"/>
      <c r="D771" s="97"/>
      <c r="E771" s="95" t="str">
        <f t="shared" si="9"/>
        <v/>
      </c>
      <c r="F771" s="91"/>
      <c r="G771" s="68"/>
      <c r="H771" s="64" t="str">
        <f>IF(LEFT(G771,2)="48","R",IF(D771="","N/A",VLOOKUP(D771,'UCM 7-21-23'!$A$2:$B$1709,2,FALSE)))</f>
        <v>N/A</v>
      </c>
      <c r="I771" s="243"/>
    </row>
    <row r="772" spans="1:9" ht="23.15" hidden="1" customHeight="1" x14ac:dyDescent="0.3">
      <c r="A772" s="88">
        <v>760</v>
      </c>
      <c r="B772" s="96"/>
      <c r="C772" s="94"/>
      <c r="D772" s="97"/>
      <c r="E772" s="95" t="str">
        <f t="shared" si="9"/>
        <v/>
      </c>
      <c r="F772" s="91"/>
      <c r="G772" s="68"/>
      <c r="H772" s="64" t="str">
        <f>IF(LEFT(G772,2)="48","R",IF(D772="","N/A",VLOOKUP(D772,'UCM 7-21-23'!$A$2:$B$1709,2,FALSE)))</f>
        <v>N/A</v>
      </c>
      <c r="I772" s="243"/>
    </row>
    <row r="773" spans="1:9" ht="23.15" hidden="1" customHeight="1" x14ac:dyDescent="0.3">
      <c r="A773" s="87">
        <v>761</v>
      </c>
      <c r="B773" s="96"/>
      <c r="C773" s="94"/>
      <c r="D773" s="97"/>
      <c r="E773" s="95" t="str">
        <f t="shared" si="9"/>
        <v/>
      </c>
      <c r="F773" s="91"/>
      <c r="G773" s="68"/>
      <c r="H773" s="64" t="str">
        <f>IF(LEFT(G773,2)="48","R",IF(D773="","N/A",VLOOKUP(D773,'UCM 7-21-23'!$A$2:$B$1709,2,FALSE)))</f>
        <v>N/A</v>
      </c>
      <c r="I773" s="243"/>
    </row>
    <row r="774" spans="1:9" ht="23.15" hidden="1" customHeight="1" x14ac:dyDescent="0.3">
      <c r="A774" s="87">
        <v>762</v>
      </c>
      <c r="B774" s="96"/>
      <c r="C774" s="94"/>
      <c r="D774" s="97"/>
      <c r="E774" s="95" t="str">
        <f t="shared" si="9"/>
        <v/>
      </c>
      <c r="F774" s="91"/>
      <c r="G774" s="68"/>
      <c r="H774" s="64" t="str">
        <f>IF(LEFT(G774,2)="48","R",IF(D774="","N/A",VLOOKUP(D774,'UCM 7-21-23'!$A$2:$B$1709,2,FALSE)))</f>
        <v>N/A</v>
      </c>
      <c r="I774" s="243"/>
    </row>
    <row r="775" spans="1:9" ht="23.15" hidden="1" customHeight="1" x14ac:dyDescent="0.3">
      <c r="A775" s="88">
        <v>763</v>
      </c>
      <c r="B775" s="96"/>
      <c r="C775" s="94"/>
      <c r="D775" s="97"/>
      <c r="E775" s="95" t="str">
        <f t="shared" si="9"/>
        <v/>
      </c>
      <c r="F775" s="91"/>
      <c r="G775" s="68"/>
      <c r="H775" s="64" t="str">
        <f>IF(LEFT(G775,2)="48","R",IF(D775="","N/A",VLOOKUP(D775,'UCM 7-21-23'!$A$2:$B$1709,2,FALSE)))</f>
        <v>N/A</v>
      </c>
      <c r="I775" s="243"/>
    </row>
    <row r="776" spans="1:9" ht="23.15" hidden="1" customHeight="1" x14ac:dyDescent="0.3">
      <c r="A776" s="87">
        <v>764</v>
      </c>
      <c r="B776" s="96"/>
      <c r="C776" s="94"/>
      <c r="D776" s="97"/>
      <c r="E776" s="95" t="str">
        <f t="shared" si="9"/>
        <v/>
      </c>
      <c r="F776" s="91"/>
      <c r="G776" s="68"/>
      <c r="H776" s="64" t="str">
        <f>IF(LEFT(G776,2)="48","R",IF(D776="","N/A",VLOOKUP(D776,'UCM 7-21-23'!$A$2:$B$1709,2,FALSE)))</f>
        <v>N/A</v>
      </c>
      <c r="I776" s="243"/>
    </row>
    <row r="777" spans="1:9" ht="23.15" hidden="1" customHeight="1" x14ac:dyDescent="0.3">
      <c r="A777" s="87">
        <v>765</v>
      </c>
      <c r="B777" s="96"/>
      <c r="C777" s="94"/>
      <c r="D777" s="97"/>
      <c r="E777" s="95" t="str">
        <f t="shared" si="9"/>
        <v/>
      </c>
      <c r="F777" s="91"/>
      <c r="G777" s="68"/>
      <c r="H777" s="64" t="str">
        <f>IF(LEFT(G777,2)="48","R",IF(D777="","N/A",VLOOKUP(D777,'UCM 7-21-23'!$A$2:$B$1709,2,FALSE)))</f>
        <v>N/A</v>
      </c>
      <c r="I777" s="243"/>
    </row>
    <row r="778" spans="1:9" ht="23.15" hidden="1" customHeight="1" x14ac:dyDescent="0.3">
      <c r="A778" s="88">
        <v>766</v>
      </c>
      <c r="B778" s="96"/>
      <c r="C778" s="94"/>
      <c r="D778" s="97"/>
      <c r="E778" s="95" t="str">
        <f t="shared" si="9"/>
        <v/>
      </c>
      <c r="F778" s="91"/>
      <c r="G778" s="68"/>
      <c r="H778" s="64" t="str">
        <f>IF(LEFT(G778,2)="48","R",IF(D778="","N/A",VLOOKUP(D778,'UCM 7-21-23'!$A$2:$B$1709,2,FALSE)))</f>
        <v>N/A</v>
      </c>
      <c r="I778" s="243"/>
    </row>
    <row r="779" spans="1:9" ht="23.15" hidden="1" customHeight="1" x14ac:dyDescent="0.3">
      <c r="A779" s="87">
        <v>767</v>
      </c>
      <c r="B779" s="96"/>
      <c r="C779" s="94"/>
      <c r="D779" s="97"/>
      <c r="E779" s="95" t="str">
        <f t="shared" si="9"/>
        <v/>
      </c>
      <c r="F779" s="91"/>
      <c r="G779" s="68"/>
      <c r="H779" s="64" t="str">
        <f>IF(LEFT(G779,2)="48","R",IF(D779="","N/A",VLOOKUP(D779,'UCM 7-21-23'!$A$2:$B$1709,2,FALSE)))</f>
        <v>N/A</v>
      </c>
      <c r="I779" s="243"/>
    </row>
    <row r="780" spans="1:9" ht="23.15" hidden="1" customHeight="1" x14ac:dyDescent="0.3">
      <c r="A780" s="87">
        <v>768</v>
      </c>
      <c r="B780" s="96"/>
      <c r="C780" s="94"/>
      <c r="D780" s="97"/>
      <c r="E780" s="95" t="str">
        <f t="shared" si="9"/>
        <v/>
      </c>
      <c r="F780" s="91"/>
      <c r="G780" s="68"/>
      <c r="H780" s="64" t="str">
        <f>IF(LEFT(G780,2)="48","R",IF(D780="","N/A",VLOOKUP(D780,'UCM 7-21-23'!$A$2:$B$1709,2,FALSE)))</f>
        <v>N/A</v>
      </c>
      <c r="I780" s="243"/>
    </row>
    <row r="781" spans="1:9" ht="23.15" hidden="1" customHeight="1" x14ac:dyDescent="0.3">
      <c r="A781" s="88">
        <v>769</v>
      </c>
      <c r="B781" s="96"/>
      <c r="C781" s="94"/>
      <c r="D781" s="97"/>
      <c r="E781" s="95" t="str">
        <f t="shared" si="9"/>
        <v/>
      </c>
      <c r="F781" s="91"/>
      <c r="G781" s="68"/>
      <c r="H781" s="64" t="str">
        <f>IF(LEFT(G781,2)="48","R",IF(D781="","N/A",VLOOKUP(D781,'UCM 7-21-23'!$A$2:$B$1709,2,FALSE)))</f>
        <v>N/A</v>
      </c>
      <c r="I781" s="243"/>
    </row>
    <row r="782" spans="1:9" ht="23.15" hidden="1" customHeight="1" x14ac:dyDescent="0.3">
      <c r="A782" s="87">
        <v>770</v>
      </c>
      <c r="B782" s="96"/>
      <c r="C782" s="94"/>
      <c r="D782" s="97"/>
      <c r="E782" s="95" t="str">
        <f t="shared" si="9"/>
        <v/>
      </c>
      <c r="F782" s="91"/>
      <c r="G782" s="68"/>
      <c r="H782" s="64" t="str">
        <f>IF(LEFT(G782,2)="48","R",IF(D782="","N/A",VLOOKUP(D782,'UCM 7-21-23'!$A$2:$B$1709,2,FALSE)))</f>
        <v>N/A</v>
      </c>
      <c r="I782" s="243"/>
    </row>
    <row r="783" spans="1:9" ht="23.15" hidden="1" customHeight="1" x14ac:dyDescent="0.3">
      <c r="A783" s="87">
        <v>771</v>
      </c>
      <c r="B783" s="96"/>
      <c r="C783" s="94"/>
      <c r="D783" s="97"/>
      <c r="E783" s="95" t="str">
        <f t="shared" si="9"/>
        <v/>
      </c>
      <c r="F783" s="91"/>
      <c r="G783" s="68"/>
      <c r="H783" s="64" t="str">
        <f>IF(LEFT(G783,2)="48","R",IF(D783="","N/A",VLOOKUP(D783,'UCM 7-21-23'!$A$2:$B$1709,2,FALSE)))</f>
        <v>N/A</v>
      </c>
      <c r="I783" s="243"/>
    </row>
    <row r="784" spans="1:9" ht="23.15" hidden="1" customHeight="1" x14ac:dyDescent="0.3">
      <c r="A784" s="88">
        <v>772</v>
      </c>
      <c r="B784" s="96"/>
      <c r="C784" s="94"/>
      <c r="D784" s="97"/>
      <c r="E784" s="95" t="str">
        <f t="shared" si="9"/>
        <v/>
      </c>
      <c r="F784" s="91"/>
      <c r="G784" s="68"/>
      <c r="H784" s="64" t="str">
        <f>IF(LEFT(G784,2)="48","R",IF(D784="","N/A",VLOOKUP(D784,'UCM 7-21-23'!$A$2:$B$1709,2,FALSE)))</f>
        <v>N/A</v>
      </c>
      <c r="I784" s="243"/>
    </row>
    <row r="785" spans="1:9" ht="23.15" hidden="1" customHeight="1" x14ac:dyDescent="0.3">
      <c r="A785" s="87">
        <v>773</v>
      </c>
      <c r="B785" s="96"/>
      <c r="C785" s="94"/>
      <c r="D785" s="97"/>
      <c r="E785" s="95" t="str">
        <f t="shared" si="9"/>
        <v/>
      </c>
      <c r="F785" s="91"/>
      <c r="G785" s="68"/>
      <c r="H785" s="64" t="str">
        <f>IF(LEFT(G785,2)="48","R",IF(D785="","N/A",VLOOKUP(D785,'UCM 7-21-23'!$A$2:$B$1709,2,FALSE)))</f>
        <v>N/A</v>
      </c>
      <c r="I785" s="243"/>
    </row>
    <row r="786" spans="1:9" ht="23.15" hidden="1" customHeight="1" x14ac:dyDescent="0.3">
      <c r="A786" s="87">
        <v>774</v>
      </c>
      <c r="B786" s="96"/>
      <c r="C786" s="94"/>
      <c r="D786" s="97"/>
      <c r="E786" s="95" t="str">
        <f t="shared" si="9"/>
        <v/>
      </c>
      <c r="F786" s="91"/>
      <c r="G786" s="68"/>
      <c r="H786" s="64" t="str">
        <f>IF(LEFT(G786,2)="48","R",IF(D786="","N/A",VLOOKUP(D786,'UCM 7-21-23'!$A$2:$B$1709,2,FALSE)))</f>
        <v>N/A</v>
      </c>
      <c r="I786" s="243"/>
    </row>
    <row r="787" spans="1:9" ht="23.15" hidden="1" customHeight="1" x14ac:dyDescent="0.3">
      <c r="A787" s="88">
        <v>775</v>
      </c>
      <c r="B787" s="96"/>
      <c r="C787" s="94"/>
      <c r="D787" s="97"/>
      <c r="E787" s="95" t="str">
        <f t="shared" si="9"/>
        <v/>
      </c>
      <c r="F787" s="91"/>
      <c r="G787" s="68"/>
      <c r="H787" s="64" t="str">
        <f>IF(LEFT(G787,2)="48","R",IF(D787="","N/A",VLOOKUP(D787,'UCM 7-21-23'!$A$2:$B$1709,2,FALSE)))</f>
        <v>N/A</v>
      </c>
      <c r="I787" s="243"/>
    </row>
    <row r="788" spans="1:9" ht="23.15" hidden="1" customHeight="1" x14ac:dyDescent="0.3">
      <c r="A788" s="87">
        <v>776</v>
      </c>
      <c r="B788" s="96"/>
      <c r="C788" s="94"/>
      <c r="D788" s="97"/>
      <c r="E788" s="95" t="str">
        <f t="shared" si="9"/>
        <v/>
      </c>
      <c r="F788" s="91"/>
      <c r="G788" s="68"/>
      <c r="H788" s="64" t="str">
        <f>IF(LEFT(G788,2)="48","R",IF(D788="","N/A",VLOOKUP(D788,'UCM 7-21-23'!$A$2:$B$1709,2,FALSE)))</f>
        <v>N/A</v>
      </c>
      <c r="I788" s="243"/>
    </row>
    <row r="789" spans="1:9" ht="23.15" hidden="1" customHeight="1" x14ac:dyDescent="0.3">
      <c r="A789" s="87">
        <v>777</v>
      </c>
      <c r="B789" s="96"/>
      <c r="C789" s="94"/>
      <c r="D789" s="97"/>
      <c r="E789" s="95" t="str">
        <f t="shared" si="9"/>
        <v/>
      </c>
      <c r="F789" s="91"/>
      <c r="G789" s="68"/>
      <c r="H789" s="64" t="str">
        <f>IF(LEFT(G789,2)="48","R",IF(D789="","N/A",VLOOKUP(D789,'UCM 7-21-23'!$A$2:$B$1709,2,FALSE)))</f>
        <v>N/A</v>
      </c>
      <c r="I789" s="243"/>
    </row>
    <row r="790" spans="1:9" ht="23.15" hidden="1" customHeight="1" x14ac:dyDescent="0.3">
      <c r="A790" s="88">
        <v>778</v>
      </c>
      <c r="B790" s="96"/>
      <c r="C790" s="94"/>
      <c r="D790" s="97"/>
      <c r="E790" s="95" t="str">
        <f t="shared" si="9"/>
        <v/>
      </c>
      <c r="F790" s="91"/>
      <c r="G790" s="68"/>
      <c r="H790" s="64" t="str">
        <f>IF(LEFT(G790,2)="48","R",IF(D790="","N/A",VLOOKUP(D790,'UCM 7-21-23'!$A$2:$B$1709,2,FALSE)))</f>
        <v>N/A</v>
      </c>
      <c r="I790" s="243"/>
    </row>
    <row r="791" spans="1:9" ht="23.15" hidden="1" customHeight="1" x14ac:dyDescent="0.3">
      <c r="A791" s="87">
        <v>779</v>
      </c>
      <c r="B791" s="96"/>
      <c r="C791" s="94"/>
      <c r="D791" s="97"/>
      <c r="E791" s="95" t="str">
        <f t="shared" si="9"/>
        <v/>
      </c>
      <c r="F791" s="91"/>
      <c r="G791" s="68"/>
      <c r="H791" s="64" t="str">
        <f>IF(LEFT(G791,2)="48","R",IF(D791="","N/A",VLOOKUP(D791,'UCM 7-21-23'!$A$2:$B$1709,2,FALSE)))</f>
        <v>N/A</v>
      </c>
      <c r="I791" s="243"/>
    </row>
    <row r="792" spans="1:9" ht="23.15" hidden="1" customHeight="1" x14ac:dyDescent="0.3">
      <c r="A792" s="87">
        <v>780</v>
      </c>
      <c r="B792" s="96"/>
      <c r="C792" s="94"/>
      <c r="D792" s="97"/>
      <c r="E792" s="95" t="str">
        <f t="shared" si="9"/>
        <v/>
      </c>
      <c r="F792" s="91"/>
      <c r="G792" s="68"/>
      <c r="H792" s="64" t="str">
        <f>IF(LEFT(G792,2)="48","R",IF(D792="","N/A",VLOOKUP(D792,'UCM 7-21-23'!$A$2:$B$1709,2,FALSE)))</f>
        <v>N/A</v>
      </c>
      <c r="I792" s="243"/>
    </row>
    <row r="793" spans="1:9" ht="23.15" hidden="1" customHeight="1" x14ac:dyDescent="0.3">
      <c r="A793" s="88">
        <v>781</v>
      </c>
      <c r="B793" s="96"/>
      <c r="C793" s="94"/>
      <c r="D793" s="97"/>
      <c r="E793" s="95" t="str">
        <f t="shared" si="9"/>
        <v/>
      </c>
      <c r="F793" s="91"/>
      <c r="G793" s="68"/>
      <c r="H793" s="64" t="str">
        <f>IF(LEFT(G793,2)="48","R",IF(D793="","N/A",VLOOKUP(D793,'UCM 7-21-23'!$A$2:$B$1709,2,FALSE)))</f>
        <v>N/A</v>
      </c>
      <c r="I793" s="243"/>
    </row>
    <row r="794" spans="1:9" ht="23.15" hidden="1" customHeight="1" x14ac:dyDescent="0.3">
      <c r="A794" s="87">
        <v>782</v>
      </c>
      <c r="B794" s="96"/>
      <c r="C794" s="94"/>
      <c r="D794" s="97"/>
      <c r="E794" s="95" t="str">
        <f t="shared" si="9"/>
        <v/>
      </c>
      <c r="F794" s="91"/>
      <c r="G794" s="68"/>
      <c r="H794" s="64" t="str">
        <f>IF(LEFT(G794,2)="48","R",IF(D794="","N/A",VLOOKUP(D794,'UCM 7-21-23'!$A$2:$B$1709,2,FALSE)))</f>
        <v>N/A</v>
      </c>
      <c r="I794" s="243"/>
    </row>
    <row r="795" spans="1:9" ht="23.15" hidden="1" customHeight="1" x14ac:dyDescent="0.3">
      <c r="A795" s="87">
        <v>783</v>
      </c>
      <c r="B795" s="96"/>
      <c r="C795" s="94"/>
      <c r="D795" s="97"/>
      <c r="E795" s="95" t="str">
        <f t="shared" si="9"/>
        <v/>
      </c>
      <c r="F795" s="91"/>
      <c r="G795" s="68"/>
      <c r="H795" s="64" t="str">
        <f>IF(LEFT(G795,2)="48","R",IF(D795="","N/A",VLOOKUP(D795,'UCM 7-21-23'!$A$2:$B$1709,2,FALSE)))</f>
        <v>N/A</v>
      </c>
      <c r="I795" s="243"/>
    </row>
    <row r="796" spans="1:9" ht="23.15" hidden="1" customHeight="1" x14ac:dyDescent="0.3">
      <c r="A796" s="88">
        <v>784</v>
      </c>
      <c r="B796" s="96"/>
      <c r="C796" s="94"/>
      <c r="D796" s="97"/>
      <c r="E796" s="95" t="str">
        <f t="shared" si="9"/>
        <v/>
      </c>
      <c r="F796" s="91"/>
      <c r="G796" s="68"/>
      <c r="H796" s="64" t="str">
        <f>IF(LEFT(G796,2)="48","R",IF(D796="","N/A",VLOOKUP(D796,'UCM 7-21-23'!$A$2:$B$1709,2,FALSE)))</f>
        <v>N/A</v>
      </c>
      <c r="I796" s="243"/>
    </row>
    <row r="797" spans="1:9" ht="23.15" hidden="1" customHeight="1" x14ac:dyDescent="0.3">
      <c r="A797" s="87">
        <v>785</v>
      </c>
      <c r="B797" s="96"/>
      <c r="C797" s="94"/>
      <c r="D797" s="97"/>
      <c r="E797" s="95" t="str">
        <f t="shared" si="9"/>
        <v/>
      </c>
      <c r="F797" s="91"/>
      <c r="G797" s="68"/>
      <c r="H797" s="64" t="str">
        <f>IF(LEFT(G797,2)="48","R",IF(D797="","N/A",VLOOKUP(D797,'UCM 7-21-23'!$A$2:$B$1709,2,FALSE)))</f>
        <v>N/A</v>
      </c>
      <c r="I797" s="243"/>
    </row>
    <row r="798" spans="1:9" ht="23.15" hidden="1" customHeight="1" x14ac:dyDescent="0.3">
      <c r="A798" s="87">
        <v>786</v>
      </c>
      <c r="B798" s="96"/>
      <c r="C798" s="94"/>
      <c r="D798" s="97"/>
      <c r="E798" s="95" t="str">
        <f t="shared" si="9"/>
        <v/>
      </c>
      <c r="F798" s="91"/>
      <c r="G798" s="68"/>
      <c r="H798" s="64" t="str">
        <f>IF(LEFT(G798,2)="48","R",IF(D798="","N/A",VLOOKUP(D798,'UCM 7-21-23'!$A$2:$B$1709,2,FALSE)))</f>
        <v>N/A</v>
      </c>
      <c r="I798" s="243"/>
    </row>
    <row r="799" spans="1:9" ht="23.15" hidden="1" customHeight="1" x14ac:dyDescent="0.3">
      <c r="A799" s="88">
        <v>787</v>
      </c>
      <c r="B799" s="96"/>
      <c r="C799" s="94"/>
      <c r="D799" s="97"/>
      <c r="E799" s="95" t="str">
        <f t="shared" si="9"/>
        <v/>
      </c>
      <c r="F799" s="91"/>
      <c r="G799" s="68"/>
      <c r="H799" s="64" t="str">
        <f>IF(LEFT(G799,2)="48","R",IF(D799="","N/A",VLOOKUP(D799,'UCM 7-21-23'!$A$2:$B$1709,2,FALSE)))</f>
        <v>N/A</v>
      </c>
      <c r="I799" s="243"/>
    </row>
    <row r="800" spans="1:9" ht="23.15" hidden="1" customHeight="1" x14ac:dyDescent="0.3">
      <c r="A800" s="87">
        <v>788</v>
      </c>
      <c r="B800" s="96"/>
      <c r="C800" s="94"/>
      <c r="D800" s="97"/>
      <c r="E800" s="95" t="str">
        <f t="shared" si="9"/>
        <v/>
      </c>
      <c r="F800" s="91"/>
      <c r="G800" s="68"/>
      <c r="H800" s="64" t="str">
        <f>IF(LEFT(G800,2)="48","R",IF(D800="","N/A",VLOOKUP(D800,'UCM 7-21-23'!$A$2:$B$1709,2,FALSE)))</f>
        <v>N/A</v>
      </c>
      <c r="I800" s="243"/>
    </row>
    <row r="801" spans="1:9" ht="23.15" hidden="1" customHeight="1" x14ac:dyDescent="0.3">
      <c r="A801" s="87">
        <v>789</v>
      </c>
      <c r="B801" s="96"/>
      <c r="C801" s="94"/>
      <c r="D801" s="97"/>
      <c r="E801" s="95" t="str">
        <f t="shared" si="9"/>
        <v/>
      </c>
      <c r="F801" s="91"/>
      <c r="G801" s="68"/>
      <c r="H801" s="64" t="str">
        <f>IF(LEFT(G801,2)="48","R",IF(D801="","N/A",VLOOKUP(D801,'UCM 7-21-23'!$A$2:$B$1709,2,FALSE)))</f>
        <v>N/A</v>
      </c>
      <c r="I801" s="243"/>
    </row>
    <row r="802" spans="1:9" ht="23.15" hidden="1" customHeight="1" x14ac:dyDescent="0.3">
      <c r="A802" s="88">
        <v>790</v>
      </c>
      <c r="B802" s="96"/>
      <c r="C802" s="94"/>
      <c r="D802" s="97"/>
      <c r="E802" s="95" t="str">
        <f t="shared" si="9"/>
        <v/>
      </c>
      <c r="F802" s="91"/>
      <c r="G802" s="68"/>
      <c r="H802" s="64" t="str">
        <f>IF(LEFT(G802,2)="48","R",IF(D802="","N/A",VLOOKUP(D802,'UCM 7-21-23'!$A$2:$B$1709,2,FALSE)))</f>
        <v>N/A</v>
      </c>
      <c r="I802" s="243"/>
    </row>
    <row r="803" spans="1:9" ht="23.15" hidden="1" customHeight="1" x14ac:dyDescent="0.3">
      <c r="A803" s="87">
        <v>791</v>
      </c>
      <c r="B803" s="96"/>
      <c r="C803" s="94"/>
      <c r="D803" s="97"/>
      <c r="E803" s="95" t="str">
        <f t="shared" si="9"/>
        <v/>
      </c>
      <c r="F803" s="91"/>
      <c r="G803" s="68"/>
      <c r="H803" s="64" t="str">
        <f>IF(LEFT(G803,2)="48","R",IF(D803="","N/A",VLOOKUP(D803,'UCM 7-21-23'!$A$2:$B$1709,2,FALSE)))</f>
        <v>N/A</v>
      </c>
      <c r="I803" s="243"/>
    </row>
    <row r="804" spans="1:9" ht="23.15" hidden="1" customHeight="1" x14ac:dyDescent="0.3">
      <c r="A804" s="87">
        <v>792</v>
      </c>
      <c r="B804" s="96"/>
      <c r="C804" s="94"/>
      <c r="D804" s="97"/>
      <c r="E804" s="95" t="str">
        <f t="shared" si="9"/>
        <v/>
      </c>
      <c r="F804" s="91"/>
      <c r="G804" s="68"/>
      <c r="H804" s="64" t="str">
        <f>IF(LEFT(G804,2)="48","R",IF(D804="","N/A",VLOOKUP(D804,'UCM 7-21-23'!$A$2:$B$1709,2,FALSE)))</f>
        <v>N/A</v>
      </c>
      <c r="I804" s="243"/>
    </row>
    <row r="805" spans="1:9" ht="23.15" hidden="1" customHeight="1" x14ac:dyDescent="0.3">
      <c r="A805" s="88">
        <v>793</v>
      </c>
      <c r="B805" s="96"/>
      <c r="C805" s="94"/>
      <c r="D805" s="97"/>
      <c r="E805" s="95" t="str">
        <f t="shared" si="9"/>
        <v/>
      </c>
      <c r="F805" s="91"/>
      <c r="G805" s="68"/>
      <c r="H805" s="64" t="str">
        <f>IF(LEFT(G805,2)="48","R",IF(D805="","N/A",VLOOKUP(D805,'UCM 7-21-23'!$A$2:$B$1709,2,FALSE)))</f>
        <v>N/A</v>
      </c>
      <c r="I805" s="243"/>
    </row>
    <row r="806" spans="1:9" ht="23.15" hidden="1" customHeight="1" x14ac:dyDescent="0.3">
      <c r="A806" s="87">
        <v>794</v>
      </c>
      <c r="B806" s="96"/>
      <c r="C806" s="94"/>
      <c r="D806" s="97"/>
      <c r="E806" s="95" t="str">
        <f t="shared" si="9"/>
        <v/>
      </c>
      <c r="F806" s="91"/>
      <c r="G806" s="68"/>
      <c r="H806" s="64" t="str">
        <f>IF(LEFT(G806,2)="48","R",IF(D806="","N/A",VLOOKUP(D806,'UCM 7-21-23'!$A$2:$B$1709,2,FALSE)))</f>
        <v>N/A</v>
      </c>
      <c r="I806" s="243"/>
    </row>
    <row r="807" spans="1:9" ht="23.15" hidden="1" customHeight="1" x14ac:dyDescent="0.3">
      <c r="A807" s="87">
        <v>795</v>
      </c>
      <c r="B807" s="96"/>
      <c r="C807" s="94"/>
      <c r="D807" s="97"/>
      <c r="E807" s="95" t="str">
        <f t="shared" si="9"/>
        <v/>
      </c>
      <c r="F807" s="91"/>
      <c r="G807" s="68"/>
      <c r="H807" s="64" t="str">
        <f>IF(LEFT(G807,2)="48","R",IF(D807="","N/A",VLOOKUP(D807,'UCM 7-21-23'!$A$2:$B$1709,2,FALSE)))</f>
        <v>N/A</v>
      </c>
      <c r="I807" s="243"/>
    </row>
    <row r="808" spans="1:9" ht="23.15" hidden="1" customHeight="1" x14ac:dyDescent="0.3">
      <c r="A808" s="88">
        <v>796</v>
      </c>
      <c r="B808" s="96"/>
      <c r="C808" s="94"/>
      <c r="D808" s="97"/>
      <c r="E808" s="95" t="str">
        <f t="shared" si="9"/>
        <v/>
      </c>
      <c r="F808" s="91"/>
      <c r="G808" s="68"/>
      <c r="H808" s="64" t="str">
        <f>IF(LEFT(G808,2)="48","R",IF(D808="","N/A",VLOOKUP(D808,'UCM 7-21-23'!$A$2:$B$1709,2,FALSE)))</f>
        <v>N/A</v>
      </c>
      <c r="I808" s="243"/>
    </row>
    <row r="809" spans="1:9" ht="23.15" hidden="1" customHeight="1" x14ac:dyDescent="0.3">
      <c r="A809" s="87">
        <v>797</v>
      </c>
      <c r="B809" s="96"/>
      <c r="C809" s="94"/>
      <c r="D809" s="97"/>
      <c r="E809" s="95" t="str">
        <f t="shared" si="9"/>
        <v/>
      </c>
      <c r="F809" s="91"/>
      <c r="G809" s="68"/>
      <c r="H809" s="64" t="str">
        <f>IF(LEFT(G809,2)="48","R",IF(D809="","N/A",VLOOKUP(D809,'UCM 7-21-23'!$A$2:$B$1709,2,FALSE)))</f>
        <v>N/A</v>
      </c>
      <c r="I809" s="243"/>
    </row>
    <row r="810" spans="1:9" ht="23.15" hidden="1" customHeight="1" x14ac:dyDescent="0.3">
      <c r="A810" s="87">
        <v>798</v>
      </c>
      <c r="B810" s="96"/>
      <c r="C810" s="94"/>
      <c r="D810" s="97"/>
      <c r="E810" s="95" t="str">
        <f t="shared" si="9"/>
        <v/>
      </c>
      <c r="F810" s="91"/>
      <c r="G810" s="68"/>
      <c r="H810" s="64" t="str">
        <f>IF(LEFT(G810,2)="48","R",IF(D810="","N/A",VLOOKUP(D810,'UCM 7-21-23'!$A$2:$B$1709,2,FALSE)))</f>
        <v>N/A</v>
      </c>
      <c r="I810" s="243"/>
    </row>
    <row r="811" spans="1:9" ht="23.15" hidden="1" customHeight="1" x14ac:dyDescent="0.3">
      <c r="A811" s="88">
        <v>799</v>
      </c>
      <c r="B811" s="96"/>
      <c r="C811" s="94"/>
      <c r="D811" s="97"/>
      <c r="E811" s="95" t="str">
        <f t="shared" si="9"/>
        <v/>
      </c>
      <c r="F811" s="91"/>
      <c r="G811" s="68"/>
      <c r="H811" s="64" t="str">
        <f>IF(LEFT(G811,2)="48","R",IF(D811="","N/A",VLOOKUP(D811,'UCM 7-21-23'!$A$2:$B$1709,2,FALSE)))</f>
        <v>N/A</v>
      </c>
      <c r="I811" s="243"/>
    </row>
    <row r="812" spans="1:9" ht="23.15" hidden="1" customHeight="1" x14ac:dyDescent="0.3">
      <c r="A812" s="87">
        <v>800</v>
      </c>
      <c r="B812" s="96"/>
      <c r="C812" s="94"/>
      <c r="D812" s="97"/>
      <c r="E812" s="95" t="str">
        <f t="shared" si="9"/>
        <v/>
      </c>
      <c r="F812" s="91"/>
      <c r="G812" s="68"/>
      <c r="H812" s="64" t="str">
        <f>IF(LEFT(G812,2)="48","R",IF(D812="","N/A",VLOOKUP(D812,'UCM 7-21-23'!$A$2:$B$1709,2,FALSE)))</f>
        <v>N/A</v>
      </c>
      <c r="I812" s="243"/>
    </row>
    <row r="813" spans="1:9" ht="23.15" hidden="1" customHeight="1" x14ac:dyDescent="0.3">
      <c r="A813" s="87">
        <v>801</v>
      </c>
      <c r="B813" s="96"/>
      <c r="C813" s="94"/>
      <c r="D813" s="97"/>
      <c r="E813" s="95" t="str">
        <f t="shared" si="9"/>
        <v/>
      </c>
      <c r="F813" s="91"/>
      <c r="G813" s="68"/>
      <c r="H813" s="64" t="str">
        <f>IF(LEFT(G813,2)="48","R",IF(D813="","N/A",VLOOKUP(D813,'UCM 7-21-23'!$A$2:$B$1709,2,FALSE)))</f>
        <v>N/A</v>
      </c>
      <c r="I813" s="243"/>
    </row>
    <row r="814" spans="1:9" ht="23.15" hidden="1" customHeight="1" x14ac:dyDescent="0.3">
      <c r="A814" s="88">
        <v>802</v>
      </c>
      <c r="B814" s="96"/>
      <c r="C814" s="94"/>
      <c r="D814" s="97"/>
      <c r="E814" s="95" t="str">
        <f t="shared" si="9"/>
        <v/>
      </c>
      <c r="F814" s="91"/>
      <c r="G814" s="68"/>
      <c r="H814" s="64" t="str">
        <f>IF(LEFT(G814,2)="48","R",IF(D814="","N/A",VLOOKUP(D814,'UCM 7-21-23'!$A$2:$B$1709,2,FALSE)))</f>
        <v>N/A</v>
      </c>
      <c r="I814" s="243"/>
    </row>
    <row r="815" spans="1:9" ht="23.15" hidden="1" customHeight="1" x14ac:dyDescent="0.3">
      <c r="A815" s="87">
        <v>803</v>
      </c>
      <c r="B815" s="96"/>
      <c r="C815" s="94"/>
      <c r="D815" s="97"/>
      <c r="E815" s="95" t="str">
        <f t="shared" si="9"/>
        <v/>
      </c>
      <c r="F815" s="91"/>
      <c r="G815" s="68"/>
      <c r="H815" s="64" t="str">
        <f>IF(LEFT(G815,2)="48","R",IF(D815="","N/A",VLOOKUP(D815,'UCM 7-21-23'!$A$2:$B$1709,2,FALSE)))</f>
        <v>N/A</v>
      </c>
      <c r="I815" s="243"/>
    </row>
    <row r="816" spans="1:9" ht="23.15" hidden="1" customHeight="1" x14ac:dyDescent="0.3">
      <c r="A816" s="87">
        <v>804</v>
      </c>
      <c r="B816" s="96"/>
      <c r="C816" s="94"/>
      <c r="D816" s="97"/>
      <c r="E816" s="95" t="str">
        <f t="shared" si="9"/>
        <v/>
      </c>
      <c r="F816" s="91"/>
      <c r="G816" s="68"/>
      <c r="H816" s="64" t="str">
        <f>IF(LEFT(G816,2)="48","R",IF(D816="","N/A",VLOOKUP(D816,'UCM 7-21-23'!$A$2:$B$1709,2,FALSE)))</f>
        <v>N/A</v>
      </c>
      <c r="I816" s="243"/>
    </row>
    <row r="817" spans="1:9" ht="23.15" hidden="1" customHeight="1" x14ac:dyDescent="0.3">
      <c r="A817" s="88">
        <v>805</v>
      </c>
      <c r="B817" s="96"/>
      <c r="C817" s="94"/>
      <c r="D817" s="97"/>
      <c r="E817" s="95" t="str">
        <f t="shared" si="9"/>
        <v/>
      </c>
      <c r="F817" s="91"/>
      <c r="G817" s="68"/>
      <c r="H817" s="64" t="str">
        <f>IF(LEFT(G817,2)="48","R",IF(D817="","N/A",VLOOKUP(D817,'UCM 7-21-23'!$A$2:$B$1709,2,FALSE)))</f>
        <v>N/A</v>
      </c>
      <c r="I817" s="243"/>
    </row>
    <row r="818" spans="1:9" ht="23.15" hidden="1" customHeight="1" x14ac:dyDescent="0.3">
      <c r="A818" s="87">
        <v>806</v>
      </c>
      <c r="B818" s="96"/>
      <c r="C818" s="94"/>
      <c r="D818" s="97"/>
      <c r="E818" s="95" t="str">
        <f t="shared" si="9"/>
        <v/>
      </c>
      <c r="F818" s="91"/>
      <c r="G818" s="68"/>
      <c r="H818" s="64" t="str">
        <f>IF(LEFT(G818,2)="48","R",IF(D818="","N/A",VLOOKUP(D818,'UCM 7-21-23'!$A$2:$B$1709,2,FALSE)))</f>
        <v>N/A</v>
      </c>
      <c r="I818" s="243"/>
    </row>
    <row r="819" spans="1:9" ht="23.15" hidden="1" customHeight="1" x14ac:dyDescent="0.3">
      <c r="A819" s="87">
        <v>807</v>
      </c>
      <c r="B819" s="96"/>
      <c r="C819" s="94"/>
      <c r="D819" s="97"/>
      <c r="E819" s="95" t="str">
        <f t="shared" si="9"/>
        <v/>
      </c>
      <c r="F819" s="91"/>
      <c r="G819" s="68"/>
      <c r="H819" s="64" t="str">
        <f>IF(LEFT(G819,2)="48","R",IF(D819="","N/A",VLOOKUP(D819,'UCM 7-21-23'!$A$2:$B$1709,2,FALSE)))</f>
        <v>N/A</v>
      </c>
      <c r="I819" s="243"/>
    </row>
    <row r="820" spans="1:9" ht="23.15" hidden="1" customHeight="1" x14ac:dyDescent="0.3">
      <c r="A820" s="88">
        <v>808</v>
      </c>
      <c r="B820" s="96"/>
      <c r="C820" s="94"/>
      <c r="D820" s="97"/>
      <c r="E820" s="95" t="str">
        <f t="shared" si="9"/>
        <v/>
      </c>
      <c r="F820" s="91"/>
      <c r="G820" s="68"/>
      <c r="H820" s="64" t="str">
        <f>IF(LEFT(G820,2)="48","R",IF(D820="","N/A",VLOOKUP(D820,'UCM 7-21-23'!$A$2:$B$1709,2,FALSE)))</f>
        <v>N/A</v>
      </c>
      <c r="I820" s="243"/>
    </row>
    <row r="821" spans="1:9" ht="23.15" hidden="1" customHeight="1" x14ac:dyDescent="0.3">
      <c r="A821" s="87">
        <v>809</v>
      </c>
      <c r="B821" s="96"/>
      <c r="C821" s="94"/>
      <c r="D821" s="97"/>
      <c r="E821" s="95" t="str">
        <f t="shared" si="9"/>
        <v/>
      </c>
      <c r="F821" s="91"/>
      <c r="G821" s="68"/>
      <c r="H821" s="64" t="str">
        <f>IF(LEFT(G821,2)="48","R",IF(D821="","N/A",VLOOKUP(D821,'UCM 7-21-23'!$A$2:$B$1709,2,FALSE)))</f>
        <v>N/A</v>
      </c>
      <c r="I821" s="243"/>
    </row>
    <row r="822" spans="1:9" ht="23.15" hidden="1" customHeight="1" x14ac:dyDescent="0.3">
      <c r="A822" s="87">
        <v>810</v>
      </c>
      <c r="B822" s="96"/>
      <c r="C822" s="94"/>
      <c r="D822" s="97"/>
      <c r="E822" s="95" t="str">
        <f t="shared" si="9"/>
        <v/>
      </c>
      <c r="F822" s="91"/>
      <c r="G822" s="68"/>
      <c r="H822" s="64" t="str">
        <f>IF(LEFT(G822,2)="48","R",IF(D822="","N/A",VLOOKUP(D822,'UCM 7-21-23'!$A$2:$B$1709,2,FALSE)))</f>
        <v>N/A</v>
      </c>
      <c r="I822" s="243"/>
    </row>
    <row r="823" spans="1:9" ht="23.15" hidden="1" customHeight="1" x14ac:dyDescent="0.3">
      <c r="A823" s="88">
        <v>811</v>
      </c>
      <c r="B823" s="96"/>
      <c r="C823" s="94"/>
      <c r="D823" s="97"/>
      <c r="E823" s="95" t="str">
        <f t="shared" ref="E823:E886" si="10">IF(B823="","",(CONCATENATE(TEXT(B823,"###0000_);[Red](#,##0)")," ", TEXT(C823,"###000_);[Red](#,##0)")," ", TEXT(D823,"###0000_);[Red](#,##0)"))))</f>
        <v/>
      </c>
      <c r="F823" s="91"/>
      <c r="G823" s="68"/>
      <c r="H823" s="64" t="str">
        <f>IF(LEFT(G823,2)="48","R",IF(D823="","N/A",VLOOKUP(D823,'UCM 7-21-23'!$A$2:$B$1709,2,FALSE)))</f>
        <v>N/A</v>
      </c>
      <c r="I823" s="243"/>
    </row>
    <row r="824" spans="1:9" ht="23.15" hidden="1" customHeight="1" x14ac:dyDescent="0.3">
      <c r="A824" s="87">
        <v>812</v>
      </c>
      <c r="B824" s="96"/>
      <c r="C824" s="94"/>
      <c r="D824" s="97"/>
      <c r="E824" s="95" t="str">
        <f t="shared" si="10"/>
        <v/>
      </c>
      <c r="F824" s="91"/>
      <c r="G824" s="68"/>
      <c r="H824" s="64" t="str">
        <f>IF(LEFT(G824,2)="48","R",IF(D824="","N/A",VLOOKUP(D824,'UCM 7-21-23'!$A$2:$B$1709,2,FALSE)))</f>
        <v>N/A</v>
      </c>
      <c r="I824" s="243"/>
    </row>
    <row r="825" spans="1:9" ht="23.15" hidden="1" customHeight="1" x14ac:dyDescent="0.3">
      <c r="A825" s="87">
        <v>813</v>
      </c>
      <c r="B825" s="96"/>
      <c r="C825" s="94"/>
      <c r="D825" s="97"/>
      <c r="E825" s="95" t="str">
        <f t="shared" si="10"/>
        <v/>
      </c>
      <c r="F825" s="91"/>
      <c r="G825" s="68"/>
      <c r="H825" s="64" t="str">
        <f>IF(LEFT(G825,2)="48","R",IF(D825="","N/A",VLOOKUP(D825,'UCM 7-21-23'!$A$2:$B$1709,2,FALSE)))</f>
        <v>N/A</v>
      </c>
      <c r="I825" s="243"/>
    </row>
    <row r="826" spans="1:9" ht="23.15" hidden="1" customHeight="1" x14ac:dyDescent="0.3">
      <c r="A826" s="88">
        <v>814</v>
      </c>
      <c r="B826" s="96"/>
      <c r="C826" s="94"/>
      <c r="D826" s="97"/>
      <c r="E826" s="95" t="str">
        <f t="shared" si="10"/>
        <v/>
      </c>
      <c r="F826" s="91"/>
      <c r="G826" s="68"/>
      <c r="H826" s="64" t="str">
        <f>IF(LEFT(G826,2)="48","R",IF(D826="","N/A",VLOOKUP(D826,'UCM 7-21-23'!$A$2:$B$1709,2,FALSE)))</f>
        <v>N/A</v>
      </c>
      <c r="I826" s="243"/>
    </row>
    <row r="827" spans="1:9" ht="23.15" hidden="1" customHeight="1" x14ac:dyDescent="0.3">
      <c r="A827" s="87">
        <v>815</v>
      </c>
      <c r="B827" s="96"/>
      <c r="C827" s="94"/>
      <c r="D827" s="97"/>
      <c r="E827" s="95" t="str">
        <f t="shared" si="10"/>
        <v/>
      </c>
      <c r="F827" s="91"/>
      <c r="G827" s="68"/>
      <c r="H827" s="64" t="str">
        <f>IF(LEFT(G827,2)="48","R",IF(D827="","N/A",VLOOKUP(D827,'UCM 7-21-23'!$A$2:$B$1709,2,FALSE)))</f>
        <v>N/A</v>
      </c>
      <c r="I827" s="243"/>
    </row>
    <row r="828" spans="1:9" ht="23.15" hidden="1" customHeight="1" x14ac:dyDescent="0.3">
      <c r="A828" s="87">
        <v>816</v>
      </c>
      <c r="B828" s="96"/>
      <c r="C828" s="94"/>
      <c r="D828" s="97"/>
      <c r="E828" s="95" t="str">
        <f t="shared" si="10"/>
        <v/>
      </c>
      <c r="F828" s="91"/>
      <c r="G828" s="68"/>
      <c r="H828" s="64" t="str">
        <f>IF(LEFT(G828,2)="48","R",IF(D828="","N/A",VLOOKUP(D828,'UCM 7-21-23'!$A$2:$B$1709,2,FALSE)))</f>
        <v>N/A</v>
      </c>
      <c r="I828" s="243"/>
    </row>
    <row r="829" spans="1:9" ht="23.15" hidden="1" customHeight="1" x14ac:dyDescent="0.3">
      <c r="A829" s="88">
        <v>817</v>
      </c>
      <c r="B829" s="96"/>
      <c r="C829" s="94"/>
      <c r="D829" s="97"/>
      <c r="E829" s="95" t="str">
        <f t="shared" si="10"/>
        <v/>
      </c>
      <c r="F829" s="91"/>
      <c r="G829" s="68"/>
      <c r="H829" s="64" t="str">
        <f>IF(LEFT(G829,2)="48","R",IF(D829="","N/A",VLOOKUP(D829,'UCM 7-21-23'!$A$2:$B$1709,2,FALSE)))</f>
        <v>N/A</v>
      </c>
      <c r="I829" s="243"/>
    </row>
    <row r="830" spans="1:9" ht="23.15" hidden="1" customHeight="1" x14ac:dyDescent="0.3">
      <c r="A830" s="87">
        <v>818</v>
      </c>
      <c r="B830" s="96"/>
      <c r="C830" s="94"/>
      <c r="D830" s="97"/>
      <c r="E830" s="95" t="str">
        <f t="shared" si="10"/>
        <v/>
      </c>
      <c r="F830" s="91"/>
      <c r="G830" s="68"/>
      <c r="H830" s="64" t="str">
        <f>IF(LEFT(G830,2)="48","R",IF(D830="","N/A",VLOOKUP(D830,'UCM 7-21-23'!$A$2:$B$1709,2,FALSE)))</f>
        <v>N/A</v>
      </c>
      <c r="I830" s="243"/>
    </row>
    <row r="831" spans="1:9" ht="23.15" hidden="1" customHeight="1" x14ac:dyDescent="0.3">
      <c r="A831" s="87">
        <v>819</v>
      </c>
      <c r="B831" s="96"/>
      <c r="C831" s="94"/>
      <c r="D831" s="97"/>
      <c r="E831" s="95" t="str">
        <f t="shared" si="10"/>
        <v/>
      </c>
      <c r="F831" s="91"/>
      <c r="G831" s="68"/>
      <c r="H831" s="64" t="str">
        <f>IF(LEFT(G831,2)="48","R",IF(D831="","N/A",VLOOKUP(D831,'UCM 7-21-23'!$A$2:$B$1709,2,FALSE)))</f>
        <v>N/A</v>
      </c>
      <c r="I831" s="243"/>
    </row>
    <row r="832" spans="1:9" ht="23.15" hidden="1" customHeight="1" x14ac:dyDescent="0.3">
      <c r="A832" s="88">
        <v>820</v>
      </c>
      <c r="B832" s="96"/>
      <c r="C832" s="94"/>
      <c r="D832" s="97"/>
      <c r="E832" s="95" t="str">
        <f t="shared" si="10"/>
        <v/>
      </c>
      <c r="F832" s="91"/>
      <c r="G832" s="68"/>
      <c r="H832" s="64" t="str">
        <f>IF(LEFT(G832,2)="48","R",IF(D832="","N/A",VLOOKUP(D832,'UCM 7-21-23'!$A$2:$B$1709,2,FALSE)))</f>
        <v>N/A</v>
      </c>
      <c r="I832" s="243"/>
    </row>
    <row r="833" spans="1:9" ht="23.15" hidden="1" customHeight="1" x14ac:dyDescent="0.3">
      <c r="A833" s="87">
        <v>821</v>
      </c>
      <c r="B833" s="96"/>
      <c r="C833" s="94"/>
      <c r="D833" s="97"/>
      <c r="E833" s="95" t="str">
        <f t="shared" si="10"/>
        <v/>
      </c>
      <c r="F833" s="91"/>
      <c r="G833" s="68"/>
      <c r="H833" s="64" t="str">
        <f>IF(LEFT(G833,2)="48","R",IF(D833="","N/A",VLOOKUP(D833,'UCM 7-21-23'!$A$2:$B$1709,2,FALSE)))</f>
        <v>N/A</v>
      </c>
      <c r="I833" s="243"/>
    </row>
    <row r="834" spans="1:9" ht="23.15" hidden="1" customHeight="1" x14ac:dyDescent="0.3">
      <c r="A834" s="87">
        <v>822</v>
      </c>
      <c r="B834" s="96"/>
      <c r="C834" s="94"/>
      <c r="D834" s="97"/>
      <c r="E834" s="95" t="str">
        <f t="shared" si="10"/>
        <v/>
      </c>
      <c r="F834" s="91"/>
      <c r="G834" s="68"/>
      <c r="H834" s="64" t="str">
        <f>IF(LEFT(G834,2)="48","R",IF(D834="","N/A",VLOOKUP(D834,'UCM 7-21-23'!$A$2:$B$1709,2,FALSE)))</f>
        <v>N/A</v>
      </c>
      <c r="I834" s="243"/>
    </row>
    <row r="835" spans="1:9" ht="23.15" hidden="1" customHeight="1" x14ac:dyDescent="0.3">
      <c r="A835" s="88">
        <v>823</v>
      </c>
      <c r="B835" s="96"/>
      <c r="C835" s="94"/>
      <c r="D835" s="97"/>
      <c r="E835" s="95" t="str">
        <f t="shared" si="10"/>
        <v/>
      </c>
      <c r="F835" s="91"/>
      <c r="G835" s="68"/>
      <c r="H835" s="64" t="str">
        <f>IF(LEFT(G835,2)="48","R",IF(D835="","N/A",VLOOKUP(D835,'UCM 7-21-23'!$A$2:$B$1709,2,FALSE)))</f>
        <v>N/A</v>
      </c>
      <c r="I835" s="243"/>
    </row>
    <row r="836" spans="1:9" ht="23.15" hidden="1" customHeight="1" x14ac:dyDescent="0.3">
      <c r="A836" s="87">
        <v>824</v>
      </c>
      <c r="B836" s="96"/>
      <c r="C836" s="94"/>
      <c r="D836" s="97"/>
      <c r="E836" s="95" t="str">
        <f t="shared" si="10"/>
        <v/>
      </c>
      <c r="F836" s="91"/>
      <c r="G836" s="68"/>
      <c r="H836" s="64" t="str">
        <f>IF(LEFT(G836,2)="48","R",IF(D836="","N/A",VLOOKUP(D836,'UCM 7-21-23'!$A$2:$B$1709,2,FALSE)))</f>
        <v>N/A</v>
      </c>
      <c r="I836" s="243"/>
    </row>
    <row r="837" spans="1:9" ht="23.15" hidden="1" customHeight="1" x14ac:dyDescent="0.3">
      <c r="A837" s="87">
        <v>825</v>
      </c>
      <c r="B837" s="96"/>
      <c r="C837" s="94"/>
      <c r="D837" s="97"/>
      <c r="E837" s="95" t="str">
        <f t="shared" si="10"/>
        <v/>
      </c>
      <c r="F837" s="91"/>
      <c r="G837" s="68"/>
      <c r="H837" s="64" t="str">
        <f>IF(LEFT(G837,2)="48","R",IF(D837="","N/A",VLOOKUP(D837,'UCM 7-21-23'!$A$2:$B$1709,2,FALSE)))</f>
        <v>N/A</v>
      </c>
      <c r="I837" s="243"/>
    </row>
    <row r="838" spans="1:9" ht="23.15" hidden="1" customHeight="1" x14ac:dyDescent="0.3">
      <c r="A838" s="88">
        <v>826</v>
      </c>
      <c r="B838" s="96"/>
      <c r="C838" s="94"/>
      <c r="D838" s="97"/>
      <c r="E838" s="95" t="str">
        <f t="shared" si="10"/>
        <v/>
      </c>
      <c r="F838" s="91"/>
      <c r="G838" s="68"/>
      <c r="H838" s="64" t="str">
        <f>IF(LEFT(G838,2)="48","R",IF(D838="","N/A",VLOOKUP(D838,'UCM 7-21-23'!$A$2:$B$1709,2,FALSE)))</f>
        <v>N/A</v>
      </c>
      <c r="I838" s="243"/>
    </row>
    <row r="839" spans="1:9" ht="23.15" hidden="1" customHeight="1" x14ac:dyDescent="0.3">
      <c r="A839" s="87">
        <v>827</v>
      </c>
      <c r="B839" s="96"/>
      <c r="C839" s="94"/>
      <c r="D839" s="97"/>
      <c r="E839" s="95" t="str">
        <f t="shared" si="10"/>
        <v/>
      </c>
      <c r="F839" s="91"/>
      <c r="G839" s="68"/>
      <c r="H839" s="64" t="str">
        <f>IF(LEFT(G839,2)="48","R",IF(D839="","N/A",VLOOKUP(D839,'UCM 7-21-23'!$A$2:$B$1709,2,FALSE)))</f>
        <v>N/A</v>
      </c>
      <c r="I839" s="243"/>
    </row>
    <row r="840" spans="1:9" ht="23.15" hidden="1" customHeight="1" x14ac:dyDescent="0.3">
      <c r="A840" s="87">
        <v>828</v>
      </c>
      <c r="B840" s="96"/>
      <c r="C840" s="94"/>
      <c r="D840" s="97"/>
      <c r="E840" s="95" t="str">
        <f t="shared" si="10"/>
        <v/>
      </c>
      <c r="F840" s="91"/>
      <c r="G840" s="68"/>
      <c r="H840" s="64" t="str">
        <f>IF(LEFT(G840,2)="48","R",IF(D840="","N/A",VLOOKUP(D840,'UCM 7-21-23'!$A$2:$B$1709,2,FALSE)))</f>
        <v>N/A</v>
      </c>
      <c r="I840" s="243"/>
    </row>
    <row r="841" spans="1:9" ht="23.15" hidden="1" customHeight="1" x14ac:dyDescent="0.3">
      <c r="A841" s="88">
        <v>829</v>
      </c>
      <c r="B841" s="96"/>
      <c r="C841" s="94"/>
      <c r="D841" s="97"/>
      <c r="E841" s="95" t="str">
        <f t="shared" si="10"/>
        <v/>
      </c>
      <c r="F841" s="91"/>
      <c r="G841" s="68"/>
      <c r="H841" s="64" t="str">
        <f>IF(LEFT(G841,2)="48","R",IF(D841="","N/A",VLOOKUP(D841,'UCM 7-21-23'!$A$2:$B$1709,2,FALSE)))</f>
        <v>N/A</v>
      </c>
      <c r="I841" s="243"/>
    </row>
    <row r="842" spans="1:9" ht="23.15" hidden="1" customHeight="1" x14ac:dyDescent="0.3">
      <c r="A842" s="87">
        <v>830</v>
      </c>
      <c r="B842" s="96"/>
      <c r="C842" s="94"/>
      <c r="D842" s="97"/>
      <c r="E842" s="95" t="str">
        <f t="shared" si="10"/>
        <v/>
      </c>
      <c r="F842" s="91"/>
      <c r="G842" s="68"/>
      <c r="H842" s="64" t="str">
        <f>IF(LEFT(G842,2)="48","R",IF(D842="","N/A",VLOOKUP(D842,'UCM 7-21-23'!$A$2:$B$1709,2,FALSE)))</f>
        <v>N/A</v>
      </c>
      <c r="I842" s="243"/>
    </row>
    <row r="843" spans="1:9" ht="23.15" hidden="1" customHeight="1" x14ac:dyDescent="0.3">
      <c r="A843" s="87">
        <v>831</v>
      </c>
      <c r="B843" s="96"/>
      <c r="C843" s="94"/>
      <c r="D843" s="97"/>
      <c r="E843" s="95" t="str">
        <f t="shared" si="10"/>
        <v/>
      </c>
      <c r="F843" s="91"/>
      <c r="G843" s="68"/>
      <c r="H843" s="64" t="str">
        <f>IF(LEFT(G843,2)="48","R",IF(D843="","N/A",VLOOKUP(D843,'UCM 7-21-23'!$A$2:$B$1709,2,FALSE)))</f>
        <v>N/A</v>
      </c>
      <c r="I843" s="243"/>
    </row>
    <row r="844" spans="1:9" ht="23.15" hidden="1" customHeight="1" x14ac:dyDescent="0.3">
      <c r="A844" s="88">
        <v>832</v>
      </c>
      <c r="B844" s="96"/>
      <c r="C844" s="94"/>
      <c r="D844" s="97"/>
      <c r="E844" s="95" t="str">
        <f t="shared" si="10"/>
        <v/>
      </c>
      <c r="F844" s="91"/>
      <c r="G844" s="68"/>
      <c r="H844" s="64" t="str">
        <f>IF(LEFT(G844,2)="48","R",IF(D844="","N/A",VLOOKUP(D844,'UCM 7-21-23'!$A$2:$B$1709,2,FALSE)))</f>
        <v>N/A</v>
      </c>
      <c r="I844" s="243"/>
    </row>
    <row r="845" spans="1:9" ht="23.15" hidden="1" customHeight="1" x14ac:dyDescent="0.3">
      <c r="A845" s="87">
        <v>833</v>
      </c>
      <c r="B845" s="96"/>
      <c r="C845" s="94"/>
      <c r="D845" s="97"/>
      <c r="E845" s="95" t="str">
        <f t="shared" si="10"/>
        <v/>
      </c>
      <c r="F845" s="91"/>
      <c r="G845" s="68"/>
      <c r="H845" s="64" t="str">
        <f>IF(LEFT(G845,2)="48","R",IF(D845="","N/A",VLOOKUP(D845,'UCM 7-21-23'!$A$2:$B$1709,2,FALSE)))</f>
        <v>N/A</v>
      </c>
      <c r="I845" s="243"/>
    </row>
    <row r="846" spans="1:9" ht="23.15" hidden="1" customHeight="1" x14ac:dyDescent="0.3">
      <c r="A846" s="87">
        <v>834</v>
      </c>
      <c r="B846" s="96"/>
      <c r="C846" s="94"/>
      <c r="D846" s="97"/>
      <c r="E846" s="95" t="str">
        <f t="shared" si="10"/>
        <v/>
      </c>
      <c r="F846" s="91"/>
      <c r="G846" s="68"/>
      <c r="H846" s="64" t="str">
        <f>IF(LEFT(G846,2)="48","R",IF(D846="","N/A",VLOOKUP(D846,'UCM 7-21-23'!$A$2:$B$1709,2,FALSE)))</f>
        <v>N/A</v>
      </c>
      <c r="I846" s="243"/>
    </row>
    <row r="847" spans="1:9" ht="23.15" hidden="1" customHeight="1" x14ac:dyDescent="0.3">
      <c r="A847" s="88">
        <v>835</v>
      </c>
      <c r="B847" s="96"/>
      <c r="C847" s="94"/>
      <c r="D847" s="97"/>
      <c r="E847" s="95" t="str">
        <f t="shared" si="10"/>
        <v/>
      </c>
      <c r="F847" s="91"/>
      <c r="G847" s="68"/>
      <c r="H847" s="64" t="str">
        <f>IF(LEFT(G847,2)="48","R",IF(D847="","N/A",VLOOKUP(D847,'UCM 7-21-23'!$A$2:$B$1709,2,FALSE)))</f>
        <v>N/A</v>
      </c>
      <c r="I847" s="243"/>
    </row>
    <row r="848" spans="1:9" ht="23.15" hidden="1" customHeight="1" x14ac:dyDescent="0.3">
      <c r="A848" s="87">
        <v>836</v>
      </c>
      <c r="B848" s="96"/>
      <c r="C848" s="94"/>
      <c r="D848" s="97"/>
      <c r="E848" s="95" t="str">
        <f t="shared" si="10"/>
        <v/>
      </c>
      <c r="F848" s="91"/>
      <c r="G848" s="68"/>
      <c r="H848" s="64" t="str">
        <f>IF(LEFT(G848,2)="48","R",IF(D848="","N/A",VLOOKUP(D848,'UCM 7-21-23'!$A$2:$B$1709,2,FALSE)))</f>
        <v>N/A</v>
      </c>
      <c r="I848" s="243"/>
    </row>
    <row r="849" spans="1:9" ht="23.15" hidden="1" customHeight="1" x14ac:dyDescent="0.3">
      <c r="A849" s="87">
        <v>837</v>
      </c>
      <c r="B849" s="96"/>
      <c r="C849" s="94"/>
      <c r="D849" s="97"/>
      <c r="E849" s="95" t="str">
        <f t="shared" si="10"/>
        <v/>
      </c>
      <c r="F849" s="91"/>
      <c r="G849" s="68"/>
      <c r="H849" s="64" t="str">
        <f>IF(LEFT(G849,2)="48","R",IF(D849="","N/A",VLOOKUP(D849,'UCM 7-21-23'!$A$2:$B$1709,2,FALSE)))</f>
        <v>N/A</v>
      </c>
      <c r="I849" s="243"/>
    </row>
    <row r="850" spans="1:9" ht="23.15" hidden="1" customHeight="1" x14ac:dyDescent="0.3">
      <c r="A850" s="88">
        <v>838</v>
      </c>
      <c r="B850" s="96"/>
      <c r="C850" s="94"/>
      <c r="D850" s="97"/>
      <c r="E850" s="95" t="str">
        <f t="shared" si="10"/>
        <v/>
      </c>
      <c r="F850" s="91"/>
      <c r="G850" s="68"/>
      <c r="H850" s="64" t="str">
        <f>IF(LEFT(G850,2)="48","R",IF(D850="","N/A",VLOOKUP(D850,'UCM 7-21-23'!$A$2:$B$1709,2,FALSE)))</f>
        <v>N/A</v>
      </c>
      <c r="I850" s="243"/>
    </row>
    <row r="851" spans="1:9" ht="23.15" hidden="1" customHeight="1" x14ac:dyDescent="0.3">
      <c r="A851" s="87">
        <v>839</v>
      </c>
      <c r="B851" s="96"/>
      <c r="C851" s="94"/>
      <c r="D851" s="97"/>
      <c r="E851" s="95" t="str">
        <f t="shared" si="10"/>
        <v/>
      </c>
      <c r="F851" s="91"/>
      <c r="G851" s="68"/>
      <c r="H851" s="64" t="str">
        <f>IF(LEFT(G851,2)="48","R",IF(D851="","N/A",VLOOKUP(D851,'UCM 7-21-23'!$A$2:$B$1709,2,FALSE)))</f>
        <v>N/A</v>
      </c>
      <c r="I851" s="243"/>
    </row>
    <row r="852" spans="1:9" ht="23.15" hidden="1" customHeight="1" x14ac:dyDescent="0.3">
      <c r="A852" s="87">
        <v>840</v>
      </c>
      <c r="B852" s="96"/>
      <c r="C852" s="94"/>
      <c r="D852" s="97"/>
      <c r="E852" s="95" t="str">
        <f t="shared" si="10"/>
        <v/>
      </c>
      <c r="F852" s="91"/>
      <c r="G852" s="68"/>
      <c r="H852" s="64" t="str">
        <f>IF(LEFT(G852,2)="48","R",IF(D852="","N/A",VLOOKUP(D852,'UCM 7-21-23'!$A$2:$B$1709,2,FALSE)))</f>
        <v>N/A</v>
      </c>
      <c r="I852" s="243"/>
    </row>
    <row r="853" spans="1:9" ht="23.15" hidden="1" customHeight="1" x14ac:dyDescent="0.3">
      <c r="A853" s="88">
        <v>841</v>
      </c>
      <c r="B853" s="96"/>
      <c r="C853" s="94"/>
      <c r="D853" s="97"/>
      <c r="E853" s="95" t="str">
        <f t="shared" si="10"/>
        <v/>
      </c>
      <c r="F853" s="91"/>
      <c r="G853" s="68"/>
      <c r="H853" s="64" t="str">
        <f>IF(LEFT(G853,2)="48","R",IF(D853="","N/A",VLOOKUP(D853,'UCM 7-21-23'!$A$2:$B$1709,2,FALSE)))</f>
        <v>N/A</v>
      </c>
      <c r="I853" s="243"/>
    </row>
    <row r="854" spans="1:9" ht="23.15" hidden="1" customHeight="1" x14ac:dyDescent="0.3">
      <c r="A854" s="87">
        <v>842</v>
      </c>
      <c r="B854" s="96"/>
      <c r="C854" s="94"/>
      <c r="D854" s="97"/>
      <c r="E854" s="95" t="str">
        <f t="shared" si="10"/>
        <v/>
      </c>
      <c r="F854" s="91"/>
      <c r="G854" s="68"/>
      <c r="H854" s="64" t="str">
        <f>IF(LEFT(G854,2)="48","R",IF(D854="","N/A",VLOOKUP(D854,'UCM 7-21-23'!$A$2:$B$1709,2,FALSE)))</f>
        <v>N/A</v>
      </c>
      <c r="I854" s="243"/>
    </row>
    <row r="855" spans="1:9" ht="23.15" hidden="1" customHeight="1" x14ac:dyDescent="0.3">
      <c r="A855" s="87">
        <v>843</v>
      </c>
      <c r="B855" s="96"/>
      <c r="C855" s="94"/>
      <c r="D855" s="97"/>
      <c r="E855" s="95" t="str">
        <f t="shared" si="10"/>
        <v/>
      </c>
      <c r="F855" s="91"/>
      <c r="G855" s="68"/>
      <c r="H855" s="64" t="str">
        <f>IF(LEFT(G855,2)="48","R",IF(D855="","N/A",VLOOKUP(D855,'UCM 7-21-23'!$A$2:$B$1709,2,FALSE)))</f>
        <v>N/A</v>
      </c>
      <c r="I855" s="243"/>
    </row>
    <row r="856" spans="1:9" ht="23.15" hidden="1" customHeight="1" x14ac:dyDescent="0.3">
      <c r="A856" s="88">
        <v>844</v>
      </c>
      <c r="B856" s="96"/>
      <c r="C856" s="94"/>
      <c r="D856" s="97"/>
      <c r="E856" s="95" t="str">
        <f t="shared" si="10"/>
        <v/>
      </c>
      <c r="F856" s="91"/>
      <c r="G856" s="68"/>
      <c r="H856" s="64" t="str">
        <f>IF(LEFT(G856,2)="48","R",IF(D856="","N/A",VLOOKUP(D856,'UCM 7-21-23'!$A$2:$B$1709,2,FALSE)))</f>
        <v>N/A</v>
      </c>
      <c r="I856" s="243"/>
    </row>
    <row r="857" spans="1:9" ht="23.15" hidden="1" customHeight="1" x14ac:dyDescent="0.3">
      <c r="A857" s="87">
        <v>845</v>
      </c>
      <c r="B857" s="96"/>
      <c r="C857" s="94"/>
      <c r="D857" s="97"/>
      <c r="E857" s="95" t="str">
        <f t="shared" si="10"/>
        <v/>
      </c>
      <c r="F857" s="91"/>
      <c r="G857" s="68"/>
      <c r="H857" s="64" t="str">
        <f>IF(LEFT(G857,2)="48","R",IF(D857="","N/A",VLOOKUP(D857,'UCM 7-21-23'!$A$2:$B$1709,2,FALSE)))</f>
        <v>N/A</v>
      </c>
      <c r="I857" s="243"/>
    </row>
    <row r="858" spans="1:9" ht="23.15" hidden="1" customHeight="1" x14ac:dyDescent="0.3">
      <c r="A858" s="87">
        <v>846</v>
      </c>
      <c r="B858" s="96"/>
      <c r="C858" s="94"/>
      <c r="D858" s="97"/>
      <c r="E858" s="95" t="str">
        <f t="shared" si="10"/>
        <v/>
      </c>
      <c r="F858" s="91"/>
      <c r="G858" s="68"/>
      <c r="H858" s="64" t="str">
        <f>IF(LEFT(G858,2)="48","R",IF(D858="","N/A",VLOOKUP(D858,'UCM 7-21-23'!$A$2:$B$1709,2,FALSE)))</f>
        <v>N/A</v>
      </c>
      <c r="I858" s="243"/>
    </row>
    <row r="859" spans="1:9" ht="23.15" hidden="1" customHeight="1" x14ac:dyDescent="0.3">
      <c r="A859" s="88">
        <v>847</v>
      </c>
      <c r="B859" s="96"/>
      <c r="C859" s="94"/>
      <c r="D859" s="97"/>
      <c r="E859" s="95" t="str">
        <f t="shared" si="10"/>
        <v/>
      </c>
      <c r="F859" s="91"/>
      <c r="G859" s="68"/>
      <c r="H859" s="64" t="str">
        <f>IF(LEFT(G859,2)="48","R",IF(D859="","N/A",VLOOKUP(D859,'UCM 7-21-23'!$A$2:$B$1709,2,FALSE)))</f>
        <v>N/A</v>
      </c>
      <c r="I859" s="243"/>
    </row>
    <row r="860" spans="1:9" ht="23.15" hidden="1" customHeight="1" x14ac:dyDescent="0.3">
      <c r="A860" s="87">
        <v>848</v>
      </c>
      <c r="B860" s="96"/>
      <c r="C860" s="94"/>
      <c r="D860" s="97"/>
      <c r="E860" s="95" t="str">
        <f t="shared" si="10"/>
        <v/>
      </c>
      <c r="F860" s="91"/>
      <c r="G860" s="68"/>
      <c r="H860" s="64" t="str">
        <f>IF(LEFT(G860,2)="48","R",IF(D860="","N/A",VLOOKUP(D860,'UCM 7-21-23'!$A$2:$B$1709,2,FALSE)))</f>
        <v>N/A</v>
      </c>
      <c r="I860" s="243"/>
    </row>
    <row r="861" spans="1:9" ht="23.15" hidden="1" customHeight="1" x14ac:dyDescent="0.3">
      <c r="A861" s="87">
        <v>849</v>
      </c>
      <c r="B861" s="96"/>
      <c r="C861" s="94"/>
      <c r="D861" s="97"/>
      <c r="E861" s="95" t="str">
        <f t="shared" si="10"/>
        <v/>
      </c>
      <c r="F861" s="91"/>
      <c r="G861" s="68"/>
      <c r="H861" s="64" t="str">
        <f>IF(LEFT(G861,2)="48","R",IF(D861="","N/A",VLOOKUP(D861,'UCM 7-21-23'!$A$2:$B$1709,2,FALSE)))</f>
        <v>N/A</v>
      </c>
      <c r="I861" s="243"/>
    </row>
    <row r="862" spans="1:9" ht="23.15" hidden="1" customHeight="1" x14ac:dyDescent="0.3">
      <c r="A862" s="88">
        <v>850</v>
      </c>
      <c r="B862" s="96"/>
      <c r="C862" s="94"/>
      <c r="D862" s="97"/>
      <c r="E862" s="95" t="str">
        <f t="shared" si="10"/>
        <v/>
      </c>
      <c r="F862" s="91"/>
      <c r="G862" s="68"/>
      <c r="H862" s="64" t="str">
        <f>IF(LEFT(G862,2)="48","R",IF(D862="","N/A",VLOOKUP(D862,'UCM 7-21-23'!$A$2:$B$1709,2,FALSE)))</f>
        <v>N/A</v>
      </c>
      <c r="I862" s="243"/>
    </row>
    <row r="863" spans="1:9" ht="23.15" hidden="1" customHeight="1" x14ac:dyDescent="0.3">
      <c r="A863" s="87">
        <v>851</v>
      </c>
      <c r="B863" s="96"/>
      <c r="C863" s="94"/>
      <c r="D863" s="97"/>
      <c r="E863" s="95" t="str">
        <f t="shared" si="10"/>
        <v/>
      </c>
      <c r="F863" s="91"/>
      <c r="G863" s="68"/>
      <c r="H863" s="64" t="str">
        <f>IF(LEFT(G863,2)="48","R",IF(D863="","N/A",VLOOKUP(D863,'UCM 7-21-23'!$A$2:$B$1709,2,FALSE)))</f>
        <v>N/A</v>
      </c>
      <c r="I863" s="243"/>
    </row>
    <row r="864" spans="1:9" ht="23.15" hidden="1" customHeight="1" x14ac:dyDescent="0.3">
      <c r="A864" s="87">
        <v>852</v>
      </c>
      <c r="B864" s="96"/>
      <c r="C864" s="94"/>
      <c r="D864" s="97"/>
      <c r="E864" s="95" t="str">
        <f t="shared" si="10"/>
        <v/>
      </c>
      <c r="F864" s="91"/>
      <c r="G864" s="68"/>
      <c r="H864" s="64" t="str">
        <f>IF(LEFT(G864,2)="48","R",IF(D864="","N/A",VLOOKUP(D864,'UCM 7-21-23'!$A$2:$B$1709,2,FALSE)))</f>
        <v>N/A</v>
      </c>
      <c r="I864" s="243"/>
    </row>
    <row r="865" spans="1:9" ht="23.15" hidden="1" customHeight="1" x14ac:dyDescent="0.3">
      <c r="A865" s="88">
        <v>853</v>
      </c>
      <c r="B865" s="96"/>
      <c r="C865" s="94"/>
      <c r="D865" s="97"/>
      <c r="E865" s="95" t="str">
        <f t="shared" si="10"/>
        <v/>
      </c>
      <c r="F865" s="91"/>
      <c r="G865" s="68"/>
      <c r="H865" s="64" t="str">
        <f>IF(LEFT(G865,2)="48","R",IF(D865="","N/A",VLOOKUP(D865,'UCM 7-21-23'!$A$2:$B$1709,2,FALSE)))</f>
        <v>N/A</v>
      </c>
      <c r="I865" s="243"/>
    </row>
    <row r="866" spans="1:9" ht="23.15" hidden="1" customHeight="1" x14ac:dyDescent="0.3">
      <c r="A866" s="87">
        <v>854</v>
      </c>
      <c r="B866" s="96"/>
      <c r="C866" s="94"/>
      <c r="D866" s="97"/>
      <c r="E866" s="95" t="str">
        <f t="shared" si="10"/>
        <v/>
      </c>
      <c r="F866" s="91"/>
      <c r="G866" s="68"/>
      <c r="H866" s="64" t="str">
        <f>IF(LEFT(G866,2)="48","R",IF(D866="","N/A",VLOOKUP(D866,'UCM 7-21-23'!$A$2:$B$1709,2,FALSE)))</f>
        <v>N/A</v>
      </c>
      <c r="I866" s="243"/>
    </row>
    <row r="867" spans="1:9" ht="23.15" hidden="1" customHeight="1" x14ac:dyDescent="0.3">
      <c r="A867" s="87">
        <v>855</v>
      </c>
      <c r="B867" s="96"/>
      <c r="C867" s="94"/>
      <c r="D867" s="97"/>
      <c r="E867" s="95" t="str">
        <f t="shared" si="10"/>
        <v/>
      </c>
      <c r="F867" s="91"/>
      <c r="G867" s="68"/>
      <c r="H867" s="64" t="str">
        <f>IF(LEFT(G867,2)="48","R",IF(D867="","N/A",VLOOKUP(D867,'UCM 7-21-23'!$A$2:$B$1709,2,FALSE)))</f>
        <v>N/A</v>
      </c>
      <c r="I867" s="243"/>
    </row>
    <row r="868" spans="1:9" ht="23.15" hidden="1" customHeight="1" x14ac:dyDescent="0.3">
      <c r="A868" s="88">
        <v>856</v>
      </c>
      <c r="B868" s="96"/>
      <c r="C868" s="94"/>
      <c r="D868" s="97"/>
      <c r="E868" s="95" t="str">
        <f t="shared" si="10"/>
        <v/>
      </c>
      <c r="F868" s="91"/>
      <c r="G868" s="68"/>
      <c r="H868" s="64" t="str">
        <f>IF(LEFT(G868,2)="48","R",IF(D868="","N/A",VLOOKUP(D868,'UCM 7-21-23'!$A$2:$B$1709,2,FALSE)))</f>
        <v>N/A</v>
      </c>
      <c r="I868" s="243"/>
    </row>
    <row r="869" spans="1:9" ht="23.15" hidden="1" customHeight="1" x14ac:dyDescent="0.3">
      <c r="A869" s="87">
        <v>857</v>
      </c>
      <c r="B869" s="96"/>
      <c r="C869" s="94"/>
      <c r="D869" s="97"/>
      <c r="E869" s="95" t="str">
        <f t="shared" si="10"/>
        <v/>
      </c>
      <c r="F869" s="91"/>
      <c r="G869" s="68"/>
      <c r="H869" s="64" t="str">
        <f>IF(LEFT(G869,2)="48","R",IF(D869="","N/A",VLOOKUP(D869,'UCM 7-21-23'!$A$2:$B$1709,2,FALSE)))</f>
        <v>N/A</v>
      </c>
      <c r="I869" s="243"/>
    </row>
    <row r="870" spans="1:9" ht="23.15" hidden="1" customHeight="1" x14ac:dyDescent="0.3">
      <c r="A870" s="87">
        <v>858</v>
      </c>
      <c r="B870" s="96"/>
      <c r="C870" s="94"/>
      <c r="D870" s="97"/>
      <c r="E870" s="95" t="str">
        <f t="shared" si="10"/>
        <v/>
      </c>
      <c r="F870" s="91"/>
      <c r="G870" s="68"/>
      <c r="H870" s="64" t="str">
        <f>IF(LEFT(G870,2)="48","R",IF(D870="","N/A",VLOOKUP(D870,'UCM 7-21-23'!$A$2:$B$1709,2,FALSE)))</f>
        <v>N/A</v>
      </c>
      <c r="I870" s="243"/>
    </row>
    <row r="871" spans="1:9" ht="23.15" hidden="1" customHeight="1" x14ac:dyDescent="0.3">
      <c r="A871" s="88">
        <v>859</v>
      </c>
      <c r="B871" s="96"/>
      <c r="C871" s="94"/>
      <c r="D871" s="97"/>
      <c r="E871" s="95" t="str">
        <f t="shared" si="10"/>
        <v/>
      </c>
      <c r="F871" s="91"/>
      <c r="G871" s="68"/>
      <c r="H871" s="64" t="str">
        <f>IF(LEFT(G871,2)="48","R",IF(D871="","N/A",VLOOKUP(D871,'UCM 7-21-23'!$A$2:$B$1709,2,FALSE)))</f>
        <v>N/A</v>
      </c>
      <c r="I871" s="243"/>
    </row>
    <row r="872" spans="1:9" ht="23.15" hidden="1" customHeight="1" x14ac:dyDescent="0.3">
      <c r="A872" s="87">
        <v>860</v>
      </c>
      <c r="B872" s="96"/>
      <c r="C872" s="94"/>
      <c r="D872" s="97"/>
      <c r="E872" s="95" t="str">
        <f t="shared" si="10"/>
        <v/>
      </c>
      <c r="F872" s="91"/>
      <c r="G872" s="68"/>
      <c r="H872" s="64" t="str">
        <f>IF(LEFT(G872,2)="48","R",IF(D872="","N/A",VLOOKUP(D872,'UCM 7-21-23'!$A$2:$B$1709,2,FALSE)))</f>
        <v>N/A</v>
      </c>
      <c r="I872" s="243"/>
    </row>
    <row r="873" spans="1:9" ht="23.15" hidden="1" customHeight="1" x14ac:dyDescent="0.3">
      <c r="A873" s="87">
        <v>861</v>
      </c>
      <c r="B873" s="96"/>
      <c r="C873" s="94"/>
      <c r="D873" s="97"/>
      <c r="E873" s="95" t="str">
        <f t="shared" si="10"/>
        <v/>
      </c>
      <c r="F873" s="91"/>
      <c r="G873" s="68"/>
      <c r="H873" s="64" t="str">
        <f>IF(LEFT(G873,2)="48","R",IF(D873="","N/A",VLOOKUP(D873,'UCM 7-21-23'!$A$2:$B$1709,2,FALSE)))</f>
        <v>N/A</v>
      </c>
      <c r="I873" s="243"/>
    </row>
    <row r="874" spans="1:9" ht="23.15" hidden="1" customHeight="1" x14ac:dyDescent="0.3">
      <c r="A874" s="88">
        <v>862</v>
      </c>
      <c r="B874" s="96"/>
      <c r="C874" s="94"/>
      <c r="D874" s="97"/>
      <c r="E874" s="95" t="str">
        <f t="shared" si="10"/>
        <v/>
      </c>
      <c r="F874" s="91"/>
      <c r="G874" s="68"/>
      <c r="H874" s="64" t="str">
        <f>IF(LEFT(G874,2)="48","R",IF(D874="","N/A",VLOOKUP(D874,'UCM 7-21-23'!$A$2:$B$1709,2,FALSE)))</f>
        <v>N/A</v>
      </c>
      <c r="I874" s="243"/>
    </row>
    <row r="875" spans="1:9" ht="23.15" hidden="1" customHeight="1" x14ac:dyDescent="0.3">
      <c r="A875" s="87">
        <v>863</v>
      </c>
      <c r="B875" s="96"/>
      <c r="C875" s="94"/>
      <c r="D875" s="97"/>
      <c r="E875" s="95" t="str">
        <f t="shared" si="10"/>
        <v/>
      </c>
      <c r="F875" s="91"/>
      <c r="G875" s="68"/>
      <c r="H875" s="64" t="str">
        <f>IF(LEFT(G875,2)="48","R",IF(D875="","N/A",VLOOKUP(D875,'UCM 7-21-23'!$A$2:$B$1709,2,FALSE)))</f>
        <v>N/A</v>
      </c>
      <c r="I875" s="243"/>
    </row>
    <row r="876" spans="1:9" ht="23.15" hidden="1" customHeight="1" x14ac:dyDescent="0.3">
      <c r="A876" s="87">
        <v>864</v>
      </c>
      <c r="B876" s="96"/>
      <c r="C876" s="94"/>
      <c r="D876" s="97"/>
      <c r="E876" s="95" t="str">
        <f t="shared" si="10"/>
        <v/>
      </c>
      <c r="F876" s="91"/>
      <c r="G876" s="68"/>
      <c r="H876" s="64" t="str">
        <f>IF(LEFT(G876,2)="48","R",IF(D876="","N/A",VLOOKUP(D876,'UCM 7-21-23'!$A$2:$B$1709,2,FALSE)))</f>
        <v>N/A</v>
      </c>
      <c r="I876" s="243"/>
    </row>
    <row r="877" spans="1:9" ht="23.15" hidden="1" customHeight="1" x14ac:dyDescent="0.3">
      <c r="A877" s="88">
        <v>865</v>
      </c>
      <c r="B877" s="96"/>
      <c r="C877" s="94"/>
      <c r="D877" s="97"/>
      <c r="E877" s="95" t="str">
        <f t="shared" si="10"/>
        <v/>
      </c>
      <c r="F877" s="91"/>
      <c r="G877" s="68"/>
      <c r="H877" s="64" t="str">
        <f>IF(LEFT(G877,2)="48","R",IF(D877="","N/A",VLOOKUP(D877,'UCM 7-21-23'!$A$2:$B$1709,2,FALSE)))</f>
        <v>N/A</v>
      </c>
      <c r="I877" s="243"/>
    </row>
    <row r="878" spans="1:9" ht="23.15" hidden="1" customHeight="1" x14ac:dyDescent="0.3">
      <c r="A878" s="87">
        <v>866</v>
      </c>
      <c r="B878" s="96"/>
      <c r="C878" s="94"/>
      <c r="D878" s="97"/>
      <c r="E878" s="95" t="str">
        <f t="shared" si="10"/>
        <v/>
      </c>
      <c r="F878" s="91"/>
      <c r="G878" s="68"/>
      <c r="H878" s="64" t="str">
        <f>IF(LEFT(G878,2)="48","R",IF(D878="","N/A",VLOOKUP(D878,'UCM 7-21-23'!$A$2:$B$1709,2,FALSE)))</f>
        <v>N/A</v>
      </c>
      <c r="I878" s="243"/>
    </row>
    <row r="879" spans="1:9" ht="23.15" hidden="1" customHeight="1" x14ac:dyDescent="0.3">
      <c r="A879" s="87">
        <v>867</v>
      </c>
      <c r="B879" s="96"/>
      <c r="C879" s="94"/>
      <c r="D879" s="97"/>
      <c r="E879" s="95" t="str">
        <f t="shared" si="10"/>
        <v/>
      </c>
      <c r="F879" s="91"/>
      <c r="G879" s="68"/>
      <c r="H879" s="64" t="str">
        <f>IF(LEFT(G879,2)="48","R",IF(D879="","N/A",VLOOKUP(D879,'UCM 7-21-23'!$A$2:$B$1709,2,FALSE)))</f>
        <v>N/A</v>
      </c>
      <c r="I879" s="243"/>
    </row>
    <row r="880" spans="1:9" ht="23.15" hidden="1" customHeight="1" x14ac:dyDescent="0.3">
      <c r="A880" s="88">
        <v>868</v>
      </c>
      <c r="B880" s="96"/>
      <c r="C880" s="94"/>
      <c r="D880" s="97"/>
      <c r="E880" s="95" t="str">
        <f t="shared" si="10"/>
        <v/>
      </c>
      <c r="F880" s="91"/>
      <c r="G880" s="68"/>
      <c r="H880" s="64" t="str">
        <f>IF(LEFT(G880,2)="48","R",IF(D880="","N/A",VLOOKUP(D880,'UCM 7-21-23'!$A$2:$B$1709,2,FALSE)))</f>
        <v>N/A</v>
      </c>
      <c r="I880" s="243"/>
    </row>
    <row r="881" spans="1:9" ht="23.15" hidden="1" customHeight="1" x14ac:dyDescent="0.3">
      <c r="A881" s="87">
        <v>869</v>
      </c>
      <c r="B881" s="96"/>
      <c r="C881" s="94"/>
      <c r="D881" s="97"/>
      <c r="E881" s="95" t="str">
        <f t="shared" si="10"/>
        <v/>
      </c>
      <c r="F881" s="91"/>
      <c r="G881" s="68"/>
      <c r="H881" s="64" t="str">
        <f>IF(LEFT(G881,2)="48","R",IF(D881="","N/A",VLOOKUP(D881,'UCM 7-21-23'!$A$2:$B$1709,2,FALSE)))</f>
        <v>N/A</v>
      </c>
      <c r="I881" s="243"/>
    </row>
    <row r="882" spans="1:9" ht="23.15" hidden="1" customHeight="1" x14ac:dyDescent="0.3">
      <c r="A882" s="87">
        <v>870</v>
      </c>
      <c r="B882" s="96"/>
      <c r="C882" s="94"/>
      <c r="D882" s="97"/>
      <c r="E882" s="95" t="str">
        <f t="shared" si="10"/>
        <v/>
      </c>
      <c r="F882" s="91"/>
      <c r="G882" s="68"/>
      <c r="H882" s="64" t="str">
        <f>IF(LEFT(G882,2)="48","R",IF(D882="","N/A",VLOOKUP(D882,'UCM 7-21-23'!$A$2:$B$1709,2,FALSE)))</f>
        <v>N/A</v>
      </c>
      <c r="I882" s="243"/>
    </row>
    <row r="883" spans="1:9" ht="23.15" hidden="1" customHeight="1" x14ac:dyDescent="0.3">
      <c r="A883" s="88">
        <v>871</v>
      </c>
      <c r="B883" s="96"/>
      <c r="C883" s="94"/>
      <c r="D883" s="97"/>
      <c r="E883" s="95" t="str">
        <f t="shared" si="10"/>
        <v/>
      </c>
      <c r="F883" s="91"/>
      <c r="G883" s="68"/>
      <c r="H883" s="64" t="str">
        <f>IF(LEFT(G883,2)="48","R",IF(D883="","N/A",VLOOKUP(D883,'UCM 7-21-23'!$A$2:$B$1709,2,FALSE)))</f>
        <v>N/A</v>
      </c>
      <c r="I883" s="243"/>
    </row>
    <row r="884" spans="1:9" ht="23.15" hidden="1" customHeight="1" x14ac:dyDescent="0.3">
      <c r="A884" s="87">
        <v>872</v>
      </c>
      <c r="B884" s="96"/>
      <c r="C884" s="94"/>
      <c r="D884" s="97"/>
      <c r="E884" s="95" t="str">
        <f t="shared" si="10"/>
        <v/>
      </c>
      <c r="F884" s="91"/>
      <c r="G884" s="68"/>
      <c r="H884" s="64" t="str">
        <f>IF(LEFT(G884,2)="48","R",IF(D884="","N/A",VLOOKUP(D884,'UCM 7-21-23'!$A$2:$B$1709,2,FALSE)))</f>
        <v>N/A</v>
      </c>
      <c r="I884" s="243"/>
    </row>
    <row r="885" spans="1:9" ht="23.15" hidden="1" customHeight="1" x14ac:dyDescent="0.3">
      <c r="A885" s="87">
        <v>873</v>
      </c>
      <c r="B885" s="96"/>
      <c r="C885" s="94"/>
      <c r="D885" s="97"/>
      <c r="E885" s="95" t="str">
        <f t="shared" si="10"/>
        <v/>
      </c>
      <c r="F885" s="91"/>
      <c r="G885" s="68"/>
      <c r="H885" s="64" t="str">
        <f>IF(LEFT(G885,2)="48","R",IF(D885="","N/A",VLOOKUP(D885,'UCM 7-21-23'!$A$2:$B$1709,2,FALSE)))</f>
        <v>N/A</v>
      </c>
      <c r="I885" s="243"/>
    </row>
    <row r="886" spans="1:9" ht="23.15" hidden="1" customHeight="1" x14ac:dyDescent="0.3">
      <c r="A886" s="88">
        <v>874</v>
      </c>
      <c r="B886" s="96"/>
      <c r="C886" s="94"/>
      <c r="D886" s="97"/>
      <c r="E886" s="95" t="str">
        <f t="shared" si="10"/>
        <v/>
      </c>
      <c r="F886" s="91"/>
      <c r="G886" s="68"/>
      <c r="H886" s="64" t="str">
        <f>IF(LEFT(G886,2)="48","R",IF(D886="","N/A",VLOOKUP(D886,'UCM 7-21-23'!$A$2:$B$1709,2,FALSE)))</f>
        <v>N/A</v>
      </c>
      <c r="I886" s="243"/>
    </row>
    <row r="887" spans="1:9" ht="23.15" hidden="1" customHeight="1" x14ac:dyDescent="0.3">
      <c r="A887" s="87">
        <v>875</v>
      </c>
      <c r="B887" s="96"/>
      <c r="C887" s="94"/>
      <c r="D887" s="97"/>
      <c r="E887" s="95" t="str">
        <f t="shared" ref="E887:E950" si="11">IF(B887="","",(CONCATENATE(TEXT(B887,"###0000_);[Red](#,##0)")," ", TEXT(C887,"###000_);[Red](#,##0)")," ", TEXT(D887,"###0000_);[Red](#,##0)"))))</f>
        <v/>
      </c>
      <c r="F887" s="91"/>
      <c r="G887" s="68"/>
      <c r="H887" s="64" t="str">
        <f>IF(LEFT(G887,2)="48","R",IF(D887="","N/A",VLOOKUP(D887,'UCM 7-21-23'!$A$2:$B$1709,2,FALSE)))</f>
        <v>N/A</v>
      </c>
      <c r="I887" s="243"/>
    </row>
    <row r="888" spans="1:9" ht="23.15" hidden="1" customHeight="1" x14ac:dyDescent="0.3">
      <c r="A888" s="87">
        <v>876</v>
      </c>
      <c r="B888" s="96"/>
      <c r="C888" s="94"/>
      <c r="D888" s="97"/>
      <c r="E888" s="95" t="str">
        <f t="shared" si="11"/>
        <v/>
      </c>
      <c r="F888" s="91"/>
      <c r="G888" s="68"/>
      <c r="H888" s="64" t="str">
        <f>IF(LEFT(G888,2)="48","R",IF(D888="","N/A",VLOOKUP(D888,'UCM 7-21-23'!$A$2:$B$1709,2,FALSE)))</f>
        <v>N/A</v>
      </c>
      <c r="I888" s="243"/>
    </row>
    <row r="889" spans="1:9" ht="23.15" hidden="1" customHeight="1" x14ac:dyDescent="0.3">
      <c r="A889" s="88">
        <v>877</v>
      </c>
      <c r="B889" s="96"/>
      <c r="C889" s="94"/>
      <c r="D889" s="97"/>
      <c r="E889" s="95" t="str">
        <f t="shared" si="11"/>
        <v/>
      </c>
      <c r="F889" s="91"/>
      <c r="G889" s="68"/>
      <c r="H889" s="64" t="str">
        <f>IF(LEFT(G889,2)="48","R",IF(D889="","N/A",VLOOKUP(D889,'UCM 7-21-23'!$A$2:$B$1709,2,FALSE)))</f>
        <v>N/A</v>
      </c>
      <c r="I889" s="243"/>
    </row>
    <row r="890" spans="1:9" ht="23.15" hidden="1" customHeight="1" x14ac:dyDescent="0.3">
      <c r="A890" s="87">
        <v>878</v>
      </c>
      <c r="B890" s="96"/>
      <c r="C890" s="94"/>
      <c r="D890" s="97"/>
      <c r="E890" s="95" t="str">
        <f t="shared" si="11"/>
        <v/>
      </c>
      <c r="F890" s="91"/>
      <c r="G890" s="68"/>
      <c r="H890" s="64" t="str">
        <f>IF(LEFT(G890,2)="48","R",IF(D890="","N/A",VLOOKUP(D890,'UCM 7-21-23'!$A$2:$B$1709,2,FALSE)))</f>
        <v>N/A</v>
      </c>
      <c r="I890" s="243"/>
    </row>
    <row r="891" spans="1:9" ht="23.15" hidden="1" customHeight="1" x14ac:dyDescent="0.3">
      <c r="A891" s="87">
        <v>879</v>
      </c>
      <c r="B891" s="96"/>
      <c r="C891" s="94"/>
      <c r="D891" s="97"/>
      <c r="E891" s="95" t="str">
        <f t="shared" si="11"/>
        <v/>
      </c>
      <c r="F891" s="91"/>
      <c r="G891" s="68"/>
      <c r="H891" s="64" t="str">
        <f>IF(LEFT(G891,2)="48","R",IF(D891="","N/A",VLOOKUP(D891,'UCM 7-21-23'!$A$2:$B$1709,2,FALSE)))</f>
        <v>N/A</v>
      </c>
      <c r="I891" s="243"/>
    </row>
    <row r="892" spans="1:9" ht="23.15" hidden="1" customHeight="1" x14ac:dyDescent="0.3">
      <c r="A892" s="88">
        <v>880</v>
      </c>
      <c r="B892" s="96"/>
      <c r="C892" s="94"/>
      <c r="D892" s="97"/>
      <c r="E892" s="95" t="str">
        <f t="shared" si="11"/>
        <v/>
      </c>
      <c r="F892" s="91"/>
      <c r="G892" s="68"/>
      <c r="H892" s="64" t="str">
        <f>IF(LEFT(G892,2)="48","R",IF(D892="","N/A",VLOOKUP(D892,'UCM 7-21-23'!$A$2:$B$1709,2,FALSE)))</f>
        <v>N/A</v>
      </c>
      <c r="I892" s="243"/>
    </row>
    <row r="893" spans="1:9" ht="23.15" hidden="1" customHeight="1" x14ac:dyDescent="0.3">
      <c r="A893" s="87">
        <v>881</v>
      </c>
      <c r="B893" s="96"/>
      <c r="C893" s="94"/>
      <c r="D893" s="97"/>
      <c r="E893" s="95" t="str">
        <f t="shared" si="11"/>
        <v/>
      </c>
      <c r="F893" s="91"/>
      <c r="G893" s="68"/>
      <c r="H893" s="64" t="str">
        <f>IF(LEFT(G893,2)="48","R",IF(D893="","N/A",VLOOKUP(D893,'UCM 7-21-23'!$A$2:$B$1709,2,FALSE)))</f>
        <v>N/A</v>
      </c>
      <c r="I893" s="243"/>
    </row>
    <row r="894" spans="1:9" ht="23.15" hidden="1" customHeight="1" x14ac:dyDescent="0.3">
      <c r="A894" s="87">
        <v>882</v>
      </c>
      <c r="B894" s="96"/>
      <c r="C894" s="94"/>
      <c r="D894" s="97"/>
      <c r="E894" s="95" t="str">
        <f t="shared" si="11"/>
        <v/>
      </c>
      <c r="F894" s="91"/>
      <c r="G894" s="68"/>
      <c r="H894" s="64" t="str">
        <f>IF(LEFT(G894,2)="48","R",IF(D894="","N/A",VLOOKUP(D894,'UCM 7-21-23'!$A$2:$B$1709,2,FALSE)))</f>
        <v>N/A</v>
      </c>
      <c r="I894" s="243"/>
    </row>
    <row r="895" spans="1:9" ht="23.15" hidden="1" customHeight="1" x14ac:dyDescent="0.3">
      <c r="A895" s="88">
        <v>883</v>
      </c>
      <c r="B895" s="96"/>
      <c r="C895" s="94"/>
      <c r="D895" s="97"/>
      <c r="E895" s="95" t="str">
        <f t="shared" si="11"/>
        <v/>
      </c>
      <c r="F895" s="91"/>
      <c r="G895" s="68"/>
      <c r="H895" s="64" t="str">
        <f>IF(LEFT(G895,2)="48","R",IF(D895="","N/A",VLOOKUP(D895,'UCM 7-21-23'!$A$2:$B$1709,2,FALSE)))</f>
        <v>N/A</v>
      </c>
      <c r="I895" s="243"/>
    </row>
    <row r="896" spans="1:9" ht="23.15" hidden="1" customHeight="1" x14ac:dyDescent="0.3">
      <c r="A896" s="87">
        <v>884</v>
      </c>
      <c r="B896" s="96"/>
      <c r="C896" s="94"/>
      <c r="D896" s="97"/>
      <c r="E896" s="95" t="str">
        <f t="shared" si="11"/>
        <v/>
      </c>
      <c r="F896" s="91"/>
      <c r="G896" s="68"/>
      <c r="H896" s="64" t="str">
        <f>IF(LEFT(G896,2)="48","R",IF(D896="","N/A",VLOOKUP(D896,'UCM 7-21-23'!$A$2:$B$1709,2,FALSE)))</f>
        <v>N/A</v>
      </c>
      <c r="I896" s="243"/>
    </row>
    <row r="897" spans="1:9" ht="23.15" hidden="1" customHeight="1" x14ac:dyDescent="0.3">
      <c r="A897" s="87">
        <v>885</v>
      </c>
      <c r="B897" s="96"/>
      <c r="C897" s="94"/>
      <c r="D897" s="97"/>
      <c r="E897" s="95" t="str">
        <f t="shared" si="11"/>
        <v/>
      </c>
      <c r="F897" s="91"/>
      <c r="G897" s="68"/>
      <c r="H897" s="64" t="str">
        <f>IF(LEFT(G897,2)="48","R",IF(D897="","N/A",VLOOKUP(D897,'UCM 7-21-23'!$A$2:$B$1709,2,FALSE)))</f>
        <v>N/A</v>
      </c>
      <c r="I897" s="243"/>
    </row>
    <row r="898" spans="1:9" ht="23.15" hidden="1" customHeight="1" x14ac:dyDescent="0.3">
      <c r="A898" s="88">
        <v>886</v>
      </c>
      <c r="B898" s="96"/>
      <c r="C898" s="94"/>
      <c r="D898" s="97"/>
      <c r="E898" s="95" t="str">
        <f t="shared" si="11"/>
        <v/>
      </c>
      <c r="F898" s="91"/>
      <c r="G898" s="68"/>
      <c r="H898" s="64" t="str">
        <f>IF(LEFT(G898,2)="48","R",IF(D898="","N/A",VLOOKUP(D898,'UCM 7-21-23'!$A$2:$B$1709,2,FALSE)))</f>
        <v>N/A</v>
      </c>
      <c r="I898" s="243"/>
    </row>
    <row r="899" spans="1:9" ht="23.15" hidden="1" customHeight="1" x14ac:dyDescent="0.3">
      <c r="A899" s="87">
        <v>887</v>
      </c>
      <c r="B899" s="96"/>
      <c r="C899" s="94"/>
      <c r="D899" s="97"/>
      <c r="E899" s="95" t="str">
        <f t="shared" si="11"/>
        <v/>
      </c>
      <c r="F899" s="91"/>
      <c r="G899" s="68"/>
      <c r="H899" s="64" t="str">
        <f>IF(LEFT(G899,2)="48","R",IF(D899="","N/A",VLOOKUP(D899,'UCM 7-21-23'!$A$2:$B$1709,2,FALSE)))</f>
        <v>N/A</v>
      </c>
      <c r="I899" s="243"/>
    </row>
    <row r="900" spans="1:9" ht="23.15" hidden="1" customHeight="1" x14ac:dyDescent="0.3">
      <c r="A900" s="87">
        <v>888</v>
      </c>
      <c r="B900" s="96"/>
      <c r="C900" s="94"/>
      <c r="D900" s="97"/>
      <c r="E900" s="95" t="str">
        <f t="shared" si="11"/>
        <v/>
      </c>
      <c r="F900" s="91"/>
      <c r="G900" s="68"/>
      <c r="H900" s="64" t="str">
        <f>IF(LEFT(G900,2)="48","R",IF(D900="","N/A",VLOOKUP(D900,'UCM 7-21-23'!$A$2:$B$1709,2,FALSE)))</f>
        <v>N/A</v>
      </c>
      <c r="I900" s="243"/>
    </row>
    <row r="901" spans="1:9" ht="23.15" hidden="1" customHeight="1" x14ac:dyDescent="0.3">
      <c r="A901" s="88">
        <v>889</v>
      </c>
      <c r="B901" s="96"/>
      <c r="C901" s="94"/>
      <c r="D901" s="97"/>
      <c r="E901" s="95" t="str">
        <f t="shared" si="11"/>
        <v/>
      </c>
      <c r="F901" s="91"/>
      <c r="G901" s="68"/>
      <c r="H901" s="64" t="str">
        <f>IF(LEFT(G901,2)="48","R",IF(D901="","N/A",VLOOKUP(D901,'UCM 7-21-23'!$A$2:$B$1709,2,FALSE)))</f>
        <v>N/A</v>
      </c>
      <c r="I901" s="243"/>
    </row>
    <row r="902" spans="1:9" ht="23.15" hidden="1" customHeight="1" x14ac:dyDescent="0.3">
      <c r="A902" s="87">
        <v>890</v>
      </c>
      <c r="B902" s="96"/>
      <c r="C902" s="94"/>
      <c r="D902" s="97"/>
      <c r="E902" s="95" t="str">
        <f t="shared" si="11"/>
        <v/>
      </c>
      <c r="F902" s="91"/>
      <c r="G902" s="68"/>
      <c r="H902" s="64" t="str">
        <f>IF(LEFT(G902,2)="48","R",IF(D902="","N/A",VLOOKUP(D902,'UCM 7-21-23'!$A$2:$B$1709,2,FALSE)))</f>
        <v>N/A</v>
      </c>
      <c r="I902" s="243"/>
    </row>
    <row r="903" spans="1:9" ht="23.15" hidden="1" customHeight="1" x14ac:dyDescent="0.3">
      <c r="A903" s="87">
        <v>891</v>
      </c>
      <c r="B903" s="96"/>
      <c r="C903" s="94"/>
      <c r="D903" s="97"/>
      <c r="E903" s="95" t="str">
        <f t="shared" si="11"/>
        <v/>
      </c>
      <c r="F903" s="91"/>
      <c r="G903" s="68"/>
      <c r="H903" s="64" t="str">
        <f>IF(LEFT(G903,2)="48","R",IF(D903="","N/A",VLOOKUP(D903,'UCM 7-21-23'!$A$2:$B$1709,2,FALSE)))</f>
        <v>N/A</v>
      </c>
      <c r="I903" s="243"/>
    </row>
    <row r="904" spans="1:9" ht="23.15" hidden="1" customHeight="1" x14ac:dyDescent="0.3">
      <c r="A904" s="88">
        <v>892</v>
      </c>
      <c r="B904" s="96"/>
      <c r="C904" s="94"/>
      <c r="D904" s="97"/>
      <c r="E904" s="95" t="str">
        <f t="shared" si="11"/>
        <v/>
      </c>
      <c r="F904" s="91"/>
      <c r="G904" s="68"/>
      <c r="H904" s="64" t="str">
        <f>IF(LEFT(G904,2)="48","R",IF(D904="","N/A",VLOOKUP(D904,'UCM 7-21-23'!$A$2:$B$1709,2,FALSE)))</f>
        <v>N/A</v>
      </c>
      <c r="I904" s="243"/>
    </row>
    <row r="905" spans="1:9" ht="23.15" hidden="1" customHeight="1" x14ac:dyDescent="0.3">
      <c r="A905" s="87">
        <v>893</v>
      </c>
      <c r="B905" s="96"/>
      <c r="C905" s="94"/>
      <c r="D905" s="97"/>
      <c r="E905" s="95" t="str">
        <f t="shared" si="11"/>
        <v/>
      </c>
      <c r="F905" s="91"/>
      <c r="G905" s="68"/>
      <c r="H905" s="64" t="str">
        <f>IF(LEFT(G905,2)="48","R",IF(D905="","N/A",VLOOKUP(D905,'UCM 7-21-23'!$A$2:$B$1709,2,FALSE)))</f>
        <v>N/A</v>
      </c>
      <c r="I905" s="243"/>
    </row>
    <row r="906" spans="1:9" ht="23.15" hidden="1" customHeight="1" x14ac:dyDescent="0.3">
      <c r="A906" s="87">
        <v>894</v>
      </c>
      <c r="B906" s="96"/>
      <c r="C906" s="94"/>
      <c r="D906" s="97"/>
      <c r="E906" s="95" t="str">
        <f t="shared" si="11"/>
        <v/>
      </c>
      <c r="F906" s="91"/>
      <c r="G906" s="68"/>
      <c r="H906" s="64" t="str">
        <f>IF(LEFT(G906,2)="48","R",IF(D906="","N/A",VLOOKUP(D906,'UCM 7-21-23'!$A$2:$B$1709,2,FALSE)))</f>
        <v>N/A</v>
      </c>
      <c r="I906" s="243"/>
    </row>
    <row r="907" spans="1:9" ht="23.15" hidden="1" customHeight="1" x14ac:dyDescent="0.3">
      <c r="A907" s="88">
        <v>895</v>
      </c>
      <c r="B907" s="96"/>
      <c r="C907" s="94"/>
      <c r="D907" s="97"/>
      <c r="E907" s="95" t="str">
        <f t="shared" si="11"/>
        <v/>
      </c>
      <c r="F907" s="91"/>
      <c r="G907" s="68"/>
      <c r="H907" s="64" t="str">
        <f>IF(LEFT(G907,2)="48","R",IF(D907="","N/A",VLOOKUP(D907,'UCM 7-21-23'!$A$2:$B$1709,2,FALSE)))</f>
        <v>N/A</v>
      </c>
      <c r="I907" s="243"/>
    </row>
    <row r="908" spans="1:9" ht="23.15" hidden="1" customHeight="1" x14ac:dyDescent="0.3">
      <c r="A908" s="87">
        <v>896</v>
      </c>
      <c r="B908" s="96"/>
      <c r="C908" s="94"/>
      <c r="D908" s="97"/>
      <c r="E908" s="95" t="str">
        <f t="shared" si="11"/>
        <v/>
      </c>
      <c r="F908" s="91"/>
      <c r="G908" s="68"/>
      <c r="H908" s="64" t="str">
        <f>IF(LEFT(G908,2)="48","R",IF(D908="","N/A",VLOOKUP(D908,'UCM 7-21-23'!$A$2:$B$1709,2,FALSE)))</f>
        <v>N/A</v>
      </c>
      <c r="I908" s="243"/>
    </row>
    <row r="909" spans="1:9" ht="23.15" hidden="1" customHeight="1" x14ac:dyDescent="0.3">
      <c r="A909" s="87">
        <v>897</v>
      </c>
      <c r="B909" s="96"/>
      <c r="C909" s="94"/>
      <c r="D909" s="97"/>
      <c r="E909" s="95" t="str">
        <f t="shared" si="11"/>
        <v/>
      </c>
      <c r="F909" s="91"/>
      <c r="G909" s="68"/>
      <c r="H909" s="64" t="str">
        <f>IF(LEFT(G909,2)="48","R",IF(D909="","N/A",VLOOKUP(D909,'UCM 7-21-23'!$A$2:$B$1709,2,FALSE)))</f>
        <v>N/A</v>
      </c>
      <c r="I909" s="243"/>
    </row>
    <row r="910" spans="1:9" ht="23.15" hidden="1" customHeight="1" x14ac:dyDescent="0.3">
      <c r="A910" s="88">
        <v>898</v>
      </c>
      <c r="B910" s="96"/>
      <c r="C910" s="94"/>
      <c r="D910" s="97"/>
      <c r="E910" s="95" t="str">
        <f t="shared" si="11"/>
        <v/>
      </c>
      <c r="F910" s="91"/>
      <c r="G910" s="68"/>
      <c r="H910" s="64" t="str">
        <f>IF(LEFT(G910,2)="48","R",IF(D910="","N/A",VLOOKUP(D910,'UCM 7-21-23'!$A$2:$B$1709,2,FALSE)))</f>
        <v>N/A</v>
      </c>
      <c r="I910" s="243"/>
    </row>
    <row r="911" spans="1:9" ht="23.15" hidden="1" customHeight="1" x14ac:dyDescent="0.3">
      <c r="A911" s="87">
        <v>899</v>
      </c>
      <c r="B911" s="96"/>
      <c r="C911" s="94"/>
      <c r="D911" s="97"/>
      <c r="E911" s="95" t="str">
        <f t="shared" si="11"/>
        <v/>
      </c>
      <c r="F911" s="91"/>
      <c r="G911" s="68"/>
      <c r="H911" s="64" t="str">
        <f>IF(LEFT(G911,2)="48","R",IF(D911="","N/A",VLOOKUP(D911,'UCM 7-21-23'!$A$2:$B$1709,2,FALSE)))</f>
        <v>N/A</v>
      </c>
      <c r="I911" s="243"/>
    </row>
    <row r="912" spans="1:9" ht="23.15" hidden="1" customHeight="1" x14ac:dyDescent="0.3">
      <c r="A912" s="87">
        <v>900</v>
      </c>
      <c r="B912" s="96"/>
      <c r="C912" s="94"/>
      <c r="D912" s="97"/>
      <c r="E912" s="95" t="str">
        <f t="shared" si="11"/>
        <v/>
      </c>
      <c r="F912" s="91"/>
      <c r="G912" s="68"/>
      <c r="H912" s="64" t="str">
        <f>IF(LEFT(G912,2)="48","R",IF(D912="","N/A",VLOOKUP(D912,'UCM 7-21-23'!$A$2:$B$1709,2,FALSE)))</f>
        <v>N/A</v>
      </c>
      <c r="I912" s="243"/>
    </row>
    <row r="913" spans="1:9" ht="23.15" hidden="1" customHeight="1" x14ac:dyDescent="0.3">
      <c r="A913" s="88">
        <v>901</v>
      </c>
      <c r="B913" s="96"/>
      <c r="C913" s="94"/>
      <c r="D913" s="97"/>
      <c r="E913" s="95" t="str">
        <f t="shared" si="11"/>
        <v/>
      </c>
      <c r="F913" s="91"/>
      <c r="G913" s="68"/>
      <c r="H913" s="64" t="str">
        <f>IF(LEFT(G913,2)="48","R",IF(D913="","N/A",VLOOKUP(D913,'UCM 7-21-23'!$A$2:$B$1709,2,FALSE)))</f>
        <v>N/A</v>
      </c>
      <c r="I913" s="243"/>
    </row>
    <row r="914" spans="1:9" ht="23.15" hidden="1" customHeight="1" x14ac:dyDescent="0.3">
      <c r="A914" s="87">
        <v>902</v>
      </c>
      <c r="B914" s="96"/>
      <c r="C914" s="94"/>
      <c r="D914" s="97"/>
      <c r="E914" s="95" t="str">
        <f t="shared" si="11"/>
        <v/>
      </c>
      <c r="F914" s="91"/>
      <c r="G914" s="68"/>
      <c r="H914" s="64" t="str">
        <f>IF(LEFT(G914,2)="48","R",IF(D914="","N/A",VLOOKUP(D914,'UCM 7-21-23'!$A$2:$B$1709,2,FALSE)))</f>
        <v>N/A</v>
      </c>
      <c r="I914" s="243"/>
    </row>
    <row r="915" spans="1:9" ht="23.15" hidden="1" customHeight="1" x14ac:dyDescent="0.3">
      <c r="A915" s="87">
        <v>903</v>
      </c>
      <c r="B915" s="96"/>
      <c r="C915" s="94"/>
      <c r="D915" s="97"/>
      <c r="E915" s="95" t="str">
        <f t="shared" si="11"/>
        <v/>
      </c>
      <c r="F915" s="91"/>
      <c r="G915" s="68"/>
      <c r="H915" s="64" t="str">
        <f>IF(LEFT(G915,2)="48","R",IF(D915="","N/A",VLOOKUP(D915,'UCM 7-21-23'!$A$2:$B$1709,2,FALSE)))</f>
        <v>N/A</v>
      </c>
      <c r="I915" s="243"/>
    </row>
    <row r="916" spans="1:9" ht="23.15" hidden="1" customHeight="1" x14ac:dyDescent="0.3">
      <c r="A916" s="88">
        <v>904</v>
      </c>
      <c r="B916" s="96"/>
      <c r="C916" s="94"/>
      <c r="D916" s="97"/>
      <c r="E916" s="95" t="str">
        <f t="shared" si="11"/>
        <v/>
      </c>
      <c r="F916" s="91"/>
      <c r="G916" s="68"/>
      <c r="H916" s="64" t="str">
        <f>IF(LEFT(G916,2)="48","R",IF(D916="","N/A",VLOOKUP(D916,'UCM 7-21-23'!$A$2:$B$1709,2,FALSE)))</f>
        <v>N/A</v>
      </c>
      <c r="I916" s="243"/>
    </row>
    <row r="917" spans="1:9" ht="23.15" hidden="1" customHeight="1" x14ac:dyDescent="0.3">
      <c r="A917" s="87">
        <v>905</v>
      </c>
      <c r="B917" s="96"/>
      <c r="C917" s="94"/>
      <c r="D917" s="97"/>
      <c r="E917" s="95" t="str">
        <f t="shared" si="11"/>
        <v/>
      </c>
      <c r="F917" s="91"/>
      <c r="G917" s="68"/>
      <c r="H917" s="64" t="str">
        <f>IF(LEFT(G917,2)="48","R",IF(D917="","N/A",VLOOKUP(D917,'UCM 7-21-23'!$A$2:$B$1709,2,FALSE)))</f>
        <v>N/A</v>
      </c>
      <c r="I917" s="243"/>
    </row>
    <row r="918" spans="1:9" ht="23.15" hidden="1" customHeight="1" x14ac:dyDescent="0.3">
      <c r="A918" s="87">
        <v>906</v>
      </c>
      <c r="B918" s="96"/>
      <c r="C918" s="94"/>
      <c r="D918" s="97"/>
      <c r="E918" s="95" t="str">
        <f t="shared" si="11"/>
        <v/>
      </c>
      <c r="F918" s="91"/>
      <c r="G918" s="68"/>
      <c r="H918" s="64" t="str">
        <f>IF(LEFT(G918,2)="48","R",IF(D918="","N/A",VLOOKUP(D918,'UCM 7-21-23'!$A$2:$B$1709,2,FALSE)))</f>
        <v>N/A</v>
      </c>
      <c r="I918" s="243"/>
    </row>
    <row r="919" spans="1:9" ht="23.15" hidden="1" customHeight="1" x14ac:dyDescent="0.3">
      <c r="A919" s="88">
        <v>907</v>
      </c>
      <c r="B919" s="96"/>
      <c r="C919" s="94"/>
      <c r="D919" s="97"/>
      <c r="E919" s="95" t="str">
        <f t="shared" si="11"/>
        <v/>
      </c>
      <c r="F919" s="91"/>
      <c r="G919" s="68"/>
      <c r="H919" s="64" t="str">
        <f>IF(LEFT(G919,2)="48","R",IF(D919="","N/A",VLOOKUP(D919,'UCM 7-21-23'!$A$2:$B$1709,2,FALSE)))</f>
        <v>N/A</v>
      </c>
      <c r="I919" s="243"/>
    </row>
    <row r="920" spans="1:9" ht="23.15" hidden="1" customHeight="1" x14ac:dyDescent="0.3">
      <c r="A920" s="87">
        <v>908</v>
      </c>
      <c r="B920" s="96"/>
      <c r="C920" s="94"/>
      <c r="D920" s="97"/>
      <c r="E920" s="95" t="str">
        <f t="shared" si="11"/>
        <v/>
      </c>
      <c r="F920" s="91"/>
      <c r="G920" s="68"/>
      <c r="H920" s="64" t="str">
        <f>IF(LEFT(G920,2)="48","R",IF(D920="","N/A",VLOOKUP(D920,'UCM 7-21-23'!$A$2:$B$1709,2,FALSE)))</f>
        <v>N/A</v>
      </c>
      <c r="I920" s="243"/>
    </row>
    <row r="921" spans="1:9" ht="23.15" hidden="1" customHeight="1" x14ac:dyDescent="0.3">
      <c r="A921" s="87">
        <v>909</v>
      </c>
      <c r="B921" s="96"/>
      <c r="C921" s="94"/>
      <c r="D921" s="97"/>
      <c r="E921" s="95" t="str">
        <f t="shared" si="11"/>
        <v/>
      </c>
      <c r="F921" s="91"/>
      <c r="G921" s="68"/>
      <c r="H921" s="64" t="str">
        <f>IF(LEFT(G921,2)="48","R",IF(D921="","N/A",VLOOKUP(D921,'UCM 7-21-23'!$A$2:$B$1709,2,FALSE)))</f>
        <v>N/A</v>
      </c>
      <c r="I921" s="243"/>
    </row>
    <row r="922" spans="1:9" ht="23.15" hidden="1" customHeight="1" x14ac:dyDescent="0.3">
      <c r="A922" s="88">
        <v>910</v>
      </c>
      <c r="B922" s="96"/>
      <c r="C922" s="94"/>
      <c r="D922" s="97"/>
      <c r="E922" s="95" t="str">
        <f t="shared" si="11"/>
        <v/>
      </c>
      <c r="F922" s="91"/>
      <c r="G922" s="68"/>
      <c r="H922" s="64" t="str">
        <f>IF(LEFT(G922,2)="48","R",IF(D922="","N/A",VLOOKUP(D922,'UCM 7-21-23'!$A$2:$B$1709,2,FALSE)))</f>
        <v>N/A</v>
      </c>
      <c r="I922" s="243"/>
    </row>
    <row r="923" spans="1:9" ht="23.15" hidden="1" customHeight="1" x14ac:dyDescent="0.3">
      <c r="A923" s="87">
        <v>911</v>
      </c>
      <c r="B923" s="96"/>
      <c r="C923" s="94"/>
      <c r="D923" s="97"/>
      <c r="E923" s="95" t="str">
        <f t="shared" si="11"/>
        <v/>
      </c>
      <c r="F923" s="91"/>
      <c r="G923" s="68"/>
      <c r="H923" s="64" t="str">
        <f>IF(LEFT(G923,2)="48","R",IF(D923="","N/A",VLOOKUP(D923,'UCM 7-21-23'!$A$2:$B$1709,2,FALSE)))</f>
        <v>N/A</v>
      </c>
      <c r="I923" s="243"/>
    </row>
    <row r="924" spans="1:9" ht="23.15" hidden="1" customHeight="1" x14ac:dyDescent="0.3">
      <c r="A924" s="87">
        <v>912</v>
      </c>
      <c r="B924" s="96"/>
      <c r="C924" s="94"/>
      <c r="D924" s="97"/>
      <c r="E924" s="95" t="str">
        <f t="shared" si="11"/>
        <v/>
      </c>
      <c r="F924" s="91"/>
      <c r="G924" s="68"/>
      <c r="H924" s="64" t="str">
        <f>IF(LEFT(G924,2)="48","R",IF(D924="","N/A",VLOOKUP(D924,'UCM 7-21-23'!$A$2:$B$1709,2,FALSE)))</f>
        <v>N/A</v>
      </c>
      <c r="I924" s="243"/>
    </row>
    <row r="925" spans="1:9" ht="23.15" hidden="1" customHeight="1" x14ac:dyDescent="0.3">
      <c r="A925" s="88">
        <v>913</v>
      </c>
      <c r="B925" s="96"/>
      <c r="C925" s="94"/>
      <c r="D925" s="97"/>
      <c r="E925" s="95" t="str">
        <f t="shared" si="11"/>
        <v/>
      </c>
      <c r="F925" s="91"/>
      <c r="G925" s="68"/>
      <c r="H925" s="64" t="str">
        <f>IF(LEFT(G925,2)="48","R",IF(D925="","N/A",VLOOKUP(D925,'UCM 7-21-23'!$A$2:$B$1709,2,FALSE)))</f>
        <v>N/A</v>
      </c>
      <c r="I925" s="243"/>
    </row>
    <row r="926" spans="1:9" ht="23.15" hidden="1" customHeight="1" x14ac:dyDescent="0.3">
      <c r="A926" s="87">
        <v>914</v>
      </c>
      <c r="B926" s="96"/>
      <c r="C926" s="94"/>
      <c r="D926" s="97"/>
      <c r="E926" s="95" t="str">
        <f t="shared" si="11"/>
        <v/>
      </c>
      <c r="F926" s="91"/>
      <c r="G926" s="68"/>
      <c r="H926" s="64" t="str">
        <f>IF(LEFT(G926,2)="48","R",IF(D926="","N/A",VLOOKUP(D926,'UCM 7-21-23'!$A$2:$B$1709,2,FALSE)))</f>
        <v>N/A</v>
      </c>
      <c r="I926" s="243"/>
    </row>
    <row r="927" spans="1:9" ht="23.15" hidden="1" customHeight="1" x14ac:dyDescent="0.3">
      <c r="A927" s="87">
        <v>915</v>
      </c>
      <c r="B927" s="96"/>
      <c r="C927" s="94"/>
      <c r="D927" s="97"/>
      <c r="E927" s="95" t="str">
        <f t="shared" si="11"/>
        <v/>
      </c>
      <c r="F927" s="91"/>
      <c r="G927" s="68"/>
      <c r="H927" s="64" t="str">
        <f>IF(LEFT(G927,2)="48","R",IF(D927="","N/A",VLOOKUP(D927,'UCM 7-21-23'!$A$2:$B$1709,2,FALSE)))</f>
        <v>N/A</v>
      </c>
      <c r="I927" s="243"/>
    </row>
    <row r="928" spans="1:9" ht="23.15" hidden="1" customHeight="1" x14ac:dyDescent="0.3">
      <c r="A928" s="88">
        <v>916</v>
      </c>
      <c r="B928" s="96"/>
      <c r="C928" s="94"/>
      <c r="D928" s="97"/>
      <c r="E928" s="95" t="str">
        <f t="shared" si="11"/>
        <v/>
      </c>
      <c r="F928" s="91"/>
      <c r="G928" s="68"/>
      <c r="H928" s="64" t="str">
        <f>IF(LEFT(G928,2)="48","R",IF(D928="","N/A",VLOOKUP(D928,'UCM 7-21-23'!$A$2:$B$1709,2,FALSE)))</f>
        <v>N/A</v>
      </c>
      <c r="I928" s="243"/>
    </row>
    <row r="929" spans="1:9" ht="23.15" hidden="1" customHeight="1" x14ac:dyDescent="0.3">
      <c r="A929" s="87">
        <v>917</v>
      </c>
      <c r="B929" s="96"/>
      <c r="C929" s="94"/>
      <c r="D929" s="97"/>
      <c r="E929" s="95" t="str">
        <f t="shared" si="11"/>
        <v/>
      </c>
      <c r="F929" s="91"/>
      <c r="G929" s="68"/>
      <c r="H929" s="64" t="str">
        <f>IF(LEFT(G929,2)="48","R",IF(D929="","N/A",VLOOKUP(D929,'UCM 7-21-23'!$A$2:$B$1709,2,FALSE)))</f>
        <v>N/A</v>
      </c>
      <c r="I929" s="243"/>
    </row>
    <row r="930" spans="1:9" ht="23.15" hidden="1" customHeight="1" x14ac:dyDescent="0.3">
      <c r="A930" s="87">
        <v>918</v>
      </c>
      <c r="B930" s="96"/>
      <c r="C930" s="94"/>
      <c r="D930" s="97"/>
      <c r="E930" s="95" t="str">
        <f t="shared" si="11"/>
        <v/>
      </c>
      <c r="F930" s="91"/>
      <c r="G930" s="68"/>
      <c r="H930" s="64" t="str">
        <f>IF(LEFT(G930,2)="48","R",IF(D930="","N/A",VLOOKUP(D930,'UCM 7-21-23'!$A$2:$B$1709,2,FALSE)))</f>
        <v>N/A</v>
      </c>
      <c r="I930" s="243"/>
    </row>
    <row r="931" spans="1:9" ht="23.15" hidden="1" customHeight="1" x14ac:dyDescent="0.3">
      <c r="A931" s="88">
        <v>919</v>
      </c>
      <c r="B931" s="96"/>
      <c r="C931" s="94"/>
      <c r="D931" s="97"/>
      <c r="E931" s="95" t="str">
        <f t="shared" si="11"/>
        <v/>
      </c>
      <c r="F931" s="91"/>
      <c r="G931" s="68"/>
      <c r="H931" s="64" t="str">
        <f>IF(LEFT(G931,2)="48","R",IF(D931="","N/A",VLOOKUP(D931,'UCM 7-21-23'!$A$2:$B$1709,2,FALSE)))</f>
        <v>N/A</v>
      </c>
      <c r="I931" s="243"/>
    </row>
    <row r="932" spans="1:9" ht="23.15" hidden="1" customHeight="1" x14ac:dyDescent="0.3">
      <c r="A932" s="87">
        <v>920</v>
      </c>
      <c r="B932" s="96"/>
      <c r="C932" s="94"/>
      <c r="D932" s="97"/>
      <c r="E932" s="95" t="str">
        <f t="shared" si="11"/>
        <v/>
      </c>
      <c r="F932" s="91"/>
      <c r="G932" s="68"/>
      <c r="H932" s="64" t="str">
        <f>IF(LEFT(G932,2)="48","R",IF(D932="","N/A",VLOOKUP(D932,'UCM 7-21-23'!$A$2:$B$1709,2,FALSE)))</f>
        <v>N/A</v>
      </c>
      <c r="I932" s="243"/>
    </row>
    <row r="933" spans="1:9" ht="23.15" hidden="1" customHeight="1" x14ac:dyDescent="0.3">
      <c r="A933" s="87">
        <v>921</v>
      </c>
      <c r="B933" s="96"/>
      <c r="C933" s="94"/>
      <c r="D933" s="97"/>
      <c r="E933" s="95" t="str">
        <f t="shared" si="11"/>
        <v/>
      </c>
      <c r="F933" s="91"/>
      <c r="G933" s="68"/>
      <c r="H933" s="64" t="str">
        <f>IF(LEFT(G933,2)="48","R",IF(D933="","N/A",VLOOKUP(D933,'UCM 7-21-23'!$A$2:$B$1709,2,FALSE)))</f>
        <v>N/A</v>
      </c>
      <c r="I933" s="243"/>
    </row>
    <row r="934" spans="1:9" ht="23.15" hidden="1" customHeight="1" x14ac:dyDescent="0.3">
      <c r="A934" s="88">
        <v>922</v>
      </c>
      <c r="B934" s="96"/>
      <c r="C934" s="94"/>
      <c r="D934" s="97"/>
      <c r="E934" s="95" t="str">
        <f t="shared" si="11"/>
        <v/>
      </c>
      <c r="F934" s="91"/>
      <c r="G934" s="68"/>
      <c r="H934" s="64" t="str">
        <f>IF(LEFT(G934,2)="48","R",IF(D934="","N/A",VLOOKUP(D934,'UCM 7-21-23'!$A$2:$B$1709,2,FALSE)))</f>
        <v>N/A</v>
      </c>
      <c r="I934" s="243"/>
    </row>
    <row r="935" spans="1:9" ht="23.15" hidden="1" customHeight="1" x14ac:dyDescent="0.3">
      <c r="A935" s="87">
        <v>923</v>
      </c>
      <c r="B935" s="96"/>
      <c r="C935" s="94"/>
      <c r="D935" s="97"/>
      <c r="E935" s="95" t="str">
        <f t="shared" si="11"/>
        <v/>
      </c>
      <c r="F935" s="91"/>
      <c r="G935" s="68"/>
      <c r="H935" s="64" t="str">
        <f>IF(LEFT(G935,2)="48","R",IF(D935="","N/A",VLOOKUP(D935,'UCM 7-21-23'!$A$2:$B$1709,2,FALSE)))</f>
        <v>N/A</v>
      </c>
      <c r="I935" s="243"/>
    </row>
    <row r="936" spans="1:9" ht="23.15" hidden="1" customHeight="1" x14ac:dyDescent="0.3">
      <c r="A936" s="87">
        <v>924</v>
      </c>
      <c r="B936" s="96"/>
      <c r="C936" s="94"/>
      <c r="D936" s="97"/>
      <c r="E936" s="95" t="str">
        <f t="shared" si="11"/>
        <v/>
      </c>
      <c r="F936" s="91"/>
      <c r="G936" s="68"/>
      <c r="H936" s="64" t="str">
        <f>IF(LEFT(G936,2)="48","R",IF(D936="","N/A",VLOOKUP(D936,'UCM 7-21-23'!$A$2:$B$1709,2,FALSE)))</f>
        <v>N/A</v>
      </c>
      <c r="I936" s="243"/>
    </row>
    <row r="937" spans="1:9" ht="23.15" hidden="1" customHeight="1" x14ac:dyDescent="0.3">
      <c r="A937" s="88">
        <v>925</v>
      </c>
      <c r="B937" s="96"/>
      <c r="C937" s="94"/>
      <c r="D937" s="97"/>
      <c r="E937" s="95" t="str">
        <f t="shared" si="11"/>
        <v/>
      </c>
      <c r="F937" s="91"/>
      <c r="G937" s="68"/>
      <c r="H937" s="64" t="str">
        <f>IF(LEFT(G937,2)="48","R",IF(D937="","N/A",VLOOKUP(D937,'UCM 7-21-23'!$A$2:$B$1709,2,FALSE)))</f>
        <v>N/A</v>
      </c>
      <c r="I937" s="243"/>
    </row>
    <row r="938" spans="1:9" ht="23.15" hidden="1" customHeight="1" x14ac:dyDescent="0.3">
      <c r="A938" s="87">
        <v>926</v>
      </c>
      <c r="B938" s="96"/>
      <c r="C938" s="94"/>
      <c r="D938" s="97"/>
      <c r="E938" s="95" t="str">
        <f t="shared" si="11"/>
        <v/>
      </c>
      <c r="F938" s="91"/>
      <c r="G938" s="68"/>
      <c r="H938" s="64" t="str">
        <f>IF(LEFT(G938,2)="48","R",IF(D938="","N/A",VLOOKUP(D938,'UCM 7-21-23'!$A$2:$B$1709,2,FALSE)))</f>
        <v>N/A</v>
      </c>
      <c r="I938" s="243"/>
    </row>
    <row r="939" spans="1:9" ht="23.15" hidden="1" customHeight="1" x14ac:dyDescent="0.3">
      <c r="A939" s="87">
        <v>927</v>
      </c>
      <c r="B939" s="96"/>
      <c r="C939" s="94"/>
      <c r="D939" s="97"/>
      <c r="E939" s="95" t="str">
        <f t="shared" si="11"/>
        <v/>
      </c>
      <c r="F939" s="91"/>
      <c r="G939" s="68"/>
      <c r="H939" s="64" t="str">
        <f>IF(LEFT(G939,2)="48","R",IF(D939="","N/A",VLOOKUP(D939,'UCM 7-21-23'!$A$2:$B$1709,2,FALSE)))</f>
        <v>N/A</v>
      </c>
      <c r="I939" s="243"/>
    </row>
    <row r="940" spans="1:9" ht="23.15" hidden="1" customHeight="1" x14ac:dyDescent="0.3">
      <c r="A940" s="88">
        <v>928</v>
      </c>
      <c r="B940" s="96"/>
      <c r="C940" s="94"/>
      <c r="D940" s="97"/>
      <c r="E940" s="95" t="str">
        <f t="shared" si="11"/>
        <v/>
      </c>
      <c r="F940" s="91"/>
      <c r="G940" s="68"/>
      <c r="H940" s="64" t="str">
        <f>IF(LEFT(G940,2)="48","R",IF(D940="","N/A",VLOOKUP(D940,'UCM 7-21-23'!$A$2:$B$1709,2,FALSE)))</f>
        <v>N/A</v>
      </c>
      <c r="I940" s="243"/>
    </row>
    <row r="941" spans="1:9" ht="23.15" hidden="1" customHeight="1" x14ac:dyDescent="0.3">
      <c r="A941" s="87">
        <v>929</v>
      </c>
      <c r="B941" s="96"/>
      <c r="C941" s="94"/>
      <c r="D941" s="97"/>
      <c r="E941" s="95" t="str">
        <f t="shared" si="11"/>
        <v/>
      </c>
      <c r="F941" s="91"/>
      <c r="G941" s="68"/>
      <c r="H941" s="64" t="str">
        <f>IF(LEFT(G941,2)="48","R",IF(D941="","N/A",VLOOKUP(D941,'UCM 7-21-23'!$A$2:$B$1709,2,FALSE)))</f>
        <v>N/A</v>
      </c>
      <c r="I941" s="243"/>
    </row>
    <row r="942" spans="1:9" ht="23.15" hidden="1" customHeight="1" x14ac:dyDescent="0.3">
      <c r="A942" s="87">
        <v>930</v>
      </c>
      <c r="B942" s="96"/>
      <c r="C942" s="94"/>
      <c r="D942" s="97"/>
      <c r="E942" s="95" t="str">
        <f t="shared" si="11"/>
        <v/>
      </c>
      <c r="F942" s="91"/>
      <c r="G942" s="68"/>
      <c r="H942" s="64" t="str">
        <f>IF(LEFT(G942,2)="48","R",IF(D942="","N/A",VLOOKUP(D942,'UCM 7-21-23'!$A$2:$B$1709,2,FALSE)))</f>
        <v>N/A</v>
      </c>
      <c r="I942" s="243"/>
    </row>
    <row r="943" spans="1:9" ht="23.15" hidden="1" customHeight="1" x14ac:dyDescent="0.3">
      <c r="A943" s="88">
        <v>931</v>
      </c>
      <c r="B943" s="96"/>
      <c r="C943" s="94"/>
      <c r="D943" s="97"/>
      <c r="E943" s="95" t="str">
        <f t="shared" si="11"/>
        <v/>
      </c>
      <c r="F943" s="91"/>
      <c r="G943" s="68"/>
      <c r="H943" s="64" t="str">
        <f>IF(LEFT(G943,2)="48","R",IF(D943="","N/A",VLOOKUP(D943,'UCM 7-21-23'!$A$2:$B$1709,2,FALSE)))</f>
        <v>N/A</v>
      </c>
      <c r="I943" s="243"/>
    </row>
    <row r="944" spans="1:9" ht="23.15" hidden="1" customHeight="1" x14ac:dyDescent="0.3">
      <c r="A944" s="87">
        <v>932</v>
      </c>
      <c r="B944" s="96"/>
      <c r="C944" s="94"/>
      <c r="D944" s="97"/>
      <c r="E944" s="95" t="str">
        <f t="shared" si="11"/>
        <v/>
      </c>
      <c r="F944" s="91"/>
      <c r="G944" s="68"/>
      <c r="H944" s="64" t="str">
        <f>IF(LEFT(G944,2)="48","R",IF(D944="","N/A",VLOOKUP(D944,'UCM 7-21-23'!$A$2:$B$1709,2,FALSE)))</f>
        <v>N/A</v>
      </c>
      <c r="I944" s="243"/>
    </row>
    <row r="945" spans="1:9" ht="23.15" hidden="1" customHeight="1" x14ac:dyDescent="0.3">
      <c r="A945" s="87">
        <v>933</v>
      </c>
      <c r="B945" s="96"/>
      <c r="C945" s="94"/>
      <c r="D945" s="97"/>
      <c r="E945" s="95" t="str">
        <f t="shared" si="11"/>
        <v/>
      </c>
      <c r="F945" s="91"/>
      <c r="G945" s="68"/>
      <c r="H945" s="64" t="str">
        <f>IF(LEFT(G945,2)="48","R",IF(D945="","N/A",VLOOKUP(D945,'UCM 7-21-23'!$A$2:$B$1709,2,FALSE)))</f>
        <v>N/A</v>
      </c>
      <c r="I945" s="243"/>
    </row>
    <row r="946" spans="1:9" ht="23.15" hidden="1" customHeight="1" x14ac:dyDescent="0.3">
      <c r="A946" s="88">
        <v>934</v>
      </c>
      <c r="B946" s="96"/>
      <c r="C946" s="94"/>
      <c r="D946" s="97"/>
      <c r="E946" s="95" t="str">
        <f t="shared" si="11"/>
        <v/>
      </c>
      <c r="F946" s="91"/>
      <c r="G946" s="68"/>
      <c r="H946" s="64" t="str">
        <f>IF(LEFT(G946,2)="48","R",IF(D946="","N/A",VLOOKUP(D946,'UCM 7-21-23'!$A$2:$B$1709,2,FALSE)))</f>
        <v>N/A</v>
      </c>
      <c r="I946" s="243"/>
    </row>
    <row r="947" spans="1:9" ht="23.15" hidden="1" customHeight="1" x14ac:dyDescent="0.3">
      <c r="A947" s="87">
        <v>935</v>
      </c>
      <c r="B947" s="96"/>
      <c r="C947" s="94"/>
      <c r="D947" s="97"/>
      <c r="E947" s="95" t="str">
        <f t="shared" si="11"/>
        <v/>
      </c>
      <c r="F947" s="91"/>
      <c r="G947" s="68"/>
      <c r="H947" s="64" t="str">
        <f>IF(LEFT(G947,2)="48","R",IF(D947="","N/A",VLOOKUP(D947,'UCM 7-21-23'!$A$2:$B$1709,2,FALSE)))</f>
        <v>N/A</v>
      </c>
      <c r="I947" s="243"/>
    </row>
    <row r="948" spans="1:9" ht="23.15" hidden="1" customHeight="1" x14ac:dyDescent="0.3">
      <c r="A948" s="87">
        <v>936</v>
      </c>
      <c r="B948" s="96"/>
      <c r="C948" s="94"/>
      <c r="D948" s="97"/>
      <c r="E948" s="95" t="str">
        <f t="shared" si="11"/>
        <v/>
      </c>
      <c r="F948" s="91"/>
      <c r="G948" s="68"/>
      <c r="H948" s="64" t="str">
        <f>IF(LEFT(G948,2)="48","R",IF(D948="","N/A",VLOOKUP(D948,'UCM 7-21-23'!$A$2:$B$1709,2,FALSE)))</f>
        <v>N/A</v>
      </c>
      <c r="I948" s="243"/>
    </row>
    <row r="949" spans="1:9" ht="23.15" hidden="1" customHeight="1" x14ac:dyDescent="0.3">
      <c r="A949" s="88">
        <v>937</v>
      </c>
      <c r="B949" s="96"/>
      <c r="C949" s="94"/>
      <c r="D949" s="97"/>
      <c r="E949" s="95" t="str">
        <f t="shared" si="11"/>
        <v/>
      </c>
      <c r="F949" s="91"/>
      <c r="G949" s="68"/>
      <c r="H949" s="64" t="str">
        <f>IF(LEFT(G949,2)="48","R",IF(D949="","N/A",VLOOKUP(D949,'UCM 7-21-23'!$A$2:$B$1709,2,FALSE)))</f>
        <v>N/A</v>
      </c>
      <c r="I949" s="243"/>
    </row>
    <row r="950" spans="1:9" ht="23.15" hidden="1" customHeight="1" x14ac:dyDescent="0.3">
      <c r="A950" s="87">
        <v>938</v>
      </c>
      <c r="B950" s="96"/>
      <c r="C950" s="94"/>
      <c r="D950" s="97"/>
      <c r="E950" s="95" t="str">
        <f t="shared" si="11"/>
        <v/>
      </c>
      <c r="F950" s="91"/>
      <c r="G950" s="68"/>
      <c r="H950" s="64" t="str">
        <f>IF(LEFT(G950,2)="48","R",IF(D950="","N/A",VLOOKUP(D950,'UCM 7-21-23'!$A$2:$B$1709,2,FALSE)))</f>
        <v>N/A</v>
      </c>
      <c r="I950" s="243"/>
    </row>
    <row r="951" spans="1:9" ht="23.15" hidden="1" customHeight="1" x14ac:dyDescent="0.3">
      <c r="A951" s="87">
        <v>939</v>
      </c>
      <c r="B951" s="96"/>
      <c r="C951" s="94"/>
      <c r="D951" s="97"/>
      <c r="E951" s="95" t="str">
        <f t="shared" ref="E951:E1014" si="12">IF(B951="","",(CONCATENATE(TEXT(B951,"###0000_);[Red](#,##0)")," ", TEXT(C951,"###000_);[Red](#,##0)")," ", TEXT(D951,"###0000_);[Red](#,##0)"))))</f>
        <v/>
      </c>
      <c r="F951" s="91"/>
      <c r="G951" s="68"/>
      <c r="H951" s="64" t="str">
        <f>IF(LEFT(G951,2)="48","R",IF(D951="","N/A",VLOOKUP(D951,'UCM 7-21-23'!$A$2:$B$1709,2,FALSE)))</f>
        <v>N/A</v>
      </c>
      <c r="I951" s="243"/>
    </row>
    <row r="952" spans="1:9" ht="23.15" hidden="1" customHeight="1" x14ac:dyDescent="0.3">
      <c r="A952" s="88">
        <v>940</v>
      </c>
      <c r="B952" s="96"/>
      <c r="C952" s="94"/>
      <c r="D952" s="97"/>
      <c r="E952" s="95" t="str">
        <f t="shared" si="12"/>
        <v/>
      </c>
      <c r="F952" s="91"/>
      <c r="G952" s="68"/>
      <c r="H952" s="64" t="str">
        <f>IF(LEFT(G952,2)="48","R",IF(D952="","N/A",VLOOKUP(D952,'UCM 7-21-23'!$A$2:$B$1709,2,FALSE)))</f>
        <v>N/A</v>
      </c>
      <c r="I952" s="243"/>
    </row>
    <row r="953" spans="1:9" ht="23.15" hidden="1" customHeight="1" x14ac:dyDescent="0.3">
      <c r="A953" s="87">
        <v>941</v>
      </c>
      <c r="B953" s="96"/>
      <c r="C953" s="94"/>
      <c r="D953" s="97"/>
      <c r="E953" s="95" t="str">
        <f t="shared" si="12"/>
        <v/>
      </c>
      <c r="F953" s="91"/>
      <c r="G953" s="68"/>
      <c r="H953" s="64" t="str">
        <f>IF(LEFT(G953,2)="48","R",IF(D953="","N/A",VLOOKUP(D953,'UCM 7-21-23'!$A$2:$B$1709,2,FALSE)))</f>
        <v>N/A</v>
      </c>
      <c r="I953" s="243"/>
    </row>
    <row r="954" spans="1:9" ht="23.15" hidden="1" customHeight="1" x14ac:dyDescent="0.3">
      <c r="A954" s="87">
        <v>942</v>
      </c>
      <c r="B954" s="96"/>
      <c r="C954" s="94"/>
      <c r="D954" s="97"/>
      <c r="E954" s="95" t="str">
        <f t="shared" si="12"/>
        <v/>
      </c>
      <c r="F954" s="91"/>
      <c r="G954" s="68"/>
      <c r="H954" s="64" t="str">
        <f>IF(LEFT(G954,2)="48","R",IF(D954="","N/A",VLOOKUP(D954,'UCM 7-21-23'!$A$2:$B$1709,2,FALSE)))</f>
        <v>N/A</v>
      </c>
      <c r="I954" s="243"/>
    </row>
    <row r="955" spans="1:9" ht="23.15" hidden="1" customHeight="1" x14ac:dyDescent="0.3">
      <c r="A955" s="88">
        <v>943</v>
      </c>
      <c r="B955" s="96"/>
      <c r="C955" s="94"/>
      <c r="D955" s="97"/>
      <c r="E955" s="95" t="str">
        <f t="shared" si="12"/>
        <v/>
      </c>
      <c r="F955" s="91"/>
      <c r="G955" s="68"/>
      <c r="H955" s="64" t="str">
        <f>IF(LEFT(G955,2)="48","R",IF(D955="","N/A",VLOOKUP(D955,'UCM 7-21-23'!$A$2:$B$1709,2,FALSE)))</f>
        <v>N/A</v>
      </c>
      <c r="I955" s="243"/>
    </row>
    <row r="956" spans="1:9" ht="23.15" hidden="1" customHeight="1" x14ac:dyDescent="0.3">
      <c r="A956" s="87">
        <v>944</v>
      </c>
      <c r="B956" s="96"/>
      <c r="C956" s="94"/>
      <c r="D956" s="97"/>
      <c r="E956" s="95" t="str">
        <f t="shared" si="12"/>
        <v/>
      </c>
      <c r="F956" s="91"/>
      <c r="G956" s="68"/>
      <c r="H956" s="64" t="str">
        <f>IF(LEFT(G956,2)="48","R",IF(D956="","N/A",VLOOKUP(D956,'UCM 7-21-23'!$A$2:$B$1709,2,FALSE)))</f>
        <v>N/A</v>
      </c>
      <c r="I956" s="243"/>
    </row>
    <row r="957" spans="1:9" ht="23.15" hidden="1" customHeight="1" x14ac:dyDescent="0.3">
      <c r="A957" s="87">
        <v>945</v>
      </c>
      <c r="B957" s="96"/>
      <c r="C957" s="94"/>
      <c r="D957" s="97"/>
      <c r="E957" s="95" t="str">
        <f t="shared" si="12"/>
        <v/>
      </c>
      <c r="F957" s="91"/>
      <c r="G957" s="68"/>
      <c r="H957" s="64" t="str">
        <f>IF(LEFT(G957,2)="48","R",IF(D957="","N/A",VLOOKUP(D957,'UCM 7-21-23'!$A$2:$B$1709,2,FALSE)))</f>
        <v>N/A</v>
      </c>
      <c r="I957" s="243"/>
    </row>
    <row r="958" spans="1:9" ht="23.15" hidden="1" customHeight="1" x14ac:dyDescent="0.3">
      <c r="A958" s="88">
        <v>946</v>
      </c>
      <c r="B958" s="96"/>
      <c r="C958" s="94"/>
      <c r="D958" s="97"/>
      <c r="E958" s="95" t="str">
        <f t="shared" si="12"/>
        <v/>
      </c>
      <c r="F958" s="91"/>
      <c r="G958" s="68"/>
      <c r="H958" s="64" t="str">
        <f>IF(LEFT(G958,2)="48","R",IF(D958="","N/A",VLOOKUP(D958,'UCM 7-21-23'!$A$2:$B$1709,2,FALSE)))</f>
        <v>N/A</v>
      </c>
      <c r="I958" s="243"/>
    </row>
    <row r="959" spans="1:9" ht="23.15" hidden="1" customHeight="1" x14ac:dyDescent="0.3">
      <c r="A959" s="87">
        <v>947</v>
      </c>
      <c r="B959" s="96"/>
      <c r="C959" s="94"/>
      <c r="D959" s="97"/>
      <c r="E959" s="95" t="str">
        <f t="shared" si="12"/>
        <v/>
      </c>
      <c r="F959" s="91"/>
      <c r="G959" s="68"/>
      <c r="H959" s="64" t="str">
        <f>IF(LEFT(G959,2)="48","R",IF(D959="","N/A",VLOOKUP(D959,'UCM 7-21-23'!$A$2:$B$1709,2,FALSE)))</f>
        <v>N/A</v>
      </c>
      <c r="I959" s="243"/>
    </row>
    <row r="960" spans="1:9" ht="23.15" hidden="1" customHeight="1" x14ac:dyDescent="0.3">
      <c r="A960" s="87">
        <v>948</v>
      </c>
      <c r="B960" s="96"/>
      <c r="C960" s="94"/>
      <c r="D960" s="97"/>
      <c r="E960" s="95" t="str">
        <f t="shared" si="12"/>
        <v/>
      </c>
      <c r="F960" s="91"/>
      <c r="G960" s="68"/>
      <c r="H960" s="64" t="str">
        <f>IF(LEFT(G960,2)="48","R",IF(D960="","N/A",VLOOKUP(D960,'UCM 7-21-23'!$A$2:$B$1709,2,FALSE)))</f>
        <v>N/A</v>
      </c>
      <c r="I960" s="243"/>
    </row>
    <row r="961" spans="1:9" ht="23.15" hidden="1" customHeight="1" x14ac:dyDescent="0.3">
      <c r="A961" s="88">
        <v>949</v>
      </c>
      <c r="B961" s="96"/>
      <c r="C961" s="94"/>
      <c r="D961" s="97"/>
      <c r="E961" s="95" t="str">
        <f t="shared" si="12"/>
        <v/>
      </c>
      <c r="F961" s="91"/>
      <c r="G961" s="68"/>
      <c r="H961" s="64" t="str">
        <f>IF(LEFT(G961,2)="48","R",IF(D961="","N/A",VLOOKUP(D961,'UCM 7-21-23'!$A$2:$B$1709,2,FALSE)))</f>
        <v>N/A</v>
      </c>
      <c r="I961" s="243"/>
    </row>
    <row r="962" spans="1:9" ht="23.15" hidden="1" customHeight="1" x14ac:dyDescent="0.3">
      <c r="A962" s="87">
        <v>950</v>
      </c>
      <c r="B962" s="96"/>
      <c r="C962" s="94"/>
      <c r="D962" s="97"/>
      <c r="E962" s="95" t="str">
        <f t="shared" si="12"/>
        <v/>
      </c>
      <c r="F962" s="91"/>
      <c r="G962" s="68"/>
      <c r="H962" s="64" t="str">
        <f>IF(LEFT(G962,2)="48","R",IF(D962="","N/A",VLOOKUP(D962,'UCM 7-21-23'!$A$2:$B$1709,2,FALSE)))</f>
        <v>N/A</v>
      </c>
      <c r="I962" s="243"/>
    </row>
    <row r="963" spans="1:9" ht="23.15" hidden="1" customHeight="1" x14ac:dyDescent="0.3">
      <c r="A963" s="87">
        <v>951</v>
      </c>
      <c r="B963" s="96"/>
      <c r="C963" s="94"/>
      <c r="D963" s="97"/>
      <c r="E963" s="95" t="str">
        <f t="shared" si="12"/>
        <v/>
      </c>
      <c r="F963" s="91"/>
      <c r="G963" s="68"/>
      <c r="H963" s="64" t="str">
        <f>IF(LEFT(G963,2)="48","R",IF(D963="","N/A",VLOOKUP(D963,'UCM 7-21-23'!$A$2:$B$1709,2,FALSE)))</f>
        <v>N/A</v>
      </c>
      <c r="I963" s="243"/>
    </row>
    <row r="964" spans="1:9" ht="23.15" hidden="1" customHeight="1" x14ac:dyDescent="0.3">
      <c r="A964" s="88">
        <v>952</v>
      </c>
      <c r="B964" s="96"/>
      <c r="C964" s="94"/>
      <c r="D964" s="97"/>
      <c r="E964" s="95" t="str">
        <f t="shared" si="12"/>
        <v/>
      </c>
      <c r="F964" s="91"/>
      <c r="G964" s="68"/>
      <c r="H964" s="64" t="str">
        <f>IF(LEFT(G964,2)="48","R",IF(D964="","N/A",VLOOKUP(D964,'UCM 7-21-23'!$A$2:$B$1709,2,FALSE)))</f>
        <v>N/A</v>
      </c>
      <c r="I964" s="243"/>
    </row>
    <row r="965" spans="1:9" ht="23.15" hidden="1" customHeight="1" x14ac:dyDescent="0.3">
      <c r="A965" s="87">
        <v>953</v>
      </c>
      <c r="B965" s="96"/>
      <c r="C965" s="94"/>
      <c r="D965" s="97"/>
      <c r="E965" s="95" t="str">
        <f t="shared" si="12"/>
        <v/>
      </c>
      <c r="F965" s="91"/>
      <c r="G965" s="68"/>
      <c r="H965" s="64" t="str">
        <f>IF(LEFT(G965,2)="48","R",IF(D965="","N/A",VLOOKUP(D965,'UCM 7-21-23'!$A$2:$B$1709,2,FALSE)))</f>
        <v>N/A</v>
      </c>
      <c r="I965" s="243"/>
    </row>
    <row r="966" spans="1:9" ht="23.15" hidden="1" customHeight="1" x14ac:dyDescent="0.3">
      <c r="A966" s="87">
        <v>954</v>
      </c>
      <c r="B966" s="96"/>
      <c r="C966" s="94"/>
      <c r="D966" s="97"/>
      <c r="E966" s="95" t="str">
        <f t="shared" si="12"/>
        <v/>
      </c>
      <c r="F966" s="91"/>
      <c r="G966" s="68"/>
      <c r="H966" s="64" t="str">
        <f>IF(LEFT(G966,2)="48","R",IF(D966="","N/A",VLOOKUP(D966,'UCM 7-21-23'!$A$2:$B$1709,2,FALSE)))</f>
        <v>N/A</v>
      </c>
      <c r="I966" s="243"/>
    </row>
    <row r="967" spans="1:9" ht="23.15" hidden="1" customHeight="1" x14ac:dyDescent="0.3">
      <c r="A967" s="88">
        <v>955</v>
      </c>
      <c r="B967" s="96"/>
      <c r="C967" s="94"/>
      <c r="D967" s="97"/>
      <c r="E967" s="95" t="str">
        <f t="shared" si="12"/>
        <v/>
      </c>
      <c r="F967" s="91"/>
      <c r="G967" s="68"/>
      <c r="H967" s="64" t="str">
        <f>IF(LEFT(G967,2)="48","R",IF(D967="","N/A",VLOOKUP(D967,'UCM 7-21-23'!$A$2:$B$1709,2,FALSE)))</f>
        <v>N/A</v>
      </c>
      <c r="I967" s="243"/>
    </row>
    <row r="968" spans="1:9" ht="23.15" hidden="1" customHeight="1" x14ac:dyDescent="0.3">
      <c r="A968" s="87">
        <v>956</v>
      </c>
      <c r="B968" s="96"/>
      <c r="C968" s="94"/>
      <c r="D968" s="97"/>
      <c r="E968" s="95" t="str">
        <f t="shared" si="12"/>
        <v/>
      </c>
      <c r="F968" s="91"/>
      <c r="G968" s="68"/>
      <c r="H968" s="64" t="str">
        <f>IF(LEFT(G968,2)="48","R",IF(D968="","N/A",VLOOKUP(D968,'UCM 7-21-23'!$A$2:$B$1709,2,FALSE)))</f>
        <v>N/A</v>
      </c>
      <c r="I968" s="243"/>
    </row>
    <row r="969" spans="1:9" ht="23.15" hidden="1" customHeight="1" x14ac:dyDescent="0.3">
      <c r="A969" s="87">
        <v>957</v>
      </c>
      <c r="B969" s="96"/>
      <c r="C969" s="94"/>
      <c r="D969" s="97"/>
      <c r="E969" s="95" t="str">
        <f t="shared" si="12"/>
        <v/>
      </c>
      <c r="F969" s="91"/>
      <c r="G969" s="68"/>
      <c r="H969" s="64" t="str">
        <f>IF(LEFT(G969,2)="48","R",IF(D969="","N/A",VLOOKUP(D969,'UCM 7-21-23'!$A$2:$B$1709,2,FALSE)))</f>
        <v>N/A</v>
      </c>
      <c r="I969" s="243"/>
    </row>
    <row r="970" spans="1:9" ht="23.15" hidden="1" customHeight="1" x14ac:dyDescent="0.3">
      <c r="A970" s="88">
        <v>958</v>
      </c>
      <c r="B970" s="96"/>
      <c r="C970" s="94"/>
      <c r="D970" s="97"/>
      <c r="E970" s="95" t="str">
        <f t="shared" si="12"/>
        <v/>
      </c>
      <c r="F970" s="91"/>
      <c r="G970" s="68"/>
      <c r="H970" s="64" t="str">
        <f>IF(LEFT(G970,2)="48","R",IF(D970="","N/A",VLOOKUP(D970,'UCM 7-21-23'!$A$2:$B$1709,2,FALSE)))</f>
        <v>N/A</v>
      </c>
      <c r="I970" s="243"/>
    </row>
    <row r="971" spans="1:9" ht="23.15" hidden="1" customHeight="1" x14ac:dyDescent="0.3">
      <c r="A971" s="87">
        <v>959</v>
      </c>
      <c r="B971" s="96"/>
      <c r="C971" s="94"/>
      <c r="D971" s="97"/>
      <c r="E971" s="95" t="str">
        <f t="shared" si="12"/>
        <v/>
      </c>
      <c r="F971" s="91"/>
      <c r="G971" s="68"/>
      <c r="H971" s="64" t="str">
        <f>IF(LEFT(G971,2)="48","R",IF(D971="","N/A",VLOOKUP(D971,'UCM 7-21-23'!$A$2:$B$1709,2,FALSE)))</f>
        <v>N/A</v>
      </c>
      <c r="I971" s="243"/>
    </row>
    <row r="972" spans="1:9" ht="23.15" hidden="1" customHeight="1" x14ac:dyDescent="0.3">
      <c r="A972" s="87">
        <v>960</v>
      </c>
      <c r="B972" s="96"/>
      <c r="C972" s="94"/>
      <c r="D972" s="97"/>
      <c r="E972" s="95" t="str">
        <f t="shared" si="12"/>
        <v/>
      </c>
      <c r="F972" s="91"/>
      <c r="G972" s="68"/>
      <c r="H972" s="64" t="str">
        <f>IF(LEFT(G972,2)="48","R",IF(D972="","N/A",VLOOKUP(D972,'UCM 7-21-23'!$A$2:$B$1709,2,FALSE)))</f>
        <v>N/A</v>
      </c>
      <c r="I972" s="243"/>
    </row>
    <row r="973" spans="1:9" ht="23.15" hidden="1" customHeight="1" x14ac:dyDescent="0.3">
      <c r="A973" s="88">
        <v>961</v>
      </c>
      <c r="B973" s="96"/>
      <c r="C973" s="94"/>
      <c r="D973" s="97"/>
      <c r="E973" s="95" t="str">
        <f t="shared" si="12"/>
        <v/>
      </c>
      <c r="F973" s="91"/>
      <c r="G973" s="68"/>
      <c r="H973" s="64" t="str">
        <f>IF(LEFT(G973,2)="48","R",IF(D973="","N/A",VLOOKUP(D973,'UCM 7-21-23'!$A$2:$B$1709,2,FALSE)))</f>
        <v>N/A</v>
      </c>
      <c r="I973" s="243"/>
    </row>
    <row r="974" spans="1:9" ht="23.15" hidden="1" customHeight="1" x14ac:dyDescent="0.3">
      <c r="A974" s="87">
        <v>962</v>
      </c>
      <c r="B974" s="96"/>
      <c r="C974" s="94"/>
      <c r="D974" s="97"/>
      <c r="E974" s="95" t="str">
        <f t="shared" si="12"/>
        <v/>
      </c>
      <c r="F974" s="91"/>
      <c r="G974" s="68"/>
      <c r="H974" s="64" t="str">
        <f>IF(LEFT(G974,2)="48","R",IF(D974="","N/A",VLOOKUP(D974,'UCM 7-21-23'!$A$2:$B$1709,2,FALSE)))</f>
        <v>N/A</v>
      </c>
      <c r="I974" s="243"/>
    </row>
    <row r="975" spans="1:9" ht="23.15" hidden="1" customHeight="1" x14ac:dyDescent="0.3">
      <c r="A975" s="87">
        <v>963</v>
      </c>
      <c r="B975" s="96"/>
      <c r="C975" s="94"/>
      <c r="D975" s="97"/>
      <c r="E975" s="95" t="str">
        <f t="shared" si="12"/>
        <v/>
      </c>
      <c r="F975" s="91"/>
      <c r="G975" s="68"/>
      <c r="H975" s="64" t="str">
        <f>IF(LEFT(G975,2)="48","R",IF(D975="","N/A",VLOOKUP(D975,'UCM 7-21-23'!$A$2:$B$1709,2,FALSE)))</f>
        <v>N/A</v>
      </c>
      <c r="I975" s="243"/>
    </row>
    <row r="976" spans="1:9" ht="23.15" hidden="1" customHeight="1" x14ac:dyDescent="0.3">
      <c r="A976" s="88">
        <v>964</v>
      </c>
      <c r="B976" s="96"/>
      <c r="C976" s="94"/>
      <c r="D976" s="97"/>
      <c r="E976" s="95" t="str">
        <f t="shared" si="12"/>
        <v/>
      </c>
      <c r="F976" s="91"/>
      <c r="G976" s="68"/>
      <c r="H976" s="64" t="str">
        <f>IF(LEFT(G976,2)="48","R",IF(D976="","N/A",VLOOKUP(D976,'UCM 7-21-23'!$A$2:$B$1709,2,FALSE)))</f>
        <v>N/A</v>
      </c>
      <c r="I976" s="243"/>
    </row>
    <row r="977" spans="1:9" ht="23.15" hidden="1" customHeight="1" x14ac:dyDescent="0.3">
      <c r="A977" s="87">
        <v>965</v>
      </c>
      <c r="B977" s="96"/>
      <c r="C977" s="94"/>
      <c r="D977" s="97"/>
      <c r="E977" s="95" t="str">
        <f t="shared" si="12"/>
        <v/>
      </c>
      <c r="F977" s="91"/>
      <c r="G977" s="68"/>
      <c r="H977" s="64" t="str">
        <f>IF(LEFT(G977,2)="48","R",IF(D977="","N/A",VLOOKUP(D977,'UCM 7-21-23'!$A$2:$B$1709,2,FALSE)))</f>
        <v>N/A</v>
      </c>
      <c r="I977" s="243"/>
    </row>
    <row r="978" spans="1:9" ht="23.15" hidden="1" customHeight="1" x14ac:dyDescent="0.3">
      <c r="A978" s="87">
        <v>966</v>
      </c>
      <c r="B978" s="96"/>
      <c r="C978" s="94"/>
      <c r="D978" s="97"/>
      <c r="E978" s="95" t="str">
        <f t="shared" si="12"/>
        <v/>
      </c>
      <c r="F978" s="91"/>
      <c r="G978" s="68"/>
      <c r="H978" s="64" t="str">
        <f>IF(LEFT(G978,2)="48","R",IF(D978="","N/A",VLOOKUP(D978,'UCM 7-21-23'!$A$2:$B$1709,2,FALSE)))</f>
        <v>N/A</v>
      </c>
      <c r="I978" s="243"/>
    </row>
    <row r="979" spans="1:9" ht="23.15" hidden="1" customHeight="1" x14ac:dyDescent="0.3">
      <c r="A979" s="88">
        <v>967</v>
      </c>
      <c r="B979" s="96"/>
      <c r="C979" s="94"/>
      <c r="D979" s="97"/>
      <c r="E979" s="95" t="str">
        <f t="shared" si="12"/>
        <v/>
      </c>
      <c r="F979" s="91"/>
      <c r="G979" s="68"/>
      <c r="H979" s="64" t="str">
        <f>IF(LEFT(G979,2)="48","R",IF(D979="","N/A",VLOOKUP(D979,'UCM 7-21-23'!$A$2:$B$1709,2,FALSE)))</f>
        <v>N/A</v>
      </c>
      <c r="I979" s="243"/>
    </row>
    <row r="980" spans="1:9" ht="23.15" hidden="1" customHeight="1" x14ac:dyDescent="0.3">
      <c r="A980" s="87">
        <v>968</v>
      </c>
      <c r="B980" s="96"/>
      <c r="C980" s="94"/>
      <c r="D980" s="97"/>
      <c r="E980" s="95" t="str">
        <f t="shared" si="12"/>
        <v/>
      </c>
      <c r="F980" s="91"/>
      <c r="G980" s="68"/>
      <c r="H980" s="64" t="str">
        <f>IF(LEFT(G980,2)="48","R",IF(D980="","N/A",VLOOKUP(D980,'UCM 7-21-23'!$A$2:$B$1709,2,FALSE)))</f>
        <v>N/A</v>
      </c>
      <c r="I980" s="243"/>
    </row>
    <row r="981" spans="1:9" ht="23.15" hidden="1" customHeight="1" x14ac:dyDescent="0.3">
      <c r="A981" s="87">
        <v>969</v>
      </c>
      <c r="B981" s="96"/>
      <c r="C981" s="94"/>
      <c r="D981" s="97"/>
      <c r="E981" s="95" t="str">
        <f t="shared" si="12"/>
        <v/>
      </c>
      <c r="F981" s="91"/>
      <c r="G981" s="68"/>
      <c r="H981" s="64" t="str">
        <f>IF(LEFT(G981,2)="48","R",IF(D981="","N/A",VLOOKUP(D981,'UCM 7-21-23'!$A$2:$B$1709,2,FALSE)))</f>
        <v>N/A</v>
      </c>
      <c r="I981" s="243"/>
    </row>
    <row r="982" spans="1:9" ht="23.15" hidden="1" customHeight="1" x14ac:dyDescent="0.3">
      <c r="A982" s="88">
        <v>970</v>
      </c>
      <c r="B982" s="96"/>
      <c r="C982" s="94"/>
      <c r="D982" s="97"/>
      <c r="E982" s="95" t="str">
        <f t="shared" si="12"/>
        <v/>
      </c>
      <c r="F982" s="91"/>
      <c r="G982" s="68"/>
      <c r="H982" s="64" t="str">
        <f>IF(LEFT(G982,2)="48","R",IF(D982="","N/A",VLOOKUP(D982,'UCM 7-21-23'!$A$2:$B$1709,2,FALSE)))</f>
        <v>N/A</v>
      </c>
      <c r="I982" s="243"/>
    </row>
    <row r="983" spans="1:9" ht="23.15" hidden="1" customHeight="1" x14ac:dyDescent="0.3">
      <c r="A983" s="87">
        <v>971</v>
      </c>
      <c r="B983" s="96"/>
      <c r="C983" s="94"/>
      <c r="D983" s="97"/>
      <c r="E983" s="95" t="str">
        <f t="shared" si="12"/>
        <v/>
      </c>
      <c r="F983" s="91"/>
      <c r="G983" s="68"/>
      <c r="H983" s="64" t="str">
        <f>IF(LEFT(G983,2)="48","R",IF(D983="","N/A",VLOOKUP(D983,'UCM 7-21-23'!$A$2:$B$1709,2,FALSE)))</f>
        <v>N/A</v>
      </c>
      <c r="I983" s="243"/>
    </row>
    <row r="984" spans="1:9" ht="23.15" hidden="1" customHeight="1" x14ac:dyDescent="0.3">
      <c r="A984" s="87">
        <v>972</v>
      </c>
      <c r="B984" s="96"/>
      <c r="C984" s="94"/>
      <c r="D984" s="97"/>
      <c r="E984" s="95" t="str">
        <f t="shared" si="12"/>
        <v/>
      </c>
      <c r="F984" s="91"/>
      <c r="G984" s="68"/>
      <c r="H984" s="64" t="str">
        <f>IF(LEFT(G984,2)="48","R",IF(D984="","N/A",VLOOKUP(D984,'UCM 7-21-23'!$A$2:$B$1709,2,FALSE)))</f>
        <v>N/A</v>
      </c>
      <c r="I984" s="243"/>
    </row>
    <row r="985" spans="1:9" ht="23.15" hidden="1" customHeight="1" x14ac:dyDescent="0.3">
      <c r="A985" s="88">
        <v>973</v>
      </c>
      <c r="B985" s="96"/>
      <c r="C985" s="94"/>
      <c r="D985" s="97"/>
      <c r="E985" s="95" t="str">
        <f t="shared" si="12"/>
        <v/>
      </c>
      <c r="F985" s="91"/>
      <c r="G985" s="68"/>
      <c r="H985" s="64" t="str">
        <f>IF(LEFT(G985,2)="48","R",IF(D985="","N/A",VLOOKUP(D985,'UCM 7-21-23'!$A$2:$B$1709,2,FALSE)))</f>
        <v>N/A</v>
      </c>
      <c r="I985" s="243"/>
    </row>
    <row r="986" spans="1:9" ht="23.15" hidden="1" customHeight="1" x14ac:dyDescent="0.3">
      <c r="A986" s="87">
        <v>974</v>
      </c>
      <c r="B986" s="96"/>
      <c r="C986" s="94"/>
      <c r="D986" s="97"/>
      <c r="E986" s="95" t="str">
        <f t="shared" si="12"/>
        <v/>
      </c>
      <c r="F986" s="91"/>
      <c r="G986" s="68"/>
      <c r="H986" s="64" t="str">
        <f>IF(LEFT(G986,2)="48","R",IF(D986="","N/A",VLOOKUP(D986,'UCM 7-21-23'!$A$2:$B$1709,2,FALSE)))</f>
        <v>N/A</v>
      </c>
      <c r="I986" s="243"/>
    </row>
    <row r="987" spans="1:9" ht="23.15" hidden="1" customHeight="1" x14ac:dyDescent="0.3">
      <c r="A987" s="87">
        <v>975</v>
      </c>
      <c r="B987" s="96"/>
      <c r="C987" s="94"/>
      <c r="D987" s="97"/>
      <c r="E987" s="95" t="str">
        <f t="shared" si="12"/>
        <v/>
      </c>
      <c r="F987" s="91"/>
      <c r="G987" s="68"/>
      <c r="H987" s="64" t="str">
        <f>IF(LEFT(G987,2)="48","R",IF(D987="","N/A",VLOOKUP(D987,'UCM 7-21-23'!$A$2:$B$1709,2,FALSE)))</f>
        <v>N/A</v>
      </c>
      <c r="I987" s="243"/>
    </row>
    <row r="988" spans="1:9" ht="23.15" hidden="1" customHeight="1" x14ac:dyDescent="0.3">
      <c r="A988" s="88">
        <v>976</v>
      </c>
      <c r="B988" s="96"/>
      <c r="C988" s="94"/>
      <c r="D988" s="97"/>
      <c r="E988" s="95" t="str">
        <f t="shared" si="12"/>
        <v/>
      </c>
      <c r="F988" s="91"/>
      <c r="G988" s="68"/>
      <c r="H988" s="64" t="str">
        <f>IF(LEFT(G988,2)="48","R",IF(D988="","N/A",VLOOKUP(D988,'UCM 7-21-23'!$A$2:$B$1709,2,FALSE)))</f>
        <v>N/A</v>
      </c>
      <c r="I988" s="243"/>
    </row>
    <row r="989" spans="1:9" ht="23.15" hidden="1" customHeight="1" x14ac:dyDescent="0.3">
      <c r="A989" s="87">
        <v>977</v>
      </c>
      <c r="B989" s="96"/>
      <c r="C989" s="94"/>
      <c r="D989" s="97"/>
      <c r="E989" s="95" t="str">
        <f t="shared" si="12"/>
        <v/>
      </c>
      <c r="F989" s="91"/>
      <c r="G989" s="68"/>
      <c r="H989" s="64" t="str">
        <f>IF(LEFT(G989,2)="48","R",IF(D989="","N/A",VLOOKUP(D989,'UCM 7-21-23'!$A$2:$B$1709,2,FALSE)))</f>
        <v>N/A</v>
      </c>
      <c r="I989" s="243"/>
    </row>
    <row r="990" spans="1:9" ht="23.15" hidden="1" customHeight="1" x14ac:dyDescent="0.3">
      <c r="A990" s="87">
        <v>978</v>
      </c>
      <c r="B990" s="96"/>
      <c r="C990" s="94"/>
      <c r="D990" s="97"/>
      <c r="E990" s="95" t="str">
        <f t="shared" si="12"/>
        <v/>
      </c>
      <c r="F990" s="91"/>
      <c r="G990" s="68"/>
      <c r="H990" s="64" t="str">
        <f>IF(LEFT(G990,2)="48","R",IF(D990="","N/A",VLOOKUP(D990,'UCM 7-21-23'!$A$2:$B$1709,2,FALSE)))</f>
        <v>N/A</v>
      </c>
      <c r="I990" s="243"/>
    </row>
    <row r="991" spans="1:9" ht="23.15" hidden="1" customHeight="1" x14ac:dyDescent="0.3">
      <c r="A991" s="88">
        <v>979</v>
      </c>
      <c r="B991" s="96"/>
      <c r="C991" s="94"/>
      <c r="D991" s="97"/>
      <c r="E991" s="95" t="str">
        <f t="shared" si="12"/>
        <v/>
      </c>
      <c r="F991" s="91"/>
      <c r="G991" s="68"/>
      <c r="H991" s="64" t="str">
        <f>IF(LEFT(G991,2)="48","R",IF(D991="","N/A",VLOOKUP(D991,'UCM 7-21-23'!$A$2:$B$1709,2,FALSE)))</f>
        <v>N/A</v>
      </c>
      <c r="I991" s="243"/>
    </row>
    <row r="992" spans="1:9" ht="23.15" hidden="1" customHeight="1" x14ac:dyDescent="0.3">
      <c r="A992" s="87">
        <v>980</v>
      </c>
      <c r="B992" s="96"/>
      <c r="C992" s="94"/>
      <c r="D992" s="97"/>
      <c r="E992" s="95" t="str">
        <f t="shared" si="12"/>
        <v/>
      </c>
      <c r="F992" s="91"/>
      <c r="G992" s="68"/>
      <c r="H992" s="64" t="str">
        <f>IF(LEFT(G992,2)="48","R",IF(D992="","N/A",VLOOKUP(D992,'UCM 7-21-23'!$A$2:$B$1709,2,FALSE)))</f>
        <v>N/A</v>
      </c>
      <c r="I992" s="243"/>
    </row>
    <row r="993" spans="1:9" ht="23.15" hidden="1" customHeight="1" x14ac:dyDescent="0.3">
      <c r="A993" s="87">
        <v>981</v>
      </c>
      <c r="B993" s="96"/>
      <c r="C993" s="94"/>
      <c r="D993" s="97"/>
      <c r="E993" s="95" t="str">
        <f t="shared" si="12"/>
        <v/>
      </c>
      <c r="F993" s="91"/>
      <c r="G993" s="68"/>
      <c r="H993" s="64" t="str">
        <f>IF(LEFT(G993,2)="48","R",IF(D993="","N/A",VLOOKUP(D993,'UCM 7-21-23'!$A$2:$B$1709,2,FALSE)))</f>
        <v>N/A</v>
      </c>
      <c r="I993" s="243"/>
    </row>
    <row r="994" spans="1:9" ht="23.15" hidden="1" customHeight="1" x14ac:dyDescent="0.3">
      <c r="A994" s="88">
        <v>982</v>
      </c>
      <c r="B994" s="96"/>
      <c r="C994" s="94"/>
      <c r="D994" s="97"/>
      <c r="E994" s="95" t="str">
        <f t="shared" si="12"/>
        <v/>
      </c>
      <c r="F994" s="91"/>
      <c r="G994" s="68"/>
      <c r="H994" s="64" t="str">
        <f>IF(LEFT(G994,2)="48","R",IF(D994="","N/A",VLOOKUP(D994,'UCM 7-21-23'!$A$2:$B$1709,2,FALSE)))</f>
        <v>N/A</v>
      </c>
      <c r="I994" s="243"/>
    </row>
    <row r="995" spans="1:9" ht="23.15" hidden="1" customHeight="1" x14ac:dyDescent="0.3">
      <c r="A995" s="87">
        <v>983</v>
      </c>
      <c r="B995" s="96"/>
      <c r="C995" s="94"/>
      <c r="D995" s="97"/>
      <c r="E995" s="95" t="str">
        <f t="shared" si="12"/>
        <v/>
      </c>
      <c r="F995" s="91"/>
      <c r="G995" s="68"/>
      <c r="H995" s="64" t="str">
        <f>IF(LEFT(G995,2)="48","R",IF(D995="","N/A",VLOOKUP(D995,'UCM 7-21-23'!$A$2:$B$1709,2,FALSE)))</f>
        <v>N/A</v>
      </c>
      <c r="I995" s="243"/>
    </row>
    <row r="996" spans="1:9" ht="23.15" hidden="1" customHeight="1" x14ac:dyDescent="0.3">
      <c r="A996" s="87">
        <v>984</v>
      </c>
      <c r="B996" s="96"/>
      <c r="C996" s="94"/>
      <c r="D996" s="97"/>
      <c r="E996" s="95" t="str">
        <f t="shared" si="12"/>
        <v/>
      </c>
      <c r="F996" s="91"/>
      <c r="G996" s="68"/>
      <c r="H996" s="64" t="str">
        <f>IF(LEFT(G996,2)="48","R",IF(D996="","N/A",VLOOKUP(D996,'UCM 7-21-23'!$A$2:$B$1709,2,FALSE)))</f>
        <v>N/A</v>
      </c>
      <c r="I996" s="243"/>
    </row>
    <row r="997" spans="1:9" ht="23.15" hidden="1" customHeight="1" x14ac:dyDescent="0.3">
      <c r="A997" s="88">
        <v>985</v>
      </c>
      <c r="B997" s="96"/>
      <c r="C997" s="94"/>
      <c r="D997" s="97"/>
      <c r="E997" s="95" t="str">
        <f t="shared" si="12"/>
        <v/>
      </c>
      <c r="F997" s="91"/>
      <c r="G997" s="68"/>
      <c r="H997" s="64" t="str">
        <f>IF(LEFT(G997,2)="48","R",IF(D997="","N/A",VLOOKUP(D997,'UCM 7-21-23'!$A$2:$B$1709,2,FALSE)))</f>
        <v>N/A</v>
      </c>
      <c r="I997" s="243"/>
    </row>
    <row r="998" spans="1:9" ht="23.15" hidden="1" customHeight="1" x14ac:dyDescent="0.3">
      <c r="A998" s="87">
        <v>986</v>
      </c>
      <c r="B998" s="96"/>
      <c r="C998" s="94"/>
      <c r="D998" s="97"/>
      <c r="E998" s="95" t="str">
        <f t="shared" si="12"/>
        <v/>
      </c>
      <c r="F998" s="91"/>
      <c r="G998" s="68"/>
      <c r="H998" s="64" t="str">
        <f>IF(LEFT(G998,2)="48","R",IF(D998="","N/A",VLOOKUP(D998,'UCM 7-21-23'!$A$2:$B$1709,2,FALSE)))</f>
        <v>N/A</v>
      </c>
      <c r="I998" s="243"/>
    </row>
    <row r="999" spans="1:9" ht="23.15" hidden="1" customHeight="1" x14ac:dyDescent="0.3">
      <c r="A999" s="87">
        <v>987</v>
      </c>
      <c r="B999" s="96"/>
      <c r="C999" s="94"/>
      <c r="D999" s="97"/>
      <c r="E999" s="95" t="str">
        <f t="shared" si="12"/>
        <v/>
      </c>
      <c r="F999" s="91"/>
      <c r="G999" s="68"/>
      <c r="H999" s="64" t="str">
        <f>IF(LEFT(G999,2)="48","R",IF(D999="","N/A",VLOOKUP(D999,'UCM 7-21-23'!$A$2:$B$1709,2,FALSE)))</f>
        <v>N/A</v>
      </c>
      <c r="I999" s="243"/>
    </row>
    <row r="1000" spans="1:9" ht="23.15" hidden="1" customHeight="1" x14ac:dyDescent="0.3">
      <c r="A1000" s="88">
        <v>988</v>
      </c>
      <c r="B1000" s="96"/>
      <c r="C1000" s="94"/>
      <c r="D1000" s="97"/>
      <c r="E1000" s="95" t="str">
        <f t="shared" si="12"/>
        <v/>
      </c>
      <c r="F1000" s="91"/>
      <c r="G1000" s="68"/>
      <c r="H1000" s="64" t="str">
        <f>IF(LEFT(G1000,2)="48","R",IF(D1000="","N/A",VLOOKUP(D1000,'UCM 7-21-23'!$A$2:$B$1709,2,FALSE)))</f>
        <v>N/A</v>
      </c>
      <c r="I1000" s="243"/>
    </row>
    <row r="1001" spans="1:9" ht="23.15" hidden="1" customHeight="1" x14ac:dyDescent="0.3">
      <c r="A1001" s="87">
        <v>989</v>
      </c>
      <c r="B1001" s="96"/>
      <c r="C1001" s="94"/>
      <c r="D1001" s="97"/>
      <c r="E1001" s="95" t="str">
        <f t="shared" si="12"/>
        <v/>
      </c>
      <c r="F1001" s="91"/>
      <c r="G1001" s="68"/>
      <c r="H1001" s="64" t="str">
        <f>IF(LEFT(G1001,2)="48","R",IF(D1001="","N/A",VLOOKUP(D1001,'UCM 7-21-23'!$A$2:$B$1709,2,FALSE)))</f>
        <v>N/A</v>
      </c>
      <c r="I1001" s="243"/>
    </row>
    <row r="1002" spans="1:9" ht="23.15" hidden="1" customHeight="1" x14ac:dyDescent="0.3">
      <c r="A1002" s="87">
        <v>990</v>
      </c>
      <c r="B1002" s="96"/>
      <c r="C1002" s="94"/>
      <c r="D1002" s="97"/>
      <c r="E1002" s="95" t="str">
        <f t="shared" si="12"/>
        <v/>
      </c>
      <c r="F1002" s="91"/>
      <c r="G1002" s="68"/>
      <c r="H1002" s="64" t="str">
        <f>IF(LEFT(G1002,2)="48","R",IF(D1002="","N/A",VLOOKUP(D1002,'UCM 7-21-23'!$A$2:$B$1709,2,FALSE)))</f>
        <v>N/A</v>
      </c>
      <c r="I1002" s="243"/>
    </row>
    <row r="1003" spans="1:9" ht="23.15" hidden="1" customHeight="1" x14ac:dyDescent="0.3">
      <c r="A1003" s="88">
        <v>991</v>
      </c>
      <c r="B1003" s="96"/>
      <c r="C1003" s="94"/>
      <c r="D1003" s="97"/>
      <c r="E1003" s="95" t="str">
        <f t="shared" si="12"/>
        <v/>
      </c>
      <c r="F1003" s="91"/>
      <c r="G1003" s="68"/>
      <c r="H1003" s="64" t="str">
        <f>IF(LEFT(G1003,2)="48","R",IF(D1003="","N/A",VLOOKUP(D1003,'UCM 7-21-23'!$A$2:$B$1709,2,FALSE)))</f>
        <v>N/A</v>
      </c>
      <c r="I1003" s="243"/>
    </row>
    <row r="1004" spans="1:9" ht="23.15" hidden="1" customHeight="1" x14ac:dyDescent="0.3">
      <c r="A1004" s="87">
        <v>992</v>
      </c>
      <c r="B1004" s="96"/>
      <c r="C1004" s="94"/>
      <c r="D1004" s="97"/>
      <c r="E1004" s="95" t="str">
        <f t="shared" si="12"/>
        <v/>
      </c>
      <c r="F1004" s="91"/>
      <c r="G1004" s="68"/>
      <c r="H1004" s="64" t="str">
        <f>IF(LEFT(G1004,2)="48","R",IF(D1004="","N/A",VLOOKUP(D1004,'UCM 7-21-23'!$A$2:$B$1709,2,FALSE)))</f>
        <v>N/A</v>
      </c>
      <c r="I1004" s="243"/>
    </row>
    <row r="1005" spans="1:9" ht="23.15" hidden="1" customHeight="1" x14ac:dyDescent="0.3">
      <c r="A1005" s="87">
        <v>993</v>
      </c>
      <c r="B1005" s="96"/>
      <c r="C1005" s="94"/>
      <c r="D1005" s="97"/>
      <c r="E1005" s="95" t="str">
        <f t="shared" si="12"/>
        <v/>
      </c>
      <c r="F1005" s="91"/>
      <c r="G1005" s="68"/>
      <c r="H1005" s="64" t="str">
        <f>IF(LEFT(G1005,2)="48","R",IF(D1005="","N/A",VLOOKUP(D1005,'UCM 7-21-23'!$A$2:$B$1709,2,FALSE)))</f>
        <v>N/A</v>
      </c>
      <c r="I1005" s="243"/>
    </row>
    <row r="1006" spans="1:9" ht="23.15" hidden="1" customHeight="1" x14ac:dyDescent="0.3">
      <c r="A1006" s="88">
        <v>994</v>
      </c>
      <c r="B1006" s="96"/>
      <c r="C1006" s="94"/>
      <c r="D1006" s="97"/>
      <c r="E1006" s="95" t="str">
        <f t="shared" si="12"/>
        <v/>
      </c>
      <c r="F1006" s="91"/>
      <c r="G1006" s="68"/>
      <c r="H1006" s="64" t="str">
        <f>IF(LEFT(G1006,2)="48","R",IF(D1006="","N/A",VLOOKUP(D1006,'UCM 7-21-23'!$A$2:$B$1709,2,FALSE)))</f>
        <v>N/A</v>
      </c>
      <c r="I1006" s="243"/>
    </row>
    <row r="1007" spans="1:9" ht="23.15" hidden="1" customHeight="1" x14ac:dyDescent="0.3">
      <c r="A1007" s="87">
        <v>995</v>
      </c>
      <c r="B1007" s="96"/>
      <c r="C1007" s="94"/>
      <c r="D1007" s="97"/>
      <c r="E1007" s="95" t="str">
        <f t="shared" si="12"/>
        <v/>
      </c>
      <c r="F1007" s="91"/>
      <c r="G1007" s="68"/>
      <c r="H1007" s="64" t="str">
        <f>IF(LEFT(G1007,2)="48","R",IF(D1007="","N/A",VLOOKUP(D1007,'UCM 7-21-23'!$A$2:$B$1709,2,FALSE)))</f>
        <v>N/A</v>
      </c>
      <c r="I1007" s="243"/>
    </row>
    <row r="1008" spans="1:9" ht="23.15" hidden="1" customHeight="1" x14ac:dyDescent="0.3">
      <c r="A1008" s="87">
        <v>996</v>
      </c>
      <c r="B1008" s="96"/>
      <c r="C1008" s="94"/>
      <c r="D1008" s="97"/>
      <c r="E1008" s="95" t="str">
        <f t="shared" si="12"/>
        <v/>
      </c>
      <c r="F1008" s="91"/>
      <c r="G1008" s="68"/>
      <c r="H1008" s="64" t="str">
        <f>IF(LEFT(G1008,2)="48","R",IF(D1008="","N/A",VLOOKUP(D1008,'UCM 7-21-23'!$A$2:$B$1709,2,FALSE)))</f>
        <v>N/A</v>
      </c>
      <c r="I1008" s="243"/>
    </row>
    <row r="1009" spans="1:9" ht="23.15" hidden="1" customHeight="1" x14ac:dyDescent="0.3">
      <c r="A1009" s="88">
        <v>997</v>
      </c>
      <c r="B1009" s="96"/>
      <c r="C1009" s="94"/>
      <c r="D1009" s="97"/>
      <c r="E1009" s="95" t="str">
        <f t="shared" si="12"/>
        <v/>
      </c>
      <c r="F1009" s="91"/>
      <c r="G1009" s="68"/>
      <c r="H1009" s="64" t="str">
        <f>IF(LEFT(G1009,2)="48","R",IF(D1009="","N/A",VLOOKUP(D1009,'UCM 7-21-23'!$A$2:$B$1709,2,FALSE)))</f>
        <v>N/A</v>
      </c>
      <c r="I1009" s="243"/>
    </row>
    <row r="1010" spans="1:9" ht="23.15" hidden="1" customHeight="1" x14ac:dyDescent="0.3">
      <c r="A1010" s="87">
        <v>998</v>
      </c>
      <c r="B1010" s="96"/>
      <c r="C1010" s="94"/>
      <c r="D1010" s="97"/>
      <c r="E1010" s="95" t="str">
        <f t="shared" si="12"/>
        <v/>
      </c>
      <c r="F1010" s="91"/>
      <c r="G1010" s="68"/>
      <c r="H1010" s="64" t="str">
        <f>IF(LEFT(G1010,2)="48","R",IF(D1010="","N/A",VLOOKUP(D1010,'UCM 7-21-23'!$A$2:$B$1709,2,FALSE)))</f>
        <v>N/A</v>
      </c>
      <c r="I1010" s="243"/>
    </row>
    <row r="1011" spans="1:9" ht="23.15" hidden="1" customHeight="1" x14ac:dyDescent="0.3">
      <c r="A1011" s="87">
        <v>999</v>
      </c>
      <c r="B1011" s="96"/>
      <c r="C1011" s="94"/>
      <c r="D1011" s="97"/>
      <c r="E1011" s="95" t="str">
        <f t="shared" si="12"/>
        <v/>
      </c>
      <c r="F1011" s="91"/>
      <c r="G1011" s="68"/>
      <c r="H1011" s="64" t="str">
        <f>IF(LEFT(G1011,2)="48","R",IF(D1011="","N/A",VLOOKUP(D1011,'UCM 7-21-23'!$A$2:$B$1709,2,FALSE)))</f>
        <v>N/A</v>
      </c>
      <c r="I1011" s="243"/>
    </row>
    <row r="1012" spans="1:9" ht="23.15" hidden="1" customHeight="1" x14ac:dyDescent="0.3">
      <c r="A1012" s="88">
        <v>1000</v>
      </c>
      <c r="B1012" s="96"/>
      <c r="C1012" s="94"/>
      <c r="D1012" s="97"/>
      <c r="E1012" s="95" t="str">
        <f t="shared" si="12"/>
        <v/>
      </c>
      <c r="F1012" s="91"/>
      <c r="G1012" s="68"/>
      <c r="H1012" s="64" t="str">
        <f>IF(LEFT(G1012,2)="48","R",IF(D1012="","N/A",VLOOKUP(D1012,'UCM 7-21-23'!$A$2:$B$1709,2,FALSE)))</f>
        <v>N/A</v>
      </c>
      <c r="I1012" s="243"/>
    </row>
    <row r="1013" spans="1:9" ht="23.15" hidden="1" customHeight="1" x14ac:dyDescent="0.3">
      <c r="A1013" s="87">
        <v>1001</v>
      </c>
      <c r="B1013" s="96"/>
      <c r="C1013" s="94"/>
      <c r="D1013" s="97"/>
      <c r="E1013" s="95" t="str">
        <f t="shared" si="12"/>
        <v/>
      </c>
      <c r="F1013" s="91"/>
      <c r="G1013" s="68"/>
      <c r="H1013" s="64" t="str">
        <f>IF(LEFT(G1013,2)="48","R",IF(D1013="","N/A",VLOOKUP(D1013,'UCM 7-21-23'!$A$2:$B$1709,2,FALSE)))</f>
        <v>N/A</v>
      </c>
      <c r="I1013" s="243"/>
    </row>
    <row r="1014" spans="1:9" ht="23.15" hidden="1" customHeight="1" x14ac:dyDescent="0.3">
      <c r="A1014" s="87">
        <v>1002</v>
      </c>
      <c r="B1014" s="96"/>
      <c r="C1014" s="94"/>
      <c r="D1014" s="97"/>
      <c r="E1014" s="95" t="str">
        <f t="shared" si="12"/>
        <v/>
      </c>
      <c r="F1014" s="91"/>
      <c r="G1014" s="68"/>
      <c r="H1014" s="64" t="str">
        <f>IF(LEFT(G1014,2)="48","R",IF(D1014="","N/A",VLOOKUP(D1014,'UCM 7-21-23'!$A$2:$B$1709,2,FALSE)))</f>
        <v>N/A</v>
      </c>
      <c r="I1014" s="243"/>
    </row>
    <row r="1015" spans="1:9" ht="23.15" hidden="1" customHeight="1" x14ac:dyDescent="0.3">
      <c r="A1015" s="88">
        <v>1003</v>
      </c>
      <c r="B1015" s="96"/>
      <c r="C1015" s="94"/>
      <c r="D1015" s="97"/>
      <c r="E1015" s="95" t="str">
        <f t="shared" ref="E1015:E1062" si="13">IF(B1015="","",(CONCATENATE(TEXT(B1015,"###0000_);[Red](#,##0)")," ", TEXT(C1015,"###000_);[Red](#,##0)")," ", TEXT(D1015,"###0000_);[Red](#,##0)"))))</f>
        <v/>
      </c>
      <c r="F1015" s="91"/>
      <c r="G1015" s="68"/>
      <c r="H1015" s="64" t="str">
        <f>IF(LEFT(G1015,2)="48","R",IF(D1015="","N/A",VLOOKUP(D1015,'UCM 7-21-23'!$A$2:$B$1709,2,FALSE)))</f>
        <v>N/A</v>
      </c>
      <c r="I1015" s="243"/>
    </row>
    <row r="1016" spans="1:9" ht="23.15" hidden="1" customHeight="1" x14ac:dyDescent="0.3">
      <c r="A1016" s="87">
        <v>1004</v>
      </c>
      <c r="B1016" s="96"/>
      <c r="C1016" s="94"/>
      <c r="D1016" s="97"/>
      <c r="E1016" s="95" t="str">
        <f t="shared" si="13"/>
        <v/>
      </c>
      <c r="F1016" s="91"/>
      <c r="G1016" s="68"/>
      <c r="H1016" s="64" t="str">
        <f>IF(LEFT(G1016,2)="48","R",IF(D1016="","N/A",VLOOKUP(D1016,'UCM 7-21-23'!$A$2:$B$1709,2,FALSE)))</f>
        <v>N/A</v>
      </c>
      <c r="I1016" s="243"/>
    </row>
    <row r="1017" spans="1:9" ht="23.15" hidden="1" customHeight="1" x14ac:dyDescent="0.3">
      <c r="A1017" s="87">
        <v>1005</v>
      </c>
      <c r="B1017" s="96"/>
      <c r="C1017" s="94"/>
      <c r="D1017" s="97"/>
      <c r="E1017" s="95" t="str">
        <f t="shared" si="13"/>
        <v/>
      </c>
      <c r="F1017" s="91"/>
      <c r="G1017" s="68"/>
      <c r="H1017" s="64" t="str">
        <f>IF(LEFT(G1017,2)="48","R",IF(D1017="","N/A",VLOOKUP(D1017,'UCM 7-21-23'!$A$2:$B$1709,2,FALSE)))</f>
        <v>N/A</v>
      </c>
      <c r="I1017" s="243"/>
    </row>
    <row r="1018" spans="1:9" ht="23.15" hidden="1" customHeight="1" x14ac:dyDescent="0.3">
      <c r="A1018" s="88">
        <v>1006</v>
      </c>
      <c r="B1018" s="96"/>
      <c r="C1018" s="94"/>
      <c r="D1018" s="97"/>
      <c r="E1018" s="95" t="str">
        <f t="shared" si="13"/>
        <v/>
      </c>
      <c r="F1018" s="91"/>
      <c r="G1018" s="68"/>
      <c r="H1018" s="64" t="str">
        <f>IF(LEFT(G1018,2)="48","R",IF(D1018="","N/A",VLOOKUP(D1018,'UCM 7-21-23'!$A$2:$B$1709,2,FALSE)))</f>
        <v>N/A</v>
      </c>
      <c r="I1018" s="243"/>
    </row>
    <row r="1019" spans="1:9" ht="23.15" hidden="1" customHeight="1" x14ac:dyDescent="0.3">
      <c r="A1019" s="87">
        <v>1007</v>
      </c>
      <c r="B1019" s="96"/>
      <c r="C1019" s="94"/>
      <c r="D1019" s="97"/>
      <c r="E1019" s="95" t="str">
        <f t="shared" si="13"/>
        <v/>
      </c>
      <c r="F1019" s="91"/>
      <c r="G1019" s="68"/>
      <c r="H1019" s="64" t="str">
        <f>IF(LEFT(G1019,2)="48","R",IF(D1019="","N/A",VLOOKUP(D1019,'UCM 7-21-23'!$A$2:$B$1709,2,FALSE)))</f>
        <v>N/A</v>
      </c>
      <c r="I1019" s="243"/>
    </row>
    <row r="1020" spans="1:9" ht="23.15" hidden="1" customHeight="1" x14ac:dyDescent="0.3">
      <c r="A1020" s="87">
        <v>1008</v>
      </c>
      <c r="B1020" s="96"/>
      <c r="C1020" s="94"/>
      <c r="D1020" s="97"/>
      <c r="E1020" s="95" t="str">
        <f t="shared" si="13"/>
        <v/>
      </c>
      <c r="F1020" s="91"/>
      <c r="G1020" s="68"/>
      <c r="H1020" s="64" t="str">
        <f>IF(LEFT(G1020,2)="48","R",IF(D1020="","N/A",VLOOKUP(D1020,'UCM 7-21-23'!$A$2:$B$1709,2,FALSE)))</f>
        <v>N/A</v>
      </c>
      <c r="I1020" s="243"/>
    </row>
    <row r="1021" spans="1:9" ht="23.15" hidden="1" customHeight="1" x14ac:dyDescent="0.3">
      <c r="A1021" s="88">
        <v>1009</v>
      </c>
      <c r="B1021" s="96"/>
      <c r="C1021" s="94"/>
      <c r="D1021" s="97"/>
      <c r="E1021" s="95" t="str">
        <f t="shared" si="13"/>
        <v/>
      </c>
      <c r="F1021" s="91"/>
      <c r="G1021" s="68"/>
      <c r="H1021" s="64" t="str">
        <f>IF(LEFT(G1021,2)="48","R",IF(D1021="","N/A",VLOOKUP(D1021,'UCM 7-21-23'!$A$2:$B$1709,2,FALSE)))</f>
        <v>N/A</v>
      </c>
      <c r="I1021" s="243"/>
    </row>
    <row r="1022" spans="1:9" ht="23.15" hidden="1" customHeight="1" x14ac:dyDescent="0.3">
      <c r="A1022" s="87">
        <v>1010</v>
      </c>
      <c r="B1022" s="96"/>
      <c r="C1022" s="94"/>
      <c r="D1022" s="97"/>
      <c r="E1022" s="95" t="str">
        <f t="shared" si="13"/>
        <v/>
      </c>
      <c r="F1022" s="91"/>
      <c r="G1022" s="68"/>
      <c r="H1022" s="64" t="str">
        <f>IF(LEFT(G1022,2)="48","R",IF(D1022="","N/A",VLOOKUP(D1022,'UCM 7-21-23'!$A$2:$B$1709,2,FALSE)))</f>
        <v>N/A</v>
      </c>
      <c r="I1022" s="243"/>
    </row>
    <row r="1023" spans="1:9" ht="23.15" hidden="1" customHeight="1" x14ac:dyDescent="0.3">
      <c r="A1023" s="87">
        <v>1011</v>
      </c>
      <c r="B1023" s="96"/>
      <c r="C1023" s="94"/>
      <c r="D1023" s="97"/>
      <c r="E1023" s="95" t="str">
        <f t="shared" si="13"/>
        <v/>
      </c>
      <c r="F1023" s="91"/>
      <c r="G1023" s="68"/>
      <c r="H1023" s="64" t="str">
        <f>IF(LEFT(G1023,2)="48","R",IF(D1023="","N/A",VLOOKUP(D1023,'UCM 7-21-23'!$A$2:$B$1709,2,FALSE)))</f>
        <v>N/A</v>
      </c>
      <c r="I1023" s="243"/>
    </row>
    <row r="1024" spans="1:9" ht="23.15" hidden="1" customHeight="1" x14ac:dyDescent="0.3">
      <c r="A1024" s="88">
        <v>1012</v>
      </c>
      <c r="B1024" s="96"/>
      <c r="C1024" s="94"/>
      <c r="D1024" s="97"/>
      <c r="E1024" s="95" t="str">
        <f t="shared" si="13"/>
        <v/>
      </c>
      <c r="F1024" s="91"/>
      <c r="G1024" s="68"/>
      <c r="H1024" s="64" t="str">
        <f>IF(LEFT(G1024,2)="48","R",IF(D1024="","N/A",VLOOKUP(D1024,'UCM 7-21-23'!$A$2:$B$1709,2,FALSE)))</f>
        <v>N/A</v>
      </c>
      <c r="I1024" s="243"/>
    </row>
    <row r="1025" spans="1:9" ht="23.15" hidden="1" customHeight="1" x14ac:dyDescent="0.3">
      <c r="A1025" s="87">
        <v>1013</v>
      </c>
      <c r="B1025" s="96"/>
      <c r="C1025" s="94"/>
      <c r="D1025" s="97"/>
      <c r="E1025" s="95" t="str">
        <f t="shared" si="13"/>
        <v/>
      </c>
      <c r="F1025" s="91"/>
      <c r="G1025" s="68"/>
      <c r="H1025" s="64" t="str">
        <f>IF(LEFT(G1025,2)="48","R",IF(D1025="","N/A",VLOOKUP(D1025,'UCM 7-21-23'!$A$2:$B$1709,2,FALSE)))</f>
        <v>N/A</v>
      </c>
      <c r="I1025" s="243"/>
    </row>
    <row r="1026" spans="1:9" ht="23.15" hidden="1" customHeight="1" x14ac:dyDescent="0.3">
      <c r="A1026" s="87">
        <v>1014</v>
      </c>
      <c r="B1026" s="96"/>
      <c r="C1026" s="94"/>
      <c r="D1026" s="97"/>
      <c r="E1026" s="95" t="str">
        <f t="shared" si="13"/>
        <v/>
      </c>
      <c r="F1026" s="91"/>
      <c r="G1026" s="68"/>
      <c r="H1026" s="64" t="str">
        <f>IF(LEFT(G1026,2)="48","R",IF(D1026="","N/A",VLOOKUP(D1026,'UCM 7-21-23'!$A$2:$B$1709,2,FALSE)))</f>
        <v>N/A</v>
      </c>
      <c r="I1026" s="243"/>
    </row>
    <row r="1027" spans="1:9" ht="23.15" hidden="1" customHeight="1" x14ac:dyDescent="0.3">
      <c r="A1027" s="88">
        <v>1015</v>
      </c>
      <c r="B1027" s="96"/>
      <c r="C1027" s="94"/>
      <c r="D1027" s="97"/>
      <c r="E1027" s="95" t="str">
        <f t="shared" si="13"/>
        <v/>
      </c>
      <c r="F1027" s="91"/>
      <c r="G1027" s="68"/>
      <c r="H1027" s="64" t="str">
        <f>IF(LEFT(G1027,2)="48","R",IF(D1027="","N/A",VLOOKUP(D1027,'UCM 7-21-23'!$A$2:$B$1709,2,FALSE)))</f>
        <v>N/A</v>
      </c>
      <c r="I1027" s="243"/>
    </row>
    <row r="1028" spans="1:9" ht="23.15" hidden="1" customHeight="1" x14ac:dyDescent="0.3">
      <c r="A1028" s="87">
        <v>1016</v>
      </c>
      <c r="B1028" s="96"/>
      <c r="C1028" s="94"/>
      <c r="D1028" s="97"/>
      <c r="E1028" s="95" t="str">
        <f t="shared" si="13"/>
        <v/>
      </c>
      <c r="F1028" s="91"/>
      <c r="G1028" s="68"/>
      <c r="H1028" s="64" t="str">
        <f>IF(LEFT(G1028,2)="48","R",IF(D1028="","N/A",VLOOKUP(D1028,'UCM 7-21-23'!$A$2:$B$1709,2,FALSE)))</f>
        <v>N/A</v>
      </c>
      <c r="I1028" s="243"/>
    </row>
    <row r="1029" spans="1:9" ht="23.15" hidden="1" customHeight="1" x14ac:dyDescent="0.3">
      <c r="A1029" s="87">
        <v>1017</v>
      </c>
      <c r="B1029" s="96"/>
      <c r="C1029" s="94"/>
      <c r="D1029" s="97"/>
      <c r="E1029" s="95" t="str">
        <f t="shared" si="13"/>
        <v/>
      </c>
      <c r="F1029" s="91"/>
      <c r="G1029" s="68"/>
      <c r="H1029" s="64" t="str">
        <f>IF(LEFT(G1029,2)="48","R",IF(D1029="","N/A",VLOOKUP(D1029,'UCM 7-21-23'!$A$2:$B$1709,2,FALSE)))</f>
        <v>N/A</v>
      </c>
      <c r="I1029" s="243"/>
    </row>
    <row r="1030" spans="1:9" ht="23.15" hidden="1" customHeight="1" x14ac:dyDescent="0.3">
      <c r="A1030" s="88">
        <v>1018</v>
      </c>
      <c r="B1030" s="96"/>
      <c r="C1030" s="94"/>
      <c r="D1030" s="97"/>
      <c r="E1030" s="95" t="str">
        <f t="shared" si="13"/>
        <v/>
      </c>
      <c r="F1030" s="91"/>
      <c r="G1030" s="68"/>
      <c r="H1030" s="64" t="str">
        <f>IF(LEFT(G1030,2)="48","R",IF(D1030="","N/A",VLOOKUP(D1030,'UCM 7-21-23'!$A$2:$B$1709,2,FALSE)))</f>
        <v>N/A</v>
      </c>
      <c r="I1030" s="243"/>
    </row>
    <row r="1031" spans="1:9" ht="23.15" hidden="1" customHeight="1" x14ac:dyDescent="0.3">
      <c r="A1031" s="87">
        <v>1019</v>
      </c>
      <c r="B1031" s="96"/>
      <c r="C1031" s="94"/>
      <c r="D1031" s="97"/>
      <c r="E1031" s="95" t="str">
        <f t="shared" si="13"/>
        <v/>
      </c>
      <c r="F1031" s="91"/>
      <c r="G1031" s="68"/>
      <c r="H1031" s="64" t="str">
        <f>IF(LEFT(G1031,2)="48","R",IF(D1031="","N/A",VLOOKUP(D1031,'UCM 7-21-23'!$A$2:$B$1709,2,FALSE)))</f>
        <v>N/A</v>
      </c>
      <c r="I1031" s="243"/>
    </row>
    <row r="1032" spans="1:9" ht="23.15" hidden="1" customHeight="1" x14ac:dyDescent="0.3">
      <c r="A1032" s="87">
        <v>1020</v>
      </c>
      <c r="B1032" s="96"/>
      <c r="C1032" s="94"/>
      <c r="D1032" s="97"/>
      <c r="E1032" s="95" t="str">
        <f t="shared" si="13"/>
        <v/>
      </c>
      <c r="F1032" s="91"/>
      <c r="G1032" s="68"/>
      <c r="H1032" s="64" t="str">
        <f>IF(LEFT(G1032,2)="48","R",IF(D1032="","N/A",VLOOKUP(D1032,'UCM 7-21-23'!$A$2:$B$1709,2,FALSE)))</f>
        <v>N/A</v>
      </c>
      <c r="I1032" s="243"/>
    </row>
    <row r="1033" spans="1:9" ht="23.15" hidden="1" customHeight="1" x14ac:dyDescent="0.3">
      <c r="A1033" s="88">
        <v>1021</v>
      </c>
      <c r="B1033" s="96"/>
      <c r="C1033" s="94"/>
      <c r="D1033" s="97"/>
      <c r="E1033" s="95" t="str">
        <f t="shared" si="13"/>
        <v/>
      </c>
      <c r="F1033" s="91"/>
      <c r="G1033" s="68"/>
      <c r="H1033" s="64" t="str">
        <f>IF(LEFT(G1033,2)="48","R",IF(D1033="","N/A",VLOOKUP(D1033,'UCM 7-21-23'!$A$2:$B$1709,2,FALSE)))</f>
        <v>N/A</v>
      </c>
      <c r="I1033" s="243"/>
    </row>
    <row r="1034" spans="1:9" ht="23.15" hidden="1" customHeight="1" x14ac:dyDescent="0.3">
      <c r="A1034" s="87">
        <v>1022</v>
      </c>
      <c r="B1034" s="96"/>
      <c r="C1034" s="94"/>
      <c r="D1034" s="97"/>
      <c r="E1034" s="95" t="str">
        <f t="shared" si="13"/>
        <v/>
      </c>
      <c r="F1034" s="91"/>
      <c r="G1034" s="68"/>
      <c r="H1034" s="64" t="str">
        <f>IF(LEFT(G1034,2)="48","R",IF(D1034="","N/A",VLOOKUP(D1034,'UCM 7-21-23'!$A$2:$B$1709,2,FALSE)))</f>
        <v>N/A</v>
      </c>
      <c r="I1034" s="243"/>
    </row>
    <row r="1035" spans="1:9" ht="22.5" hidden="1" customHeight="1" x14ac:dyDescent="0.3">
      <c r="A1035" s="87">
        <v>1023</v>
      </c>
      <c r="B1035" s="96"/>
      <c r="C1035" s="94"/>
      <c r="D1035" s="97"/>
      <c r="E1035" s="95" t="str">
        <f t="shared" si="13"/>
        <v/>
      </c>
      <c r="F1035" s="91"/>
      <c r="G1035" s="68"/>
      <c r="H1035" s="64" t="str">
        <f>IF(LEFT(G1035,2)="48","R",IF(D1035="","N/A",VLOOKUP(D1035,'UCM 7-21-23'!$A$2:$B$1709,2,FALSE)))</f>
        <v>N/A</v>
      </c>
      <c r="I1035" s="243"/>
    </row>
    <row r="1036" spans="1:9" ht="23.15" hidden="1" customHeight="1" x14ac:dyDescent="0.3">
      <c r="A1036" s="88">
        <v>1024</v>
      </c>
      <c r="B1036" s="96"/>
      <c r="C1036" s="94"/>
      <c r="D1036" s="97"/>
      <c r="E1036" s="95" t="str">
        <f t="shared" si="13"/>
        <v/>
      </c>
      <c r="F1036" s="91"/>
      <c r="G1036" s="68"/>
      <c r="H1036" s="64" t="str">
        <f>IF(LEFT(G1036,2)="48","R",IF(D1036="","N/A",VLOOKUP(D1036,'UCM 7-21-23'!$A$2:$B$1709,2,FALSE)))</f>
        <v>N/A</v>
      </c>
      <c r="I1036" s="243"/>
    </row>
    <row r="1037" spans="1:9" ht="23.15" hidden="1" customHeight="1" x14ac:dyDescent="0.3">
      <c r="A1037" s="87">
        <v>1025</v>
      </c>
      <c r="B1037" s="96"/>
      <c r="C1037" s="94"/>
      <c r="D1037" s="97"/>
      <c r="E1037" s="95" t="str">
        <f t="shared" si="13"/>
        <v/>
      </c>
      <c r="F1037" s="91"/>
      <c r="G1037" s="68"/>
      <c r="H1037" s="64" t="str">
        <f>IF(LEFT(G1037,2)="48","R",IF(D1037="","N/A",VLOOKUP(D1037,'UCM 7-21-23'!$A$2:$B$1709,2,FALSE)))</f>
        <v>N/A</v>
      </c>
      <c r="I1037" s="243"/>
    </row>
    <row r="1038" spans="1:9" ht="23.15" hidden="1" customHeight="1" x14ac:dyDescent="0.3">
      <c r="A1038" s="87">
        <v>1026</v>
      </c>
      <c r="B1038" s="96"/>
      <c r="C1038" s="94"/>
      <c r="D1038" s="97"/>
      <c r="E1038" s="95" t="str">
        <f t="shared" si="13"/>
        <v/>
      </c>
      <c r="F1038" s="91"/>
      <c r="G1038" s="68"/>
      <c r="H1038" s="64" t="str">
        <f>IF(LEFT(G1038,2)="48","R",IF(D1038="","N/A",VLOOKUP(D1038,'UCM 7-21-23'!$A$2:$B$1709,2,FALSE)))</f>
        <v>N/A</v>
      </c>
      <c r="I1038" s="243"/>
    </row>
    <row r="1039" spans="1:9" ht="23.15" hidden="1" customHeight="1" x14ac:dyDescent="0.3">
      <c r="A1039" s="88">
        <v>1027</v>
      </c>
      <c r="B1039" s="96"/>
      <c r="C1039" s="94"/>
      <c r="D1039" s="97"/>
      <c r="E1039" s="95" t="str">
        <f t="shared" si="13"/>
        <v/>
      </c>
      <c r="F1039" s="91"/>
      <c r="G1039" s="68"/>
      <c r="H1039" s="64" t="str">
        <f>IF(LEFT(G1039,2)="48","R",IF(D1039="","N/A",VLOOKUP(D1039,'UCM 7-21-23'!$A$2:$B$1709,2,FALSE)))</f>
        <v>N/A</v>
      </c>
      <c r="I1039" s="243"/>
    </row>
    <row r="1040" spans="1:9" ht="23.15" hidden="1" customHeight="1" x14ac:dyDescent="0.3">
      <c r="A1040" s="87">
        <v>1028</v>
      </c>
      <c r="B1040" s="96"/>
      <c r="C1040" s="94"/>
      <c r="D1040" s="97"/>
      <c r="E1040" s="95" t="str">
        <f t="shared" si="13"/>
        <v/>
      </c>
      <c r="F1040" s="91"/>
      <c r="G1040" s="68"/>
      <c r="H1040" s="64" t="str">
        <f>IF(LEFT(G1040,2)="48","R",IF(D1040="","N/A",VLOOKUP(D1040,'UCM 7-21-23'!$A$2:$B$1709,2,FALSE)))</f>
        <v>N/A</v>
      </c>
      <c r="I1040" s="243"/>
    </row>
    <row r="1041" spans="1:9" ht="23.15" hidden="1" customHeight="1" x14ac:dyDescent="0.3">
      <c r="A1041" s="87">
        <v>1029</v>
      </c>
      <c r="B1041" s="96"/>
      <c r="C1041" s="94"/>
      <c r="D1041" s="97"/>
      <c r="E1041" s="95" t="str">
        <f t="shared" si="13"/>
        <v/>
      </c>
      <c r="F1041" s="91"/>
      <c r="G1041" s="68"/>
      <c r="H1041" s="64" t="str">
        <f>IF(LEFT(G1041,2)="48","R",IF(D1041="","N/A",VLOOKUP(D1041,'UCM 7-21-23'!$A$2:$B$1709,2,FALSE)))</f>
        <v>N/A</v>
      </c>
      <c r="I1041" s="243"/>
    </row>
    <row r="1042" spans="1:9" ht="23.15" hidden="1" customHeight="1" x14ac:dyDescent="0.3">
      <c r="A1042" s="88">
        <v>1030</v>
      </c>
      <c r="B1042" s="96"/>
      <c r="C1042" s="94"/>
      <c r="D1042" s="97"/>
      <c r="E1042" s="95" t="str">
        <f t="shared" si="13"/>
        <v/>
      </c>
      <c r="F1042" s="91"/>
      <c r="G1042" s="68"/>
      <c r="H1042" s="64" t="str">
        <f>IF(LEFT(G1042,2)="48","R",IF(D1042="","N/A",VLOOKUP(D1042,'UCM 7-21-23'!$A$2:$B$1709,2,FALSE)))</f>
        <v>N/A</v>
      </c>
      <c r="I1042" s="243"/>
    </row>
    <row r="1043" spans="1:9" ht="23.15" hidden="1" customHeight="1" x14ac:dyDescent="0.3">
      <c r="A1043" s="87">
        <v>1031</v>
      </c>
      <c r="B1043" s="96"/>
      <c r="C1043" s="94"/>
      <c r="D1043" s="97"/>
      <c r="E1043" s="95" t="str">
        <f t="shared" si="13"/>
        <v/>
      </c>
      <c r="F1043" s="91"/>
      <c r="G1043" s="68"/>
      <c r="H1043" s="64" t="str">
        <f>IF(LEFT(G1043,2)="48","R",IF(D1043="","N/A",VLOOKUP(D1043,'UCM 7-21-23'!$A$2:$B$1709,2,FALSE)))</f>
        <v>N/A</v>
      </c>
      <c r="I1043" s="243"/>
    </row>
    <row r="1044" spans="1:9" ht="23.15" hidden="1" customHeight="1" x14ac:dyDescent="0.3">
      <c r="A1044" s="87">
        <v>1032</v>
      </c>
      <c r="B1044" s="96"/>
      <c r="C1044" s="94"/>
      <c r="D1044" s="97"/>
      <c r="E1044" s="95" t="str">
        <f t="shared" si="13"/>
        <v/>
      </c>
      <c r="F1044" s="91"/>
      <c r="G1044" s="68"/>
      <c r="H1044" s="64" t="str">
        <f>IF(LEFT(G1044,2)="48","R",IF(D1044="","N/A",VLOOKUP(D1044,'UCM 7-21-23'!$A$2:$B$1709,2,FALSE)))</f>
        <v>N/A</v>
      </c>
      <c r="I1044" s="243"/>
    </row>
    <row r="1045" spans="1:9" ht="23.15" hidden="1" customHeight="1" x14ac:dyDescent="0.3">
      <c r="A1045" s="88">
        <v>1033</v>
      </c>
      <c r="B1045" s="96"/>
      <c r="C1045" s="94"/>
      <c r="D1045" s="97"/>
      <c r="E1045" s="95" t="str">
        <f t="shared" si="13"/>
        <v/>
      </c>
      <c r="F1045" s="91"/>
      <c r="G1045" s="68"/>
      <c r="H1045" s="64" t="str">
        <f>IF(LEFT(G1045,2)="48","R",IF(D1045="","N/A",VLOOKUP(D1045,'UCM 7-21-23'!$A$2:$B$1709,2,FALSE)))</f>
        <v>N/A</v>
      </c>
      <c r="I1045" s="243"/>
    </row>
    <row r="1046" spans="1:9" ht="23.15" hidden="1" customHeight="1" x14ac:dyDescent="0.3">
      <c r="A1046" s="87">
        <v>1034</v>
      </c>
      <c r="B1046" s="96"/>
      <c r="C1046" s="94"/>
      <c r="D1046" s="97"/>
      <c r="E1046" s="95" t="str">
        <f t="shared" si="13"/>
        <v/>
      </c>
      <c r="F1046" s="91"/>
      <c r="G1046" s="68"/>
      <c r="H1046" s="64" t="str">
        <f>IF(LEFT(G1046,2)="48","R",IF(D1046="","N/A",VLOOKUP(D1046,'UCM 7-21-23'!$A$2:$B$1709,2,FALSE)))</f>
        <v>N/A</v>
      </c>
      <c r="I1046" s="243"/>
    </row>
    <row r="1047" spans="1:9" ht="23.15" hidden="1" customHeight="1" x14ac:dyDescent="0.3">
      <c r="A1047" s="87">
        <v>1035</v>
      </c>
      <c r="B1047" s="96"/>
      <c r="C1047" s="94"/>
      <c r="D1047" s="97"/>
      <c r="E1047" s="95" t="str">
        <f t="shared" si="13"/>
        <v/>
      </c>
      <c r="F1047" s="91"/>
      <c r="G1047" s="68"/>
      <c r="H1047" s="64" t="str">
        <f>IF(LEFT(G1047,2)="48","R",IF(D1047="","N/A",VLOOKUP(D1047,'UCM 7-21-23'!$A$2:$B$1709,2,FALSE)))</f>
        <v>N/A</v>
      </c>
      <c r="I1047" s="243"/>
    </row>
    <row r="1048" spans="1:9" ht="23.15" hidden="1" customHeight="1" x14ac:dyDescent="0.3">
      <c r="A1048" s="88">
        <v>1036</v>
      </c>
      <c r="B1048" s="96"/>
      <c r="C1048" s="94"/>
      <c r="D1048" s="97"/>
      <c r="E1048" s="95" t="str">
        <f t="shared" si="13"/>
        <v/>
      </c>
      <c r="F1048" s="91"/>
      <c r="G1048" s="68"/>
      <c r="H1048" s="64" t="str">
        <f>IF(LEFT(G1048,2)="48","R",IF(D1048="","N/A",VLOOKUP(D1048,'UCM 7-21-23'!$A$2:$B$1709,2,FALSE)))</f>
        <v>N/A</v>
      </c>
      <c r="I1048" s="243"/>
    </row>
    <row r="1049" spans="1:9" ht="23.15" hidden="1" customHeight="1" x14ac:dyDescent="0.3">
      <c r="A1049" s="87">
        <v>1037</v>
      </c>
      <c r="B1049" s="96"/>
      <c r="C1049" s="94"/>
      <c r="D1049" s="97"/>
      <c r="E1049" s="95" t="str">
        <f t="shared" si="13"/>
        <v/>
      </c>
      <c r="F1049" s="91"/>
      <c r="G1049" s="68"/>
      <c r="H1049" s="64" t="str">
        <f>IF(LEFT(G1049,2)="48","R",IF(D1049="","N/A",VLOOKUP(D1049,'UCM 7-21-23'!$A$2:$B$1709,2,FALSE)))</f>
        <v>N/A</v>
      </c>
      <c r="I1049" s="243"/>
    </row>
    <row r="1050" spans="1:9" ht="23.15" hidden="1" customHeight="1" x14ac:dyDescent="0.3">
      <c r="A1050" s="87">
        <v>1038</v>
      </c>
      <c r="B1050" s="96"/>
      <c r="C1050" s="94"/>
      <c r="D1050" s="97"/>
      <c r="E1050" s="95" t="str">
        <f t="shared" si="13"/>
        <v/>
      </c>
      <c r="F1050" s="91"/>
      <c r="G1050" s="68"/>
      <c r="H1050" s="64" t="str">
        <f>IF(LEFT(G1050,2)="48","R",IF(D1050="","N/A",VLOOKUP(D1050,'UCM 7-21-23'!$A$2:$B$1709,2,FALSE)))</f>
        <v>N/A</v>
      </c>
      <c r="I1050" s="243"/>
    </row>
    <row r="1051" spans="1:9" ht="23.15" hidden="1" customHeight="1" x14ac:dyDescent="0.3">
      <c r="A1051" s="88">
        <v>1039</v>
      </c>
      <c r="B1051" s="96"/>
      <c r="C1051" s="94"/>
      <c r="D1051" s="97"/>
      <c r="E1051" s="95" t="str">
        <f t="shared" si="13"/>
        <v/>
      </c>
      <c r="F1051" s="91"/>
      <c r="G1051" s="68"/>
      <c r="H1051" s="64" t="str">
        <f>IF(LEFT(G1051,2)="48","R",IF(D1051="","N/A",VLOOKUP(D1051,'UCM 7-21-23'!$A$2:$B$1709,2,FALSE)))</f>
        <v>N/A</v>
      </c>
      <c r="I1051" s="243"/>
    </row>
    <row r="1052" spans="1:9" ht="23.15" hidden="1" customHeight="1" x14ac:dyDescent="0.3">
      <c r="A1052" s="87">
        <v>1040</v>
      </c>
      <c r="B1052" s="96"/>
      <c r="C1052" s="94"/>
      <c r="D1052" s="97"/>
      <c r="E1052" s="95" t="str">
        <f t="shared" si="13"/>
        <v/>
      </c>
      <c r="F1052" s="91"/>
      <c r="G1052" s="68"/>
      <c r="H1052" s="64" t="str">
        <f>IF(LEFT(G1052,2)="48","R",IF(D1052="","N/A",VLOOKUP(D1052,'UCM 7-21-23'!$A$2:$B$1709,2,FALSE)))</f>
        <v>N/A</v>
      </c>
      <c r="I1052" s="243"/>
    </row>
    <row r="1053" spans="1:9" ht="23.15" hidden="1" customHeight="1" x14ac:dyDescent="0.3">
      <c r="A1053" s="87">
        <v>1041</v>
      </c>
      <c r="B1053" s="96"/>
      <c r="C1053" s="94"/>
      <c r="D1053" s="97"/>
      <c r="E1053" s="95" t="str">
        <f t="shared" si="13"/>
        <v/>
      </c>
      <c r="F1053" s="91"/>
      <c r="G1053" s="68"/>
      <c r="H1053" s="64" t="str">
        <f>IF(LEFT(G1053,2)="48","R",IF(D1053="","N/A",VLOOKUP(D1053,'UCM 7-21-23'!$A$2:$B$1709,2,FALSE)))</f>
        <v>N/A</v>
      </c>
      <c r="I1053" s="243"/>
    </row>
    <row r="1054" spans="1:9" ht="23.15" hidden="1" customHeight="1" x14ac:dyDescent="0.3">
      <c r="A1054" s="88">
        <v>1042</v>
      </c>
      <c r="B1054" s="96"/>
      <c r="C1054" s="94"/>
      <c r="D1054" s="97"/>
      <c r="E1054" s="95" t="str">
        <f t="shared" si="13"/>
        <v/>
      </c>
      <c r="F1054" s="91"/>
      <c r="G1054" s="68"/>
      <c r="H1054" s="64" t="str">
        <f>IF(LEFT(G1054,2)="48","R",IF(D1054="","N/A",VLOOKUP(D1054,'UCM 7-21-23'!$A$2:$B$1709,2,FALSE)))</f>
        <v>N/A</v>
      </c>
      <c r="I1054" s="243"/>
    </row>
    <row r="1055" spans="1:9" ht="23.15" hidden="1" customHeight="1" x14ac:dyDescent="0.3">
      <c r="A1055" s="87">
        <v>1043</v>
      </c>
      <c r="B1055" s="96"/>
      <c r="C1055" s="94"/>
      <c r="D1055" s="97"/>
      <c r="E1055" s="95" t="str">
        <f t="shared" si="13"/>
        <v/>
      </c>
      <c r="F1055" s="91"/>
      <c r="G1055" s="68"/>
      <c r="H1055" s="64" t="str">
        <f>IF(LEFT(G1055,2)="48","R",IF(D1055="","N/A",VLOOKUP(D1055,'UCM 7-21-23'!$A$2:$B$1709,2,FALSE)))</f>
        <v>N/A</v>
      </c>
      <c r="I1055" s="243"/>
    </row>
    <row r="1056" spans="1:9" ht="23.15" hidden="1" customHeight="1" x14ac:dyDescent="0.3">
      <c r="A1056" s="87">
        <v>1044</v>
      </c>
      <c r="B1056" s="96"/>
      <c r="C1056" s="94"/>
      <c r="D1056" s="97"/>
      <c r="E1056" s="95" t="str">
        <f t="shared" si="13"/>
        <v/>
      </c>
      <c r="F1056" s="91"/>
      <c r="G1056" s="68"/>
      <c r="H1056" s="64" t="str">
        <f>IF(LEFT(G1056,2)="48","R",IF(D1056="","N/A",VLOOKUP(D1056,'UCM 7-21-23'!$A$2:$B$1709,2,FALSE)))</f>
        <v>N/A</v>
      </c>
      <c r="I1056" s="243"/>
    </row>
    <row r="1057" spans="1:15" ht="23.15" hidden="1" customHeight="1" x14ac:dyDescent="0.3">
      <c r="A1057" s="88">
        <v>1045</v>
      </c>
      <c r="B1057" s="96"/>
      <c r="C1057" s="94"/>
      <c r="D1057" s="97"/>
      <c r="E1057" s="95" t="str">
        <f t="shared" si="13"/>
        <v/>
      </c>
      <c r="F1057" s="91"/>
      <c r="G1057" s="68"/>
      <c r="H1057" s="64" t="str">
        <f>IF(LEFT(G1057,2)="48","R",IF(D1057="","N/A",VLOOKUP(D1057,'UCM 7-21-23'!$A$2:$B$1709,2,FALSE)))</f>
        <v>N/A</v>
      </c>
      <c r="I1057" s="243"/>
    </row>
    <row r="1058" spans="1:15" ht="23.15" hidden="1" customHeight="1" x14ac:dyDescent="0.3">
      <c r="A1058" s="87">
        <v>1046</v>
      </c>
      <c r="B1058" s="96"/>
      <c r="C1058" s="94"/>
      <c r="D1058" s="97"/>
      <c r="E1058" s="95" t="str">
        <f t="shared" si="13"/>
        <v/>
      </c>
      <c r="F1058" s="91"/>
      <c r="G1058" s="68"/>
      <c r="H1058" s="64" t="str">
        <f>IF(LEFT(G1058,2)="48","R",IF(D1058="","N/A",VLOOKUP(D1058,'UCM 7-21-23'!$A$2:$B$1709,2,FALSE)))</f>
        <v>N/A</v>
      </c>
      <c r="I1058" s="243"/>
    </row>
    <row r="1059" spans="1:15" ht="23.15" hidden="1" customHeight="1" x14ac:dyDescent="0.3">
      <c r="A1059" s="87">
        <v>1047</v>
      </c>
      <c r="B1059" s="96"/>
      <c r="C1059" s="94"/>
      <c r="D1059" s="97"/>
      <c r="E1059" s="95" t="str">
        <f t="shared" si="13"/>
        <v/>
      </c>
      <c r="F1059" s="91"/>
      <c r="G1059" s="68"/>
      <c r="H1059" s="64" t="str">
        <f>IF(LEFT(G1059,2)="48","R",IF(D1059="","N/A",VLOOKUP(D1059,'UCM 7-21-23'!$A$2:$B$1709,2,FALSE)))</f>
        <v>N/A</v>
      </c>
      <c r="I1059" s="243"/>
    </row>
    <row r="1060" spans="1:15" ht="23.15" hidden="1" customHeight="1" x14ac:dyDescent="0.3">
      <c r="A1060" s="88">
        <v>1048</v>
      </c>
      <c r="B1060" s="96"/>
      <c r="C1060" s="94"/>
      <c r="D1060" s="97"/>
      <c r="E1060" s="95" t="str">
        <f t="shared" si="13"/>
        <v/>
      </c>
      <c r="F1060" s="91"/>
      <c r="G1060" s="68"/>
      <c r="H1060" s="64" t="str">
        <f>IF(LEFT(G1060,2)="48","R",IF(D1060="","N/A",VLOOKUP(D1060,'UCM 7-21-23'!$A$2:$B$1709,2,FALSE)))</f>
        <v>N/A</v>
      </c>
      <c r="I1060" s="243"/>
    </row>
    <row r="1061" spans="1:15" ht="23.15" hidden="1" customHeight="1" x14ac:dyDescent="0.3">
      <c r="A1061" s="87">
        <v>1049</v>
      </c>
      <c r="B1061" s="96"/>
      <c r="C1061" s="94"/>
      <c r="D1061" s="97"/>
      <c r="E1061" s="95" t="str">
        <f t="shared" si="13"/>
        <v/>
      </c>
      <c r="F1061" s="91"/>
      <c r="G1061" s="68"/>
      <c r="H1061" s="64" t="str">
        <f>IF(LEFT(G1061,2)="48","R",IF(D1061="","N/A",VLOOKUP(D1061,'UCM 7-21-23'!$A$2:$B$1709,2,FALSE)))</f>
        <v>N/A</v>
      </c>
      <c r="I1061" s="243"/>
    </row>
    <row r="1062" spans="1:15" ht="23.15" hidden="1" customHeight="1" thickBot="1" x14ac:dyDescent="0.35">
      <c r="A1062" s="87">
        <v>1050</v>
      </c>
      <c r="B1062" s="96"/>
      <c r="C1062" s="94"/>
      <c r="D1062" s="97"/>
      <c r="E1062" s="95" t="str">
        <f t="shared" si="13"/>
        <v/>
      </c>
      <c r="F1062" s="92"/>
      <c r="G1062" s="80"/>
      <c r="H1062" s="64" t="str">
        <f>IF(LEFT(G1062,2)="48","R",IF(D1062="","N/A",VLOOKUP(D1062,'UCM 7-21-23'!$A$2:$B$1709,2,FALSE)))</f>
        <v>N/A</v>
      </c>
      <c r="I1062" s="244"/>
    </row>
    <row r="1063" spans="1:15" ht="23.15" customHeight="1" thickBot="1" x14ac:dyDescent="0.35">
      <c r="A1063" s="289" t="s">
        <v>140</v>
      </c>
      <c r="B1063" s="290"/>
      <c r="C1063" s="290"/>
      <c r="D1063" s="290"/>
      <c r="E1063" s="290"/>
      <c r="F1063" s="290"/>
      <c r="G1063" s="290"/>
      <c r="H1063" s="291"/>
      <c r="I1063" s="234">
        <f>SUBTOTAL(9,I13:I1062)</f>
        <v>0</v>
      </c>
      <c r="J1063" s="83"/>
      <c r="K1063" s="83"/>
      <c r="L1063" s="83"/>
      <c r="M1063" s="83"/>
      <c r="N1063" s="83"/>
      <c r="O1063" s="83"/>
    </row>
    <row r="1064" spans="1:15" ht="9.75" customHeight="1" x14ac:dyDescent="0.3">
      <c r="A1064" s="6"/>
      <c r="B1064" s="75"/>
      <c r="C1064" s="5"/>
      <c r="D1064" s="5"/>
      <c r="E1064" s="5"/>
      <c r="F1064" s="5"/>
      <c r="G1064" s="5"/>
      <c r="H1064" s="6"/>
      <c r="I1064" s="5"/>
      <c r="J1064" s="5"/>
      <c r="K1064" s="5"/>
    </row>
    <row r="1065" spans="1:15" ht="9" customHeight="1" thickBot="1" x14ac:dyDescent="0.35">
      <c r="A1065" s="6"/>
      <c r="B1065" s="75"/>
      <c r="C1065" s="5"/>
      <c r="D1065" s="5"/>
      <c r="E1065" s="5"/>
      <c r="F1065" s="5"/>
      <c r="G1065" s="5"/>
      <c r="H1065" s="55"/>
      <c r="I1065" s="56"/>
      <c r="J1065" s="56"/>
      <c r="K1065" s="56"/>
    </row>
    <row r="1066" spans="1:15" ht="22.5" customHeight="1" thickBot="1" x14ac:dyDescent="0.35">
      <c r="A1066" s="6"/>
      <c r="B1066" s="75"/>
      <c r="C1066" s="5"/>
      <c r="D1066" s="5"/>
      <c r="E1066" s="5"/>
      <c r="F1066" s="5"/>
      <c r="G1066" s="5"/>
      <c r="H1066" s="123" t="s">
        <v>141</v>
      </c>
      <c r="I1066" s="124"/>
    </row>
    <row r="1067" spans="1:15" ht="22.5" customHeight="1" thickBot="1" x14ac:dyDescent="0.35">
      <c r="A1067" s="6"/>
      <c r="B1067" s="75"/>
      <c r="C1067" s="5"/>
      <c r="D1067" s="5"/>
      <c r="E1067" s="5"/>
      <c r="F1067" s="5"/>
      <c r="G1067" s="5"/>
      <c r="H1067" s="152" t="s">
        <v>95</v>
      </c>
      <c r="I1067" s="245">
        <f>SUMIF($H$13:$H$1062,H1067,$I$13:$I$1062)</f>
        <v>0</v>
      </c>
    </row>
    <row r="1068" spans="1:15" ht="22.5" customHeight="1" thickBot="1" x14ac:dyDescent="0.35">
      <c r="A1068" s="6"/>
      <c r="B1068" s="75"/>
      <c r="C1068" s="5"/>
      <c r="D1068" s="5"/>
      <c r="E1068" s="5"/>
      <c r="F1068" s="5"/>
      <c r="G1068" s="5"/>
      <c r="H1068" s="152" t="s">
        <v>96</v>
      </c>
      <c r="I1068" s="245">
        <f>SUMIF($H$13:$H$1062,H1068,$I$13:$I$1062)</f>
        <v>0</v>
      </c>
    </row>
    <row r="1069" spans="1:15" ht="22.5" customHeight="1" thickBot="1" x14ac:dyDescent="0.35">
      <c r="A1069" s="6"/>
      <c r="B1069" s="75"/>
      <c r="C1069" s="5"/>
      <c r="D1069" s="5"/>
      <c r="E1069" s="5"/>
      <c r="F1069" s="5"/>
      <c r="G1069" s="5"/>
      <c r="H1069" s="152" t="s">
        <v>97</v>
      </c>
      <c r="I1069" s="245">
        <f>SUMIF($H$13:$H$1062,H1069,$I$13:$I$1062)</f>
        <v>0</v>
      </c>
    </row>
    <row r="1070" spans="1:15" ht="22.5" customHeight="1" thickBot="1" x14ac:dyDescent="0.35">
      <c r="A1070" s="6"/>
      <c r="B1070" s="75"/>
      <c r="C1070" s="5"/>
      <c r="D1070" s="5"/>
      <c r="E1070" s="5"/>
      <c r="F1070" s="5"/>
      <c r="G1070" s="5"/>
      <c r="H1070" s="152" t="s">
        <v>98</v>
      </c>
      <c r="I1070" s="246">
        <f>SUMIF($H$13:$H$1062,H1070,$I$13:$I$1062)</f>
        <v>0</v>
      </c>
    </row>
    <row r="1071" spans="1:15" ht="9" customHeight="1" thickBot="1" x14ac:dyDescent="0.35">
      <c r="A1071" s="6"/>
      <c r="B1071" s="75"/>
      <c r="C1071" s="5"/>
      <c r="D1071" s="5"/>
      <c r="E1071" s="5"/>
      <c r="F1071" s="5"/>
      <c r="G1071" s="5"/>
      <c r="H1071" s="54"/>
      <c r="I1071" s="235"/>
      <c r="J1071" s="58"/>
    </row>
    <row r="1072" spans="1:15" ht="22.5" customHeight="1" thickBot="1" x14ac:dyDescent="0.35">
      <c r="A1072" s="6"/>
      <c r="B1072" s="75"/>
      <c r="C1072" s="5"/>
      <c r="D1072" s="5"/>
      <c r="E1072" s="5"/>
      <c r="F1072" s="5"/>
      <c r="G1072" s="5"/>
      <c r="H1072" s="53" t="s">
        <v>110</v>
      </c>
      <c r="I1072" s="234">
        <f>SUM(I1067:I1070)</f>
        <v>0</v>
      </c>
    </row>
    <row r="1073" spans="1:12" ht="14.5" hidden="1" thickBot="1" x14ac:dyDescent="0.35">
      <c r="A1073" s="6"/>
      <c r="B1073" s="75"/>
      <c r="C1073" s="5"/>
      <c r="D1073" s="5"/>
      <c r="E1073" s="5"/>
      <c r="F1073" s="5"/>
      <c r="G1073" s="5"/>
      <c r="H1073" s="82"/>
      <c r="I1073" s="81" t="s">
        <v>100</v>
      </c>
      <c r="J1073" s="59">
        <f>I1072-I1070</f>
        <v>0</v>
      </c>
    </row>
    <row r="1074" spans="1:12" ht="9" customHeight="1" x14ac:dyDescent="0.3">
      <c r="A1074" s="6"/>
      <c r="B1074" s="75"/>
      <c r="C1074" s="5"/>
      <c r="D1074" s="5"/>
      <c r="E1074" s="5"/>
      <c r="F1074" s="5"/>
      <c r="G1074" s="5"/>
      <c r="H1074" s="6"/>
      <c r="I1074" s="5"/>
      <c r="J1074" s="5"/>
      <c r="K1074" s="5"/>
    </row>
    <row r="1075" spans="1:12" s="17" customFormat="1" ht="18.5" x14ac:dyDescent="0.35">
      <c r="A1075" s="254" t="s">
        <v>142</v>
      </c>
      <c r="B1075" s="254"/>
      <c r="C1075" s="254"/>
      <c r="D1075" s="254"/>
      <c r="E1075" s="254"/>
      <c r="F1075" s="254"/>
      <c r="G1075" s="254"/>
      <c r="H1075" s="254"/>
      <c r="I1075" s="254"/>
      <c r="J1075" s="254"/>
      <c r="K1075" s="258"/>
    </row>
    <row r="1076" spans="1:12" s="17" customFormat="1" ht="18.5" x14ac:dyDescent="0.35">
      <c r="A1076" s="259" t="s">
        <v>134</v>
      </c>
      <c r="B1076" s="254"/>
      <c r="C1076" s="254"/>
      <c r="D1076" s="254"/>
      <c r="E1076" s="254"/>
      <c r="F1076" s="254"/>
      <c r="G1076" s="254"/>
      <c r="H1076" s="254"/>
      <c r="I1076" s="254"/>
      <c r="J1076" s="254"/>
      <c r="K1076" s="258"/>
    </row>
    <row r="1077" spans="1:12" s="17" customFormat="1" ht="18.5" x14ac:dyDescent="0.35">
      <c r="A1077" s="254" t="s">
        <v>135</v>
      </c>
      <c r="B1077" s="254"/>
      <c r="C1077" s="254"/>
      <c r="D1077" s="254"/>
      <c r="E1077" s="254"/>
      <c r="F1077" s="254"/>
      <c r="G1077" s="254"/>
      <c r="H1077" s="254"/>
      <c r="I1077" s="254"/>
      <c r="J1077" s="254"/>
      <c r="K1077" s="258"/>
    </row>
    <row r="1078" spans="1:12" s="17" customFormat="1" ht="18.5" x14ac:dyDescent="0.35">
      <c r="A1078" s="255" t="s">
        <v>136</v>
      </c>
      <c r="B1078" s="254"/>
      <c r="C1078" s="254"/>
      <c r="D1078" s="254"/>
      <c r="E1078" s="254"/>
      <c r="F1078" s="254"/>
      <c r="G1078" s="254"/>
      <c r="H1078" s="254"/>
      <c r="I1078" s="254"/>
      <c r="J1078" s="254"/>
      <c r="K1078" s="258"/>
    </row>
    <row r="1079" spans="1:12" s="17" customFormat="1" ht="16.5" customHeight="1" x14ac:dyDescent="0.35">
      <c r="A1079" s="256" t="s">
        <v>102</v>
      </c>
      <c r="B1079" s="256"/>
      <c r="C1079" s="256"/>
      <c r="D1079" s="256"/>
      <c r="E1079" s="256"/>
      <c r="F1079" s="256"/>
      <c r="G1079" s="256"/>
      <c r="H1079" s="256"/>
      <c r="I1079" s="256"/>
      <c r="J1079" s="256"/>
      <c r="K1079" s="256"/>
    </row>
    <row r="1080" spans="1:12" s="17" customFormat="1" ht="18.75" customHeight="1" x14ac:dyDescent="0.35">
      <c r="A1080" s="284" t="s">
        <v>103</v>
      </c>
      <c r="B1080" s="284"/>
      <c r="C1080" s="284"/>
      <c r="D1080" s="284"/>
      <c r="E1080" s="284"/>
      <c r="F1080" s="284"/>
      <c r="G1080" s="284"/>
      <c r="H1080" s="284"/>
      <c r="I1080" s="284"/>
      <c r="J1080" s="284"/>
      <c r="K1080" s="284"/>
      <c r="L1080" s="257"/>
    </row>
    <row r="1081" spans="1:12" s="17" customFormat="1" ht="18" customHeight="1" x14ac:dyDescent="0.35">
      <c r="A1081" s="292" t="str">
        <f>'Worksheet Summary'!A36</f>
        <v>Due to Finance Budget Analyst no later than COB August 16, 2024.</v>
      </c>
      <c r="B1081" s="292"/>
      <c r="C1081" s="292"/>
      <c r="D1081" s="292"/>
      <c r="E1081" s="292"/>
      <c r="F1081" s="292"/>
      <c r="G1081" s="292"/>
      <c r="H1081" s="292"/>
      <c r="I1081" s="292"/>
      <c r="J1081" s="292"/>
      <c r="K1081" s="292"/>
    </row>
    <row r="1087" spans="1:12" x14ac:dyDescent="0.3">
      <c r="A1087" s="89"/>
      <c r="B1087" s="76"/>
      <c r="C1087" s="8"/>
      <c r="D1087" s="8"/>
      <c r="E1087" s="8"/>
      <c r="F1087" s="8"/>
      <c r="G1087" s="8"/>
    </row>
    <row r="1088" spans="1:12" x14ac:dyDescent="0.3">
      <c r="A1088" s="89"/>
      <c r="B1088" s="76"/>
      <c r="C1088" s="8"/>
      <c r="D1088" s="8"/>
      <c r="E1088" s="8"/>
      <c r="F1088" s="8"/>
      <c r="G1088" s="8"/>
      <c r="I1088" s="8"/>
      <c r="J1088" s="8"/>
      <c r="K1088" s="8"/>
    </row>
    <row r="1089" spans="1:11" x14ac:dyDescent="0.3">
      <c r="A1089" s="89"/>
      <c r="B1089" s="76"/>
      <c r="C1089" s="8"/>
      <c r="D1089" s="8"/>
      <c r="E1089" s="8"/>
      <c r="F1089" s="8"/>
      <c r="G1089" s="8"/>
      <c r="I1089" s="8"/>
      <c r="J1089" s="8"/>
      <c r="K1089" s="8"/>
    </row>
    <row r="1090" spans="1:11" x14ac:dyDescent="0.3">
      <c r="A1090" s="89"/>
      <c r="B1090" s="76"/>
      <c r="C1090" s="8"/>
      <c r="D1090" s="8"/>
      <c r="E1090" s="8"/>
      <c r="F1090" s="8"/>
      <c r="G1090" s="8"/>
      <c r="I1090" s="8"/>
      <c r="J1090" s="8"/>
      <c r="K1090" s="8"/>
    </row>
    <row r="1091" spans="1:11" x14ac:dyDescent="0.3">
      <c r="A1091" s="89"/>
      <c r="B1091" s="76"/>
      <c r="C1091" s="8"/>
      <c r="D1091" s="8"/>
      <c r="E1091" s="8"/>
      <c r="F1091" s="8"/>
      <c r="G1091" s="8"/>
      <c r="I1091" s="8"/>
      <c r="J1091" s="8"/>
      <c r="K1091" s="8"/>
    </row>
    <row r="1092" spans="1:11" x14ac:dyDescent="0.3">
      <c r="A1092" s="89"/>
      <c r="B1092" s="76"/>
      <c r="C1092" s="8"/>
      <c r="D1092" s="8"/>
      <c r="E1092" s="8"/>
      <c r="F1092" s="8"/>
      <c r="G1092" s="8"/>
      <c r="I1092" s="8"/>
      <c r="J1092" s="8"/>
      <c r="K1092" s="8"/>
    </row>
    <row r="1093" spans="1:11" x14ac:dyDescent="0.3">
      <c r="I1093" s="8"/>
      <c r="J1093" s="8"/>
      <c r="K1093" s="8"/>
    </row>
    <row r="1094" spans="1:11" s="9" customFormat="1" x14ac:dyDescent="0.3">
      <c r="A1094" s="7"/>
      <c r="B1094" s="70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 s="9" customFormat="1" x14ac:dyDescent="0.3">
      <c r="A1095" s="7"/>
      <c r="B1095" s="70"/>
      <c r="C1095" s="2"/>
      <c r="D1095" s="2"/>
      <c r="E1095" s="2"/>
      <c r="F1095" s="2"/>
      <c r="G1095" s="2"/>
      <c r="H1095" s="2"/>
      <c r="I1095" s="2"/>
      <c r="J1095" s="2"/>
      <c r="K1095" s="2"/>
    </row>
  </sheetData>
  <sheetProtection algorithmName="SHA-512" hashValue="lTYsp2SGX5cEX1uwJQ7jzYrqRY4gZnIL4SoZfNbMwHmcAVoOBFpPUBMYbAzSDPu1nW1PMoZVYoLdCWsOcSXsog==" saltValue="ESKq+GbbPvh8pKKAmYMYrA==" spinCount="100000" sheet="1" formatRows="0"/>
  <mergeCells count="5">
    <mergeCell ref="A5:H5"/>
    <mergeCell ref="A8:H8"/>
    <mergeCell ref="A1080:K1080"/>
    <mergeCell ref="A1081:K1081"/>
    <mergeCell ref="A1063:H1063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 xr:uid="{35EBA3A0-3D3C-4E03-A0B1-5841E36401C8}">
          <x14:formula1>
            <xm:f>'UCM 7-21-23'!$A$2:$A$1709</xm:f>
          </x14:formula1>
          <xm:sqref>D13:D1062</xm:sqref>
        </x14:dataValidation>
        <x14:dataValidation type="list" allowBlank="1" showInputMessage="1" showErrorMessage="1" xr:uid="{5830949E-141A-4A6E-84F8-2CA5240C9DE5}">
          <x14:formula1>
            <xm:f>'Category List'!$A$2:$A$4</xm:f>
          </x14:formula1>
          <xm:sqref>G13:G1062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A776-C3B1-43FD-A536-D51D9C6E617C}">
  <sheetPr codeName="Sheet5">
    <tabColor rgb="FFC00000"/>
    <pageSetUpPr fitToPage="1"/>
  </sheetPr>
  <dimension ref="A1:F21"/>
  <sheetViews>
    <sheetView showGridLines="0" zoomScale="110" zoomScaleNormal="110" zoomScaleSheetLayoutView="75" workbookViewId="0">
      <selection activeCell="A18" sqref="A18"/>
    </sheetView>
  </sheetViews>
  <sheetFormatPr defaultColWidth="8.81640625" defaultRowHeight="12.5" x14ac:dyDescent="0.25"/>
  <cols>
    <col min="1" max="1" width="93.26953125" style="10" customWidth="1"/>
    <col min="2" max="2" width="8.81640625" style="10" customWidth="1"/>
    <col min="3" max="3" width="2.26953125" style="10" customWidth="1"/>
    <col min="4" max="4" width="15.7265625" style="10" customWidth="1"/>
    <col min="5" max="16384" width="8.81640625" style="10"/>
  </cols>
  <sheetData>
    <row r="1" spans="1:6" ht="13" x14ac:dyDescent="0.3">
      <c r="A1" s="13"/>
      <c r="D1" s="49"/>
    </row>
    <row r="2" spans="1:6" ht="18" x14ac:dyDescent="0.4">
      <c r="A2" s="220" t="s">
        <v>143</v>
      </c>
      <c r="B2" s="69"/>
      <c r="C2" s="69"/>
      <c r="D2" s="69"/>
      <c r="E2" s="69"/>
      <c r="F2" s="69"/>
    </row>
    <row r="3" spans="1:6" ht="12.75" customHeight="1" x14ac:dyDescent="0.4">
      <c r="A3" s="268"/>
      <c r="B3" s="268"/>
      <c r="C3" s="268"/>
      <c r="D3" s="268"/>
      <c r="E3" s="268"/>
      <c r="F3" s="268"/>
    </row>
    <row r="4" spans="1:6" ht="13" x14ac:dyDescent="0.3">
      <c r="A4" s="219" t="str">
        <f>Checklist!A4</f>
        <v>0000</v>
      </c>
      <c r="C4" s="13"/>
      <c r="D4" s="13"/>
      <c r="E4" s="13"/>
      <c r="F4" s="13"/>
    </row>
    <row r="5" spans="1:6" ht="13" x14ac:dyDescent="0.3">
      <c r="A5" s="4" t="str">
        <f>'[12]1'!A8</f>
        <v>Business Unit # (Org Code)</v>
      </c>
      <c r="C5" s="13"/>
      <c r="D5" s="13"/>
    </row>
    <row r="6" spans="1:6" ht="5.25" customHeight="1" x14ac:dyDescent="0.3">
      <c r="A6" s="4"/>
      <c r="C6" s="13"/>
      <c r="D6" s="13"/>
    </row>
    <row r="7" spans="1:6" ht="13" x14ac:dyDescent="0.3">
      <c r="A7" s="219">
        <f>Checklist!A6</f>
        <v>0</v>
      </c>
      <c r="C7" s="13"/>
      <c r="D7" s="13"/>
      <c r="E7" s="13"/>
      <c r="F7" s="13"/>
    </row>
    <row r="8" spans="1:6" ht="13" x14ac:dyDescent="0.3">
      <c r="A8" s="218" t="s">
        <v>3</v>
      </c>
      <c r="B8" s="37"/>
      <c r="C8" s="13"/>
      <c r="D8" s="14"/>
      <c r="E8" s="14"/>
      <c r="F8" s="14"/>
    </row>
    <row r="9" spans="1:6" ht="13.5" customHeight="1" x14ac:dyDescent="0.3">
      <c r="A9" s="4"/>
      <c r="B9" s="4"/>
      <c r="C9" s="13"/>
      <c r="D9" s="267" t="s">
        <v>144</v>
      </c>
      <c r="E9" s="14"/>
      <c r="F9" s="14"/>
    </row>
    <row r="10" spans="1:6" ht="15" customHeight="1" thickBot="1" x14ac:dyDescent="0.35">
      <c r="A10" s="11" t="s">
        <v>145</v>
      </c>
      <c r="B10" s="13"/>
      <c r="D10" s="217" t="s">
        <v>146</v>
      </c>
    </row>
    <row r="11" spans="1:6" ht="5.25" customHeight="1" thickTop="1" x14ac:dyDescent="0.25"/>
    <row r="12" spans="1:6" ht="18" customHeight="1" x14ac:dyDescent="0.25">
      <c r="A12" s="10" t="s">
        <v>147</v>
      </c>
      <c r="D12" s="50">
        <f>'1. Fund Allocation'!F10-'1. Fund Allocation'!D522</f>
        <v>0</v>
      </c>
    </row>
    <row r="13" spans="1:6" ht="18" customHeight="1" x14ac:dyDescent="0.25">
      <c r="A13" s="10" t="s">
        <v>148</v>
      </c>
      <c r="D13" s="50">
        <f>'1. Fund Allocation'!F8-('1. Fund Allocation'!D522-'1. Fund Allocation'!D517)</f>
        <v>0</v>
      </c>
    </row>
    <row r="14" spans="1:6" ht="18" customHeight="1" x14ac:dyDescent="0.25">
      <c r="A14" s="10" t="s">
        <v>149</v>
      </c>
      <c r="D14" s="50">
        <f>'4. Expenditure Adjustments'!I1072-'Worksheet Summary'!J30</f>
        <v>0</v>
      </c>
    </row>
    <row r="15" spans="1:6" ht="18" customHeight="1" x14ac:dyDescent="0.25">
      <c r="A15" s="10" t="s">
        <v>150</v>
      </c>
      <c r="D15" s="50">
        <f>'4. Expenditure Adjustments'!I1067-'Worksheet Summary'!J20</f>
        <v>0</v>
      </c>
    </row>
    <row r="16" spans="1:6" ht="18" customHeight="1" x14ac:dyDescent="0.25">
      <c r="A16" s="10" t="s">
        <v>151</v>
      </c>
      <c r="D16" s="50">
        <f>('4. Expenditure Adjustments'!I1072-'4. Expenditure Adjustments'!I1067)-('Worksheet Summary'!J30-'Worksheet Summary'!J20)</f>
        <v>0</v>
      </c>
    </row>
    <row r="17" spans="1:4" ht="18" customHeight="1" x14ac:dyDescent="0.25">
      <c r="A17" s="10" t="s">
        <v>152</v>
      </c>
      <c r="D17" s="50">
        <f>'3. Vacant Position Elimination'!H1613-'Worksheet Summary'!J30</f>
        <v>0</v>
      </c>
    </row>
    <row r="18" spans="1:4" ht="18" customHeight="1" x14ac:dyDescent="0.25">
      <c r="A18" s="10" t="s">
        <v>153</v>
      </c>
      <c r="D18" s="50">
        <f>'3. Vacant Position Elimination'!H1612+'5. FTE Adjustments'!I1063</f>
        <v>0</v>
      </c>
    </row>
    <row r="19" spans="1:4" ht="18" customHeight="1" x14ac:dyDescent="0.25">
      <c r="D19" s="50"/>
    </row>
    <row r="20" spans="1:4" ht="18" customHeight="1" x14ac:dyDescent="0.25"/>
    <row r="21" spans="1:4" ht="18" customHeight="1" x14ac:dyDescent="0.3">
      <c r="A21" s="216" t="str">
        <f>'Worksheet Summary'!A36</f>
        <v>Due to Finance Budget Analyst no later than COB August 16, 2024.</v>
      </c>
      <c r="B21" s="215"/>
      <c r="C21" s="215"/>
      <c r="D21" s="215"/>
    </row>
  </sheetData>
  <sheetProtection algorithmName="SHA-512" hashValue="Wu6xXwdvOlQL+T8dlieYpeFj0YOmMDZJ9epzuUt6Mj4cnBNKiKfpz3RHTDImC+c+TNWWXTzLn6AX286/PuArOQ==" saltValue="altNO+Vdj0QfBTbAqx1RMQ==" spinCount="100000" sheet="1" objects="1" scenarios="1"/>
  <conditionalFormatting sqref="D12:D19">
    <cfRule type="cellIs" dxfId="0" priority="1" stopIfTrue="1" operator="notEqual">
      <formula>0</formula>
    </cfRule>
  </conditionalFormatting>
  <printOptions horizontalCentered="1"/>
  <pageMargins left="0.5" right="0.5" top="0.5" bottom="0.56999999999999995" header="0.25" footer="0.25"/>
  <pageSetup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801-F290-4496-9F75-19C187D2F4BC}">
  <sheetPr codeName="Sheet9">
    <tabColor rgb="FF92D050"/>
  </sheetPr>
  <dimension ref="A1:F1709"/>
  <sheetViews>
    <sheetView topLeftCell="A1670" workbookViewId="0">
      <selection activeCell="A2" sqref="A2:F1709"/>
    </sheetView>
  </sheetViews>
  <sheetFormatPr defaultRowHeight="14.5" x14ac:dyDescent="0.35"/>
  <cols>
    <col min="1" max="1" width="8" style="133" customWidth="1"/>
    <col min="3" max="3" width="81.26953125" style="134" customWidth="1"/>
    <col min="4" max="4" width="7.54296875" style="133" customWidth="1"/>
    <col min="5" max="6" width="9.1796875" style="133"/>
  </cols>
  <sheetData>
    <row r="1" spans="1:6" s="132" customFormat="1" ht="27" customHeight="1" x14ac:dyDescent="0.3">
      <c r="A1" s="135" t="s">
        <v>88</v>
      </c>
      <c r="B1" s="136" t="s">
        <v>154</v>
      </c>
      <c r="C1" s="136" t="s">
        <v>155</v>
      </c>
      <c r="D1" s="135" t="s">
        <v>156</v>
      </c>
      <c r="E1" s="135" t="s">
        <v>157</v>
      </c>
      <c r="F1" s="135" t="s">
        <v>158</v>
      </c>
    </row>
    <row r="2" spans="1:6" x14ac:dyDescent="0.35">
      <c r="A2" s="133" t="s">
        <v>91</v>
      </c>
      <c r="B2" t="s">
        <v>95</v>
      </c>
      <c r="C2" s="134" t="s">
        <v>71</v>
      </c>
      <c r="D2" s="133" t="s">
        <v>159</v>
      </c>
      <c r="E2" s="133" t="s">
        <v>159</v>
      </c>
      <c r="F2" s="133" t="s">
        <v>160</v>
      </c>
    </row>
    <row r="3" spans="1:6" x14ac:dyDescent="0.35">
      <c r="A3" s="133" t="s">
        <v>92</v>
      </c>
      <c r="B3" t="s">
        <v>96</v>
      </c>
      <c r="C3" s="134" t="s">
        <v>161</v>
      </c>
      <c r="D3" s="133" t="s">
        <v>162</v>
      </c>
      <c r="E3" s="133" t="s">
        <v>162</v>
      </c>
      <c r="F3" s="133" t="s">
        <v>160</v>
      </c>
    </row>
    <row r="4" spans="1:6" x14ac:dyDescent="0.35">
      <c r="A4" s="133" t="s">
        <v>93</v>
      </c>
      <c r="B4" t="s">
        <v>96</v>
      </c>
      <c r="C4" s="134" t="s">
        <v>163</v>
      </c>
      <c r="D4" s="133" t="s">
        <v>162</v>
      </c>
      <c r="E4" s="133" t="s">
        <v>162</v>
      </c>
      <c r="F4" s="133" t="s">
        <v>160</v>
      </c>
    </row>
    <row r="5" spans="1:6" x14ac:dyDescent="0.35">
      <c r="A5" s="133" t="s">
        <v>164</v>
      </c>
      <c r="B5" t="s">
        <v>96</v>
      </c>
      <c r="C5" s="134" t="s">
        <v>165</v>
      </c>
      <c r="D5" s="133" t="s">
        <v>162</v>
      </c>
      <c r="E5" s="133" t="s">
        <v>166</v>
      </c>
      <c r="F5" s="133" t="s">
        <v>160</v>
      </c>
    </row>
    <row r="6" spans="1:6" x14ac:dyDescent="0.35">
      <c r="A6" s="133" t="s">
        <v>167</v>
      </c>
      <c r="B6" t="s">
        <v>97</v>
      </c>
      <c r="C6" s="134" t="s">
        <v>168</v>
      </c>
      <c r="D6" s="133" t="s">
        <v>169</v>
      </c>
      <c r="E6" s="133" t="s">
        <v>169</v>
      </c>
      <c r="F6" s="133" t="s">
        <v>160</v>
      </c>
    </row>
    <row r="7" spans="1:6" x14ac:dyDescent="0.35">
      <c r="A7" s="133" t="s">
        <v>170</v>
      </c>
      <c r="B7" t="s">
        <v>96</v>
      </c>
      <c r="C7" s="134" t="s">
        <v>171</v>
      </c>
      <c r="D7" s="133" t="s">
        <v>162</v>
      </c>
      <c r="E7" s="133" t="s">
        <v>162</v>
      </c>
      <c r="F7" s="133" t="s">
        <v>160</v>
      </c>
    </row>
    <row r="8" spans="1:6" x14ac:dyDescent="0.35">
      <c r="A8" s="133" t="s">
        <v>172</v>
      </c>
      <c r="B8" t="s">
        <v>96</v>
      </c>
      <c r="C8" s="134" t="s">
        <v>173</v>
      </c>
      <c r="D8" s="133" t="s">
        <v>162</v>
      </c>
      <c r="E8" s="133" t="s">
        <v>166</v>
      </c>
      <c r="F8" s="133" t="s">
        <v>160</v>
      </c>
    </row>
    <row r="9" spans="1:6" x14ac:dyDescent="0.35">
      <c r="A9" s="133" t="s">
        <v>174</v>
      </c>
      <c r="B9" t="s">
        <v>96</v>
      </c>
      <c r="C9" s="134" t="s">
        <v>175</v>
      </c>
      <c r="D9" s="133" t="s">
        <v>162</v>
      </c>
      <c r="E9" s="133" t="s">
        <v>162</v>
      </c>
      <c r="F9" s="133" t="s">
        <v>169</v>
      </c>
    </row>
    <row r="10" spans="1:6" x14ac:dyDescent="0.35">
      <c r="A10" s="133" t="s">
        <v>176</v>
      </c>
      <c r="B10" t="s">
        <v>96</v>
      </c>
      <c r="C10" s="134" t="s">
        <v>177</v>
      </c>
      <c r="D10" s="133" t="s">
        <v>162</v>
      </c>
      <c r="E10" s="133" t="s">
        <v>166</v>
      </c>
      <c r="F10" s="133" t="s">
        <v>160</v>
      </c>
    </row>
    <row r="11" spans="1:6" x14ac:dyDescent="0.35">
      <c r="A11" s="133" t="s">
        <v>178</v>
      </c>
      <c r="B11" t="s">
        <v>96</v>
      </c>
      <c r="C11" s="134" t="s">
        <v>179</v>
      </c>
      <c r="D11" s="133" t="s">
        <v>162</v>
      </c>
      <c r="E11" s="133" t="s">
        <v>162</v>
      </c>
      <c r="F11" s="133" t="s">
        <v>169</v>
      </c>
    </row>
    <row r="12" spans="1:6" x14ac:dyDescent="0.35">
      <c r="A12" s="133" t="s">
        <v>180</v>
      </c>
      <c r="B12" t="s">
        <v>96</v>
      </c>
      <c r="C12" s="134" t="s">
        <v>181</v>
      </c>
      <c r="D12" s="133" t="s">
        <v>162</v>
      </c>
      <c r="E12" s="133" t="s">
        <v>162</v>
      </c>
      <c r="F12" s="133" t="s">
        <v>160</v>
      </c>
    </row>
    <row r="13" spans="1:6" x14ac:dyDescent="0.35">
      <c r="A13" s="133" t="s">
        <v>182</v>
      </c>
      <c r="B13" t="s">
        <v>96</v>
      </c>
      <c r="C13" s="134" t="s">
        <v>183</v>
      </c>
      <c r="D13" s="133" t="s">
        <v>162</v>
      </c>
      <c r="E13" s="133" t="s">
        <v>162</v>
      </c>
      <c r="F13" s="133" t="s">
        <v>169</v>
      </c>
    </row>
    <row r="14" spans="1:6" x14ac:dyDescent="0.35">
      <c r="A14" s="133" t="s">
        <v>184</v>
      </c>
      <c r="B14" t="s">
        <v>96</v>
      </c>
      <c r="C14" s="134" t="s">
        <v>185</v>
      </c>
      <c r="D14" s="133" t="s">
        <v>162</v>
      </c>
      <c r="E14" s="133" t="s">
        <v>162</v>
      </c>
      <c r="F14" s="133" t="s">
        <v>160</v>
      </c>
    </row>
    <row r="15" spans="1:6" x14ac:dyDescent="0.35">
      <c r="A15" s="133" t="s">
        <v>186</v>
      </c>
      <c r="B15" t="s">
        <v>96</v>
      </c>
      <c r="C15" s="134" t="s">
        <v>187</v>
      </c>
      <c r="D15" s="133" t="s">
        <v>162</v>
      </c>
      <c r="E15" s="133" t="s">
        <v>162</v>
      </c>
      <c r="F15" s="133" t="s">
        <v>169</v>
      </c>
    </row>
    <row r="16" spans="1:6" x14ac:dyDescent="0.35">
      <c r="A16" s="133" t="s">
        <v>188</v>
      </c>
      <c r="B16" t="s">
        <v>97</v>
      </c>
      <c r="C16" s="134" t="s">
        <v>189</v>
      </c>
      <c r="D16" s="133" t="s">
        <v>190</v>
      </c>
      <c r="E16" s="133" t="s">
        <v>191</v>
      </c>
      <c r="F16" s="133" t="s">
        <v>160</v>
      </c>
    </row>
    <row r="17" spans="1:6" x14ac:dyDescent="0.35">
      <c r="A17" s="133" t="s">
        <v>192</v>
      </c>
      <c r="B17" t="s">
        <v>96</v>
      </c>
      <c r="C17" s="134" t="s">
        <v>193</v>
      </c>
      <c r="D17" s="133" t="s">
        <v>162</v>
      </c>
      <c r="E17" s="133" t="s">
        <v>162</v>
      </c>
      <c r="F17" s="133" t="s">
        <v>160</v>
      </c>
    </row>
    <row r="18" spans="1:6" x14ac:dyDescent="0.35">
      <c r="A18" s="133" t="s">
        <v>194</v>
      </c>
      <c r="B18" t="s">
        <v>96</v>
      </c>
      <c r="C18" s="134" t="s">
        <v>195</v>
      </c>
      <c r="D18" s="133" t="s">
        <v>162</v>
      </c>
      <c r="E18" s="133" t="s">
        <v>162</v>
      </c>
      <c r="F18" s="133" t="s">
        <v>160</v>
      </c>
    </row>
    <row r="19" spans="1:6" x14ac:dyDescent="0.35">
      <c r="A19" s="133" t="s">
        <v>196</v>
      </c>
      <c r="B19" t="s">
        <v>96</v>
      </c>
      <c r="C19" s="134" t="s">
        <v>197</v>
      </c>
      <c r="D19" s="133" t="s">
        <v>162</v>
      </c>
      <c r="E19" s="133" t="s">
        <v>166</v>
      </c>
      <c r="F19" s="133" t="s">
        <v>169</v>
      </c>
    </row>
    <row r="20" spans="1:6" x14ac:dyDescent="0.35">
      <c r="A20" s="133" t="s">
        <v>198</v>
      </c>
      <c r="B20" t="s">
        <v>96</v>
      </c>
      <c r="C20" s="134" t="s">
        <v>199</v>
      </c>
      <c r="D20" s="133" t="s">
        <v>162</v>
      </c>
      <c r="E20" s="133" t="s">
        <v>162</v>
      </c>
      <c r="F20" s="133" t="s">
        <v>160</v>
      </c>
    </row>
    <row r="21" spans="1:6" x14ac:dyDescent="0.35">
      <c r="A21" s="133" t="s">
        <v>200</v>
      </c>
      <c r="B21" t="s">
        <v>97</v>
      </c>
      <c r="C21" s="134" t="s">
        <v>201</v>
      </c>
      <c r="D21" s="133" t="s">
        <v>190</v>
      </c>
      <c r="E21" s="133" t="s">
        <v>202</v>
      </c>
      <c r="F21" s="133" t="s">
        <v>160</v>
      </c>
    </row>
    <row r="22" spans="1:6" x14ac:dyDescent="0.35">
      <c r="A22" s="133" t="s">
        <v>203</v>
      </c>
      <c r="B22" t="s">
        <v>96</v>
      </c>
      <c r="C22" s="134" t="s">
        <v>204</v>
      </c>
      <c r="D22" s="133" t="s">
        <v>162</v>
      </c>
      <c r="E22" s="133" t="s">
        <v>162</v>
      </c>
      <c r="F22" s="133" t="s">
        <v>160</v>
      </c>
    </row>
    <row r="23" spans="1:6" x14ac:dyDescent="0.35">
      <c r="A23" s="133" t="s">
        <v>205</v>
      </c>
      <c r="B23" t="s">
        <v>96</v>
      </c>
      <c r="C23" s="134" t="s">
        <v>206</v>
      </c>
      <c r="D23" s="133" t="s">
        <v>162</v>
      </c>
      <c r="E23" s="133" t="s">
        <v>166</v>
      </c>
      <c r="F23" s="133" t="s">
        <v>160</v>
      </c>
    </row>
    <row r="24" spans="1:6" x14ac:dyDescent="0.35">
      <c r="A24" s="133" t="s">
        <v>207</v>
      </c>
      <c r="B24" t="s">
        <v>96</v>
      </c>
      <c r="C24" s="134" t="s">
        <v>208</v>
      </c>
      <c r="D24" s="133" t="s">
        <v>162</v>
      </c>
      <c r="E24" s="133" t="s">
        <v>166</v>
      </c>
      <c r="F24" s="133" t="s">
        <v>169</v>
      </c>
    </row>
    <row r="25" spans="1:6" x14ac:dyDescent="0.35">
      <c r="A25" s="133" t="s">
        <v>209</v>
      </c>
      <c r="B25" t="s">
        <v>96</v>
      </c>
      <c r="C25" s="134" t="s">
        <v>210</v>
      </c>
      <c r="D25" s="133" t="s">
        <v>162</v>
      </c>
      <c r="E25" s="133" t="s">
        <v>162</v>
      </c>
      <c r="F25" s="133" t="s">
        <v>169</v>
      </c>
    </row>
    <row r="26" spans="1:6" x14ac:dyDescent="0.35">
      <c r="A26" s="133" t="s">
        <v>211</v>
      </c>
      <c r="B26" t="s">
        <v>96</v>
      </c>
      <c r="C26" s="134" t="s">
        <v>212</v>
      </c>
      <c r="D26" s="133" t="s">
        <v>162</v>
      </c>
      <c r="E26" s="133" t="s">
        <v>162</v>
      </c>
      <c r="F26" s="133" t="s">
        <v>160</v>
      </c>
    </row>
    <row r="27" spans="1:6" x14ac:dyDescent="0.35">
      <c r="A27" s="133" t="s">
        <v>213</v>
      </c>
      <c r="B27" t="s">
        <v>96</v>
      </c>
      <c r="C27" s="134" t="s">
        <v>214</v>
      </c>
      <c r="D27" s="133" t="s">
        <v>162</v>
      </c>
      <c r="E27" s="133" t="s">
        <v>162</v>
      </c>
      <c r="F27" s="133" t="s">
        <v>160</v>
      </c>
    </row>
    <row r="28" spans="1:6" x14ac:dyDescent="0.35">
      <c r="A28" s="133" t="s">
        <v>215</v>
      </c>
      <c r="B28" t="s">
        <v>96</v>
      </c>
      <c r="C28" s="134" t="s">
        <v>216</v>
      </c>
      <c r="D28" s="133" t="s">
        <v>162</v>
      </c>
      <c r="E28" s="133" t="s">
        <v>162</v>
      </c>
      <c r="F28" s="133" t="s">
        <v>160</v>
      </c>
    </row>
    <row r="29" spans="1:6" x14ac:dyDescent="0.35">
      <c r="A29" s="133" t="s">
        <v>217</v>
      </c>
      <c r="B29" t="s">
        <v>96</v>
      </c>
      <c r="C29" s="134" t="s">
        <v>218</v>
      </c>
      <c r="D29" s="133" t="s">
        <v>162</v>
      </c>
      <c r="E29" s="133" t="s">
        <v>162</v>
      </c>
      <c r="F29" s="133" t="s">
        <v>160</v>
      </c>
    </row>
    <row r="30" spans="1:6" x14ac:dyDescent="0.35">
      <c r="A30" s="133" t="s">
        <v>219</v>
      </c>
      <c r="B30" t="s">
        <v>96</v>
      </c>
      <c r="C30" s="134" t="s">
        <v>220</v>
      </c>
      <c r="D30" s="133" t="s">
        <v>162</v>
      </c>
      <c r="E30" s="133" t="s">
        <v>162</v>
      </c>
      <c r="F30" s="133" t="s">
        <v>160</v>
      </c>
    </row>
    <row r="31" spans="1:6" x14ac:dyDescent="0.35">
      <c r="A31" s="133" t="s">
        <v>221</v>
      </c>
      <c r="B31" t="s">
        <v>96</v>
      </c>
      <c r="C31" s="134" t="s">
        <v>222</v>
      </c>
      <c r="D31" s="133" t="s">
        <v>162</v>
      </c>
      <c r="E31" s="133" t="s">
        <v>162</v>
      </c>
      <c r="F31" s="133" t="s">
        <v>169</v>
      </c>
    </row>
    <row r="32" spans="1:6" x14ac:dyDescent="0.35">
      <c r="A32" s="133" t="s">
        <v>223</v>
      </c>
      <c r="B32" t="s">
        <v>96</v>
      </c>
      <c r="C32" s="134" t="s">
        <v>224</v>
      </c>
      <c r="D32" s="133" t="s">
        <v>162</v>
      </c>
      <c r="E32" s="133" t="s">
        <v>162</v>
      </c>
      <c r="F32" s="133" t="s">
        <v>160</v>
      </c>
    </row>
    <row r="33" spans="1:6" x14ac:dyDescent="0.35">
      <c r="A33" s="133" t="s">
        <v>225</v>
      </c>
      <c r="B33" t="s">
        <v>96</v>
      </c>
      <c r="C33" s="134" t="s">
        <v>226</v>
      </c>
      <c r="D33" s="133" t="s">
        <v>162</v>
      </c>
      <c r="E33" s="133" t="s">
        <v>162</v>
      </c>
      <c r="F33" s="133" t="s">
        <v>160</v>
      </c>
    </row>
    <row r="34" spans="1:6" x14ac:dyDescent="0.35">
      <c r="A34" s="133" t="s">
        <v>227</v>
      </c>
      <c r="B34" t="s">
        <v>96</v>
      </c>
      <c r="C34" s="134" t="s">
        <v>228</v>
      </c>
      <c r="D34" s="133" t="s">
        <v>162</v>
      </c>
      <c r="E34" s="133" t="s">
        <v>162</v>
      </c>
      <c r="F34" s="133" t="s">
        <v>160</v>
      </c>
    </row>
    <row r="35" spans="1:6" x14ac:dyDescent="0.35">
      <c r="A35" s="133" t="s">
        <v>229</v>
      </c>
      <c r="B35" t="s">
        <v>96</v>
      </c>
      <c r="C35" s="134" t="s">
        <v>230</v>
      </c>
      <c r="D35" s="133" t="s">
        <v>162</v>
      </c>
      <c r="E35" s="133" t="s">
        <v>162</v>
      </c>
      <c r="F35" s="133" t="s">
        <v>160</v>
      </c>
    </row>
    <row r="36" spans="1:6" x14ac:dyDescent="0.35">
      <c r="A36" s="133" t="s">
        <v>231</v>
      </c>
      <c r="B36" t="s">
        <v>96</v>
      </c>
      <c r="C36" s="134" t="s">
        <v>232</v>
      </c>
      <c r="D36" s="133" t="s">
        <v>162</v>
      </c>
      <c r="E36" s="133" t="s">
        <v>162</v>
      </c>
      <c r="F36" s="133" t="s">
        <v>169</v>
      </c>
    </row>
    <row r="37" spans="1:6" x14ac:dyDescent="0.35">
      <c r="A37" s="133" t="s">
        <v>233</v>
      </c>
      <c r="B37" t="s">
        <v>96</v>
      </c>
      <c r="C37" s="134" t="s">
        <v>234</v>
      </c>
      <c r="D37" s="133" t="s">
        <v>162</v>
      </c>
      <c r="E37" s="133" t="s">
        <v>162</v>
      </c>
      <c r="F37" s="133" t="s">
        <v>169</v>
      </c>
    </row>
    <row r="38" spans="1:6" x14ac:dyDescent="0.35">
      <c r="A38" s="133" t="s">
        <v>235</v>
      </c>
      <c r="B38" t="s">
        <v>96</v>
      </c>
      <c r="C38" s="134" t="s">
        <v>236</v>
      </c>
      <c r="D38" s="133" t="s">
        <v>162</v>
      </c>
      <c r="E38" s="133" t="s">
        <v>237</v>
      </c>
      <c r="F38" s="133" t="s">
        <v>160</v>
      </c>
    </row>
    <row r="39" spans="1:6" x14ac:dyDescent="0.35">
      <c r="A39" s="133" t="s">
        <v>238</v>
      </c>
      <c r="B39" t="s">
        <v>96</v>
      </c>
      <c r="C39" s="134" t="s">
        <v>239</v>
      </c>
      <c r="D39" s="133" t="s">
        <v>162</v>
      </c>
      <c r="E39" s="133" t="s">
        <v>237</v>
      </c>
      <c r="F39" s="133" t="s">
        <v>160</v>
      </c>
    </row>
    <row r="40" spans="1:6" x14ac:dyDescent="0.35">
      <c r="A40" s="133" t="s">
        <v>240</v>
      </c>
      <c r="B40" t="s">
        <v>96</v>
      </c>
      <c r="C40" s="134" t="s">
        <v>241</v>
      </c>
      <c r="D40" s="133" t="s">
        <v>162</v>
      </c>
      <c r="E40" s="133" t="s">
        <v>237</v>
      </c>
      <c r="F40" s="133" t="s">
        <v>160</v>
      </c>
    </row>
    <row r="41" spans="1:6" x14ac:dyDescent="0.35">
      <c r="A41" s="133" t="s">
        <v>242</v>
      </c>
      <c r="B41" t="s">
        <v>96</v>
      </c>
      <c r="C41" s="134" t="s">
        <v>243</v>
      </c>
      <c r="D41" s="133" t="s">
        <v>162</v>
      </c>
      <c r="E41" s="133" t="s">
        <v>237</v>
      </c>
      <c r="F41" s="133" t="s">
        <v>169</v>
      </c>
    </row>
    <row r="42" spans="1:6" x14ac:dyDescent="0.35">
      <c r="A42" s="133" t="s">
        <v>244</v>
      </c>
      <c r="B42" t="s">
        <v>96</v>
      </c>
      <c r="C42" s="134" t="s">
        <v>245</v>
      </c>
      <c r="D42" s="133" t="s">
        <v>162</v>
      </c>
      <c r="E42" s="133" t="s">
        <v>237</v>
      </c>
      <c r="F42" s="133" t="s">
        <v>160</v>
      </c>
    </row>
    <row r="43" spans="1:6" x14ac:dyDescent="0.35">
      <c r="A43" s="133" t="s">
        <v>246</v>
      </c>
      <c r="B43" t="s">
        <v>96</v>
      </c>
      <c r="C43" s="134" t="s">
        <v>247</v>
      </c>
      <c r="D43" s="133" t="s">
        <v>162</v>
      </c>
      <c r="E43" s="133" t="s">
        <v>237</v>
      </c>
      <c r="F43" s="133" t="s">
        <v>169</v>
      </c>
    </row>
    <row r="44" spans="1:6" x14ac:dyDescent="0.35">
      <c r="A44" s="133" t="s">
        <v>248</v>
      </c>
      <c r="B44" t="s">
        <v>96</v>
      </c>
      <c r="C44" s="134" t="s">
        <v>249</v>
      </c>
      <c r="D44" s="133" t="s">
        <v>162</v>
      </c>
      <c r="E44" s="133" t="s">
        <v>237</v>
      </c>
      <c r="F44" s="133" t="s">
        <v>160</v>
      </c>
    </row>
    <row r="45" spans="1:6" x14ac:dyDescent="0.35">
      <c r="A45" s="133" t="s">
        <v>250</v>
      </c>
      <c r="B45" t="s">
        <v>96</v>
      </c>
      <c r="C45" s="134" t="s">
        <v>251</v>
      </c>
      <c r="D45" s="133" t="s">
        <v>162</v>
      </c>
      <c r="E45" s="133" t="s">
        <v>237</v>
      </c>
      <c r="F45" s="133" t="s">
        <v>169</v>
      </c>
    </row>
    <row r="46" spans="1:6" x14ac:dyDescent="0.35">
      <c r="A46" s="133" t="s">
        <v>252</v>
      </c>
      <c r="B46" t="s">
        <v>97</v>
      </c>
      <c r="C46" s="134" t="s">
        <v>253</v>
      </c>
      <c r="D46" s="133" t="s">
        <v>190</v>
      </c>
      <c r="E46" s="133" t="s">
        <v>237</v>
      </c>
      <c r="F46" s="133" t="s">
        <v>160</v>
      </c>
    </row>
    <row r="47" spans="1:6" x14ac:dyDescent="0.35">
      <c r="A47" s="133" t="s">
        <v>254</v>
      </c>
      <c r="B47" t="s">
        <v>97</v>
      </c>
      <c r="C47" s="134" t="s">
        <v>255</v>
      </c>
      <c r="D47" s="133" t="s">
        <v>190</v>
      </c>
      <c r="E47" s="133" t="s">
        <v>237</v>
      </c>
      <c r="F47" s="133" t="s">
        <v>169</v>
      </c>
    </row>
    <row r="48" spans="1:6" x14ac:dyDescent="0.35">
      <c r="A48" s="133" t="s">
        <v>256</v>
      </c>
      <c r="B48" t="s">
        <v>96</v>
      </c>
      <c r="C48" s="134" t="s">
        <v>257</v>
      </c>
      <c r="D48" s="133" t="s">
        <v>162</v>
      </c>
      <c r="E48" s="133" t="s">
        <v>162</v>
      </c>
      <c r="F48" s="133" t="s">
        <v>169</v>
      </c>
    </row>
    <row r="49" spans="1:6" x14ac:dyDescent="0.35">
      <c r="A49" s="133" t="s">
        <v>258</v>
      </c>
      <c r="B49" t="s">
        <v>97</v>
      </c>
      <c r="C49" s="134" t="s">
        <v>259</v>
      </c>
      <c r="D49" s="133" t="s">
        <v>190</v>
      </c>
      <c r="E49" s="133" t="s">
        <v>160</v>
      </c>
      <c r="F49" s="133" t="s">
        <v>160</v>
      </c>
    </row>
    <row r="50" spans="1:6" x14ac:dyDescent="0.35">
      <c r="A50" s="133" t="s">
        <v>260</v>
      </c>
      <c r="B50" t="s">
        <v>96</v>
      </c>
      <c r="C50" s="134" t="s">
        <v>261</v>
      </c>
      <c r="D50" s="133" t="s">
        <v>162</v>
      </c>
      <c r="E50" s="133" t="s">
        <v>237</v>
      </c>
      <c r="F50" s="133" t="s">
        <v>160</v>
      </c>
    </row>
    <row r="51" spans="1:6" x14ac:dyDescent="0.35">
      <c r="A51" s="133" t="s">
        <v>262</v>
      </c>
      <c r="B51" t="s">
        <v>97</v>
      </c>
      <c r="C51" s="134" t="s">
        <v>263</v>
      </c>
      <c r="D51" s="133" t="s">
        <v>190</v>
      </c>
      <c r="E51" s="133" t="s">
        <v>237</v>
      </c>
      <c r="F51" s="133" t="s">
        <v>169</v>
      </c>
    </row>
    <row r="52" spans="1:6" x14ac:dyDescent="0.35">
      <c r="A52" s="133" t="s">
        <v>264</v>
      </c>
      <c r="B52" t="s">
        <v>96</v>
      </c>
      <c r="C52" s="134" t="s">
        <v>265</v>
      </c>
      <c r="D52" s="133" t="s">
        <v>162</v>
      </c>
      <c r="E52" s="133" t="s">
        <v>237</v>
      </c>
      <c r="F52" s="133" t="s">
        <v>160</v>
      </c>
    </row>
    <row r="53" spans="1:6" x14ac:dyDescent="0.35">
      <c r="A53" s="133" t="s">
        <v>266</v>
      </c>
      <c r="B53" t="s">
        <v>96</v>
      </c>
      <c r="C53" s="134" t="s">
        <v>267</v>
      </c>
      <c r="D53" s="133" t="s">
        <v>162</v>
      </c>
      <c r="E53" s="133" t="s">
        <v>237</v>
      </c>
      <c r="F53" s="133" t="s">
        <v>160</v>
      </c>
    </row>
    <row r="54" spans="1:6" x14ac:dyDescent="0.35">
      <c r="A54" s="133" t="s">
        <v>268</v>
      </c>
      <c r="B54" t="s">
        <v>96</v>
      </c>
      <c r="C54" s="134" t="s">
        <v>269</v>
      </c>
      <c r="D54" s="133" t="s">
        <v>162</v>
      </c>
      <c r="E54" s="133" t="s">
        <v>162</v>
      </c>
      <c r="F54" s="133" t="s">
        <v>169</v>
      </c>
    </row>
    <row r="55" spans="1:6" x14ac:dyDescent="0.35">
      <c r="A55" s="133" t="s">
        <v>270</v>
      </c>
      <c r="B55" t="s">
        <v>96</v>
      </c>
      <c r="C55" s="134" t="s">
        <v>271</v>
      </c>
      <c r="D55" s="133" t="s">
        <v>162</v>
      </c>
      <c r="E55" s="133" t="s">
        <v>162</v>
      </c>
      <c r="F55" s="133" t="s">
        <v>169</v>
      </c>
    </row>
    <row r="56" spans="1:6" x14ac:dyDescent="0.35">
      <c r="A56" s="133" t="s">
        <v>272</v>
      </c>
      <c r="B56" t="s">
        <v>96</v>
      </c>
      <c r="C56" s="134" t="s">
        <v>273</v>
      </c>
      <c r="D56" s="133" t="s">
        <v>162</v>
      </c>
      <c r="E56" s="133" t="s">
        <v>166</v>
      </c>
      <c r="F56" s="133" t="s">
        <v>160</v>
      </c>
    </row>
    <row r="57" spans="1:6" x14ac:dyDescent="0.35">
      <c r="A57" s="133" t="s">
        <v>274</v>
      </c>
      <c r="B57" t="s">
        <v>96</v>
      </c>
      <c r="C57" s="134" t="s">
        <v>275</v>
      </c>
      <c r="D57" s="133" t="s">
        <v>162</v>
      </c>
      <c r="E57" s="133" t="s">
        <v>166</v>
      </c>
      <c r="F57" s="133" t="s">
        <v>160</v>
      </c>
    </row>
    <row r="58" spans="1:6" x14ac:dyDescent="0.35">
      <c r="A58" s="133" t="s">
        <v>276</v>
      </c>
      <c r="B58" t="s">
        <v>96</v>
      </c>
      <c r="C58" s="134" t="s">
        <v>277</v>
      </c>
      <c r="D58" s="133" t="s">
        <v>162</v>
      </c>
      <c r="E58" s="133" t="s">
        <v>237</v>
      </c>
      <c r="F58" s="133" t="s">
        <v>160</v>
      </c>
    </row>
    <row r="59" spans="1:6" x14ac:dyDescent="0.35">
      <c r="A59" s="133" t="s">
        <v>278</v>
      </c>
      <c r="B59" t="s">
        <v>96</v>
      </c>
      <c r="C59" s="134" t="s">
        <v>279</v>
      </c>
      <c r="D59" s="133" t="s">
        <v>162</v>
      </c>
      <c r="E59" s="133" t="s">
        <v>237</v>
      </c>
      <c r="F59" s="133" t="s">
        <v>160</v>
      </c>
    </row>
    <row r="60" spans="1:6" x14ac:dyDescent="0.35">
      <c r="A60" s="133" t="s">
        <v>280</v>
      </c>
      <c r="B60" t="s">
        <v>96</v>
      </c>
      <c r="C60" s="134" t="s">
        <v>281</v>
      </c>
      <c r="D60" s="133" t="s">
        <v>162</v>
      </c>
      <c r="E60" s="133" t="s">
        <v>237</v>
      </c>
      <c r="F60" s="133" t="s">
        <v>160</v>
      </c>
    </row>
    <row r="61" spans="1:6" x14ac:dyDescent="0.35">
      <c r="A61" s="133" t="s">
        <v>282</v>
      </c>
      <c r="B61" t="s">
        <v>96</v>
      </c>
      <c r="C61" s="134" t="s">
        <v>283</v>
      </c>
      <c r="D61" s="133" t="s">
        <v>162</v>
      </c>
      <c r="E61" s="133" t="s">
        <v>237</v>
      </c>
      <c r="F61" s="133" t="s">
        <v>169</v>
      </c>
    </row>
    <row r="62" spans="1:6" x14ac:dyDescent="0.35">
      <c r="A62" s="133" t="s">
        <v>284</v>
      </c>
      <c r="B62" t="s">
        <v>96</v>
      </c>
      <c r="C62" s="134" t="s">
        <v>285</v>
      </c>
      <c r="D62" s="133" t="s">
        <v>162</v>
      </c>
      <c r="E62" s="133" t="s">
        <v>237</v>
      </c>
      <c r="F62" s="133" t="s">
        <v>160</v>
      </c>
    </row>
    <row r="63" spans="1:6" x14ac:dyDescent="0.35">
      <c r="A63" s="133" t="s">
        <v>286</v>
      </c>
      <c r="B63" t="s">
        <v>96</v>
      </c>
      <c r="C63" s="134" t="s">
        <v>287</v>
      </c>
      <c r="D63" s="133" t="s">
        <v>162</v>
      </c>
      <c r="E63" s="133" t="s">
        <v>162</v>
      </c>
      <c r="F63" s="133" t="s">
        <v>160</v>
      </c>
    </row>
    <row r="64" spans="1:6" x14ac:dyDescent="0.35">
      <c r="A64" s="133" t="s">
        <v>288</v>
      </c>
      <c r="B64" t="s">
        <v>96</v>
      </c>
      <c r="C64" s="134" t="s">
        <v>289</v>
      </c>
      <c r="D64" s="133" t="s">
        <v>162</v>
      </c>
      <c r="E64" s="133" t="s">
        <v>166</v>
      </c>
      <c r="F64" s="133" t="s">
        <v>160</v>
      </c>
    </row>
    <row r="65" spans="1:6" x14ac:dyDescent="0.35">
      <c r="A65" s="133" t="s">
        <v>290</v>
      </c>
      <c r="B65" t="s">
        <v>96</v>
      </c>
      <c r="C65" s="134" t="s">
        <v>291</v>
      </c>
      <c r="D65" s="133" t="s">
        <v>162</v>
      </c>
      <c r="E65" s="133" t="s">
        <v>166</v>
      </c>
      <c r="F65" s="133" t="s">
        <v>169</v>
      </c>
    </row>
    <row r="66" spans="1:6" x14ac:dyDescent="0.35">
      <c r="A66" s="133" t="s">
        <v>292</v>
      </c>
      <c r="B66" t="s">
        <v>96</v>
      </c>
      <c r="C66" s="134" t="s">
        <v>293</v>
      </c>
      <c r="D66" s="133" t="s">
        <v>162</v>
      </c>
      <c r="E66" s="133" t="s">
        <v>166</v>
      </c>
      <c r="F66" s="133" t="s">
        <v>169</v>
      </c>
    </row>
    <row r="67" spans="1:6" x14ac:dyDescent="0.35">
      <c r="A67" s="133" t="s">
        <v>294</v>
      </c>
      <c r="B67" t="s">
        <v>96</v>
      </c>
      <c r="C67" s="134" t="s">
        <v>295</v>
      </c>
      <c r="D67" s="133" t="s">
        <v>162</v>
      </c>
      <c r="E67" s="133" t="s">
        <v>166</v>
      </c>
      <c r="F67" s="133" t="s">
        <v>160</v>
      </c>
    </row>
    <row r="68" spans="1:6" x14ac:dyDescent="0.35">
      <c r="A68" s="133" t="s">
        <v>296</v>
      </c>
      <c r="B68" t="s">
        <v>96</v>
      </c>
      <c r="C68" s="134" t="s">
        <v>297</v>
      </c>
      <c r="D68" s="133" t="s">
        <v>162</v>
      </c>
      <c r="E68" s="133" t="s">
        <v>162</v>
      </c>
      <c r="F68" s="133" t="s">
        <v>160</v>
      </c>
    </row>
    <row r="69" spans="1:6" x14ac:dyDescent="0.35">
      <c r="A69" s="133" t="s">
        <v>298</v>
      </c>
      <c r="B69" t="s">
        <v>96</v>
      </c>
      <c r="C69" s="134" t="s">
        <v>299</v>
      </c>
      <c r="D69" s="133" t="s">
        <v>162</v>
      </c>
      <c r="E69" s="133" t="s">
        <v>166</v>
      </c>
      <c r="F69" s="133" t="s">
        <v>160</v>
      </c>
    </row>
    <row r="70" spans="1:6" x14ac:dyDescent="0.35">
      <c r="A70" s="133" t="s">
        <v>300</v>
      </c>
      <c r="B70" t="s">
        <v>96</v>
      </c>
      <c r="C70" s="134" t="s">
        <v>301</v>
      </c>
      <c r="D70" s="133" t="s">
        <v>162</v>
      </c>
      <c r="E70" s="133" t="s">
        <v>166</v>
      </c>
      <c r="F70" s="133" t="s">
        <v>160</v>
      </c>
    </row>
    <row r="71" spans="1:6" x14ac:dyDescent="0.35">
      <c r="A71" s="133" t="s">
        <v>302</v>
      </c>
      <c r="B71" t="s">
        <v>96</v>
      </c>
      <c r="C71" s="134" t="s">
        <v>303</v>
      </c>
      <c r="D71" s="133" t="s">
        <v>162</v>
      </c>
      <c r="E71" s="133" t="s">
        <v>166</v>
      </c>
      <c r="F71" s="133" t="s">
        <v>169</v>
      </c>
    </row>
    <row r="72" spans="1:6" x14ac:dyDescent="0.35">
      <c r="A72" s="133" t="s">
        <v>304</v>
      </c>
      <c r="B72" t="s">
        <v>96</v>
      </c>
      <c r="C72" s="134" t="s">
        <v>305</v>
      </c>
      <c r="D72" s="133" t="s">
        <v>162</v>
      </c>
      <c r="E72" s="133" t="s">
        <v>166</v>
      </c>
      <c r="F72" s="133" t="s">
        <v>160</v>
      </c>
    </row>
    <row r="73" spans="1:6" x14ac:dyDescent="0.35">
      <c r="A73" s="133" t="s">
        <v>306</v>
      </c>
      <c r="B73" t="s">
        <v>96</v>
      </c>
      <c r="C73" s="134" t="s">
        <v>307</v>
      </c>
      <c r="D73" s="133" t="s">
        <v>162</v>
      </c>
      <c r="E73" s="133" t="s">
        <v>166</v>
      </c>
      <c r="F73" s="133" t="s">
        <v>160</v>
      </c>
    </row>
    <row r="74" spans="1:6" x14ac:dyDescent="0.35">
      <c r="A74" s="133" t="s">
        <v>308</v>
      </c>
      <c r="B74" t="s">
        <v>96</v>
      </c>
      <c r="C74" s="134" t="s">
        <v>309</v>
      </c>
      <c r="D74" s="133" t="s">
        <v>162</v>
      </c>
      <c r="E74" s="133" t="s">
        <v>166</v>
      </c>
      <c r="F74" s="133" t="s">
        <v>160</v>
      </c>
    </row>
    <row r="75" spans="1:6" x14ac:dyDescent="0.35">
      <c r="A75" s="133" t="s">
        <v>310</v>
      </c>
      <c r="B75" t="s">
        <v>96</v>
      </c>
      <c r="C75" s="134" t="s">
        <v>311</v>
      </c>
      <c r="D75" s="133" t="s">
        <v>162</v>
      </c>
      <c r="E75" s="133" t="s">
        <v>166</v>
      </c>
      <c r="F75" s="133" t="s">
        <v>169</v>
      </c>
    </row>
    <row r="76" spans="1:6" x14ac:dyDescent="0.35">
      <c r="A76" s="133" t="s">
        <v>312</v>
      </c>
      <c r="B76" t="s">
        <v>96</v>
      </c>
      <c r="C76" s="134" t="s">
        <v>313</v>
      </c>
      <c r="D76" s="133" t="s">
        <v>162</v>
      </c>
      <c r="E76" s="133" t="s">
        <v>166</v>
      </c>
      <c r="F76" s="133" t="s">
        <v>160</v>
      </c>
    </row>
    <row r="77" spans="1:6" x14ac:dyDescent="0.35">
      <c r="A77" s="133" t="s">
        <v>314</v>
      </c>
      <c r="B77" t="s">
        <v>96</v>
      </c>
      <c r="C77" s="134" t="s">
        <v>315</v>
      </c>
      <c r="D77" s="133" t="s">
        <v>162</v>
      </c>
      <c r="E77" s="133" t="s">
        <v>166</v>
      </c>
      <c r="F77" s="133" t="s">
        <v>169</v>
      </c>
    </row>
    <row r="78" spans="1:6" x14ac:dyDescent="0.35">
      <c r="A78" s="133" t="s">
        <v>316</v>
      </c>
      <c r="B78" t="s">
        <v>96</v>
      </c>
      <c r="C78" s="134" t="s">
        <v>317</v>
      </c>
      <c r="D78" s="133" t="s">
        <v>162</v>
      </c>
      <c r="E78" s="133" t="s">
        <v>166</v>
      </c>
      <c r="F78" s="133" t="s">
        <v>160</v>
      </c>
    </row>
    <row r="79" spans="1:6" x14ac:dyDescent="0.35">
      <c r="A79" s="133" t="s">
        <v>318</v>
      </c>
      <c r="B79" t="s">
        <v>96</v>
      </c>
      <c r="C79" s="134" t="s">
        <v>319</v>
      </c>
      <c r="D79" s="133" t="s">
        <v>162</v>
      </c>
      <c r="E79" s="133" t="s">
        <v>320</v>
      </c>
      <c r="F79" s="133" t="s">
        <v>160</v>
      </c>
    </row>
    <row r="80" spans="1:6" x14ac:dyDescent="0.35">
      <c r="A80" s="133" t="s">
        <v>321</v>
      </c>
      <c r="B80" t="s">
        <v>96</v>
      </c>
      <c r="C80" s="134" t="s">
        <v>322</v>
      </c>
      <c r="D80" s="133" t="s">
        <v>162</v>
      </c>
      <c r="E80" s="133" t="s">
        <v>162</v>
      </c>
      <c r="F80" s="133" t="s">
        <v>160</v>
      </c>
    </row>
    <row r="81" spans="1:6" x14ac:dyDescent="0.35">
      <c r="A81" s="133" t="s">
        <v>323</v>
      </c>
      <c r="B81" t="s">
        <v>96</v>
      </c>
      <c r="C81" s="134" t="s">
        <v>324</v>
      </c>
      <c r="D81" s="133" t="s">
        <v>162</v>
      </c>
      <c r="E81" s="133" t="s">
        <v>166</v>
      </c>
      <c r="F81" s="133" t="s">
        <v>160</v>
      </c>
    </row>
    <row r="82" spans="1:6" x14ac:dyDescent="0.35">
      <c r="A82" s="133" t="s">
        <v>325</v>
      </c>
      <c r="B82" t="s">
        <v>96</v>
      </c>
      <c r="C82" s="134" t="s">
        <v>326</v>
      </c>
      <c r="D82" s="133" t="s">
        <v>162</v>
      </c>
      <c r="E82" s="133" t="s">
        <v>320</v>
      </c>
      <c r="F82" s="133" t="s">
        <v>160</v>
      </c>
    </row>
    <row r="83" spans="1:6" x14ac:dyDescent="0.35">
      <c r="A83" s="133" t="s">
        <v>327</v>
      </c>
      <c r="B83" t="s">
        <v>96</v>
      </c>
      <c r="C83" s="134" t="s">
        <v>328</v>
      </c>
      <c r="D83" s="133" t="s">
        <v>162</v>
      </c>
      <c r="E83" s="133" t="s">
        <v>320</v>
      </c>
      <c r="F83" s="133" t="s">
        <v>160</v>
      </c>
    </row>
    <row r="84" spans="1:6" x14ac:dyDescent="0.35">
      <c r="A84" s="133" t="s">
        <v>329</v>
      </c>
      <c r="B84" t="s">
        <v>96</v>
      </c>
      <c r="C84" s="134" t="s">
        <v>330</v>
      </c>
      <c r="D84" s="133" t="s">
        <v>162</v>
      </c>
      <c r="E84" s="133" t="s">
        <v>320</v>
      </c>
      <c r="F84" s="133" t="s">
        <v>160</v>
      </c>
    </row>
    <row r="85" spans="1:6" x14ac:dyDescent="0.35">
      <c r="A85" s="133" t="s">
        <v>331</v>
      </c>
      <c r="B85" t="s">
        <v>96</v>
      </c>
      <c r="C85" s="134" t="s">
        <v>332</v>
      </c>
      <c r="D85" s="133" t="s">
        <v>162</v>
      </c>
      <c r="E85" s="133" t="s">
        <v>162</v>
      </c>
      <c r="F85" s="133" t="s">
        <v>169</v>
      </c>
    </row>
    <row r="86" spans="1:6" x14ac:dyDescent="0.35">
      <c r="A86" s="133" t="s">
        <v>333</v>
      </c>
      <c r="B86" t="s">
        <v>97</v>
      </c>
      <c r="C86" s="134" t="s">
        <v>334</v>
      </c>
      <c r="D86" s="133" t="s">
        <v>190</v>
      </c>
      <c r="E86" s="133" t="s">
        <v>320</v>
      </c>
      <c r="F86" s="133" t="s">
        <v>169</v>
      </c>
    </row>
    <row r="87" spans="1:6" x14ac:dyDescent="0.35">
      <c r="A87" s="133" t="s">
        <v>335</v>
      </c>
      <c r="B87" t="s">
        <v>96</v>
      </c>
      <c r="C87" s="134" t="s">
        <v>336</v>
      </c>
      <c r="D87" s="133" t="s">
        <v>162</v>
      </c>
      <c r="E87" s="133" t="s">
        <v>320</v>
      </c>
      <c r="F87" s="133" t="s">
        <v>160</v>
      </c>
    </row>
    <row r="88" spans="1:6" x14ac:dyDescent="0.35">
      <c r="A88" s="133" t="s">
        <v>337</v>
      </c>
      <c r="B88" t="s">
        <v>96</v>
      </c>
      <c r="C88" s="134" t="s">
        <v>338</v>
      </c>
      <c r="D88" s="133" t="s">
        <v>162</v>
      </c>
      <c r="E88" s="133" t="s">
        <v>320</v>
      </c>
      <c r="F88" s="133" t="s">
        <v>160</v>
      </c>
    </row>
    <row r="89" spans="1:6" x14ac:dyDescent="0.35">
      <c r="A89" s="133" t="s">
        <v>339</v>
      </c>
      <c r="B89" t="s">
        <v>96</v>
      </c>
      <c r="C89" s="134" t="s">
        <v>340</v>
      </c>
      <c r="D89" s="133" t="s">
        <v>162</v>
      </c>
      <c r="E89" s="133" t="s">
        <v>320</v>
      </c>
      <c r="F89" s="133" t="s">
        <v>160</v>
      </c>
    </row>
    <row r="90" spans="1:6" x14ac:dyDescent="0.35">
      <c r="A90" s="133" t="s">
        <v>341</v>
      </c>
      <c r="B90" t="s">
        <v>96</v>
      </c>
      <c r="C90" s="134" t="s">
        <v>342</v>
      </c>
      <c r="D90" s="133" t="s">
        <v>162</v>
      </c>
      <c r="E90" s="133" t="s">
        <v>166</v>
      </c>
      <c r="F90" s="133" t="s">
        <v>169</v>
      </c>
    </row>
    <row r="91" spans="1:6" x14ac:dyDescent="0.35">
      <c r="A91" s="133" t="s">
        <v>343</v>
      </c>
      <c r="B91" t="s">
        <v>96</v>
      </c>
      <c r="C91" s="134" t="s">
        <v>344</v>
      </c>
      <c r="D91" s="133" t="s">
        <v>162</v>
      </c>
      <c r="E91" s="133" t="s">
        <v>166</v>
      </c>
      <c r="F91" s="133" t="s">
        <v>160</v>
      </c>
    </row>
    <row r="92" spans="1:6" x14ac:dyDescent="0.35">
      <c r="A92" s="133" t="s">
        <v>345</v>
      </c>
      <c r="B92" t="s">
        <v>96</v>
      </c>
      <c r="C92" s="134" t="s">
        <v>346</v>
      </c>
      <c r="D92" s="133" t="s">
        <v>162</v>
      </c>
      <c r="E92" s="133" t="s">
        <v>320</v>
      </c>
      <c r="F92" s="133" t="s">
        <v>160</v>
      </c>
    </row>
    <row r="93" spans="1:6" x14ac:dyDescent="0.35">
      <c r="A93" s="133" t="s">
        <v>347</v>
      </c>
      <c r="B93" t="s">
        <v>97</v>
      </c>
      <c r="C93" s="134" t="s">
        <v>348</v>
      </c>
      <c r="D93" s="133" t="s">
        <v>190</v>
      </c>
      <c r="E93" s="133" t="s">
        <v>320</v>
      </c>
      <c r="F93" s="133" t="s">
        <v>169</v>
      </c>
    </row>
    <row r="94" spans="1:6" x14ac:dyDescent="0.35">
      <c r="A94" s="133" t="s">
        <v>349</v>
      </c>
      <c r="B94" t="s">
        <v>96</v>
      </c>
      <c r="C94" s="134" t="s">
        <v>350</v>
      </c>
      <c r="D94" s="133" t="s">
        <v>162</v>
      </c>
      <c r="E94" s="133" t="s">
        <v>166</v>
      </c>
      <c r="F94" s="133" t="s">
        <v>169</v>
      </c>
    </row>
    <row r="95" spans="1:6" x14ac:dyDescent="0.35">
      <c r="A95" s="133" t="s">
        <v>351</v>
      </c>
      <c r="B95" t="s">
        <v>96</v>
      </c>
      <c r="C95" s="134" t="s">
        <v>352</v>
      </c>
      <c r="D95" s="133" t="s">
        <v>162</v>
      </c>
      <c r="E95" s="133" t="s">
        <v>320</v>
      </c>
      <c r="F95" s="133" t="s">
        <v>160</v>
      </c>
    </row>
    <row r="96" spans="1:6" x14ac:dyDescent="0.35">
      <c r="A96" s="133" t="s">
        <v>353</v>
      </c>
      <c r="B96" t="s">
        <v>96</v>
      </c>
      <c r="C96" s="134" t="s">
        <v>354</v>
      </c>
      <c r="D96" s="133" t="s">
        <v>162</v>
      </c>
      <c r="E96" s="133" t="s">
        <v>166</v>
      </c>
      <c r="F96" s="133" t="s">
        <v>160</v>
      </c>
    </row>
    <row r="97" spans="1:6" x14ac:dyDescent="0.35">
      <c r="A97" s="133" t="s">
        <v>355</v>
      </c>
      <c r="B97" t="s">
        <v>96</v>
      </c>
      <c r="C97" s="134" t="s">
        <v>356</v>
      </c>
      <c r="D97" s="133" t="s">
        <v>162</v>
      </c>
      <c r="E97" s="133" t="s">
        <v>166</v>
      </c>
      <c r="F97" s="133" t="s">
        <v>160</v>
      </c>
    </row>
    <row r="98" spans="1:6" x14ac:dyDescent="0.35">
      <c r="A98" s="133" t="s">
        <v>357</v>
      </c>
      <c r="B98" t="s">
        <v>96</v>
      </c>
      <c r="C98" s="134" t="s">
        <v>358</v>
      </c>
      <c r="D98" s="133" t="s">
        <v>162</v>
      </c>
      <c r="E98" s="133" t="s">
        <v>166</v>
      </c>
      <c r="F98" s="133" t="s">
        <v>160</v>
      </c>
    </row>
    <row r="99" spans="1:6" x14ac:dyDescent="0.35">
      <c r="A99" s="133" t="s">
        <v>359</v>
      </c>
      <c r="B99" t="s">
        <v>96</v>
      </c>
      <c r="C99" s="134" t="s">
        <v>360</v>
      </c>
      <c r="D99" s="133" t="s">
        <v>162</v>
      </c>
      <c r="E99" s="133" t="s">
        <v>166</v>
      </c>
      <c r="F99" s="133" t="s">
        <v>169</v>
      </c>
    </row>
    <row r="100" spans="1:6" x14ac:dyDescent="0.35">
      <c r="A100" s="133" t="s">
        <v>361</v>
      </c>
      <c r="B100" t="s">
        <v>96</v>
      </c>
      <c r="C100" s="134" t="s">
        <v>362</v>
      </c>
      <c r="D100" s="133" t="s">
        <v>162</v>
      </c>
      <c r="E100" s="133" t="s">
        <v>166</v>
      </c>
      <c r="F100" s="133" t="s">
        <v>160</v>
      </c>
    </row>
    <row r="101" spans="1:6" x14ac:dyDescent="0.35">
      <c r="A101" s="133" t="s">
        <v>363</v>
      </c>
      <c r="B101" t="s">
        <v>97</v>
      </c>
      <c r="C101" s="134" t="s">
        <v>364</v>
      </c>
      <c r="D101" s="133" t="s">
        <v>190</v>
      </c>
      <c r="E101" s="133" t="s">
        <v>160</v>
      </c>
      <c r="F101" s="133" t="s">
        <v>169</v>
      </c>
    </row>
    <row r="102" spans="1:6" x14ac:dyDescent="0.35">
      <c r="A102" s="133" t="s">
        <v>365</v>
      </c>
      <c r="B102" t="s">
        <v>96</v>
      </c>
      <c r="C102" s="134" t="s">
        <v>366</v>
      </c>
      <c r="D102" s="133" t="s">
        <v>162</v>
      </c>
      <c r="E102" s="133" t="s">
        <v>166</v>
      </c>
      <c r="F102" s="133" t="s">
        <v>160</v>
      </c>
    </row>
    <row r="103" spans="1:6" x14ac:dyDescent="0.35">
      <c r="A103" s="133" t="s">
        <v>367</v>
      </c>
      <c r="B103" t="s">
        <v>96</v>
      </c>
      <c r="C103" s="134" t="s">
        <v>368</v>
      </c>
      <c r="D103" s="133" t="s">
        <v>162</v>
      </c>
      <c r="E103" s="133" t="s">
        <v>166</v>
      </c>
      <c r="F103" s="133" t="s">
        <v>169</v>
      </c>
    </row>
    <row r="104" spans="1:6" x14ac:dyDescent="0.35">
      <c r="A104" s="133" t="s">
        <v>369</v>
      </c>
      <c r="B104" t="s">
        <v>96</v>
      </c>
      <c r="C104" s="134" t="s">
        <v>370</v>
      </c>
      <c r="D104" s="133" t="s">
        <v>162</v>
      </c>
      <c r="E104" s="133" t="s">
        <v>166</v>
      </c>
      <c r="F104" s="133" t="s">
        <v>160</v>
      </c>
    </row>
    <row r="105" spans="1:6" x14ac:dyDescent="0.35">
      <c r="A105" s="133" t="s">
        <v>371</v>
      </c>
      <c r="B105" t="s">
        <v>97</v>
      </c>
      <c r="C105" s="134" t="s">
        <v>372</v>
      </c>
      <c r="D105" s="133" t="s">
        <v>190</v>
      </c>
      <c r="E105" s="133" t="s">
        <v>160</v>
      </c>
      <c r="F105" s="133" t="s">
        <v>160</v>
      </c>
    </row>
    <row r="106" spans="1:6" x14ac:dyDescent="0.35">
      <c r="A106" s="133" t="s">
        <v>373</v>
      </c>
      <c r="B106" t="s">
        <v>96</v>
      </c>
      <c r="C106" s="134" t="s">
        <v>374</v>
      </c>
      <c r="D106" s="133" t="s">
        <v>162</v>
      </c>
      <c r="E106" s="133" t="s">
        <v>166</v>
      </c>
      <c r="F106" s="133" t="s">
        <v>160</v>
      </c>
    </row>
    <row r="107" spans="1:6" x14ac:dyDescent="0.35">
      <c r="A107" s="133" t="s">
        <v>375</v>
      </c>
      <c r="B107" t="s">
        <v>96</v>
      </c>
      <c r="C107" s="134" t="s">
        <v>376</v>
      </c>
      <c r="D107" s="133" t="s">
        <v>162</v>
      </c>
      <c r="E107" s="133" t="s">
        <v>166</v>
      </c>
      <c r="F107" s="133" t="s">
        <v>169</v>
      </c>
    </row>
    <row r="108" spans="1:6" x14ac:dyDescent="0.35">
      <c r="A108" s="133" t="s">
        <v>377</v>
      </c>
      <c r="B108" t="s">
        <v>96</v>
      </c>
      <c r="C108" s="134" t="s">
        <v>378</v>
      </c>
      <c r="D108" s="133" t="s">
        <v>162</v>
      </c>
      <c r="E108" s="133" t="s">
        <v>166</v>
      </c>
      <c r="F108" s="133" t="s">
        <v>160</v>
      </c>
    </row>
    <row r="109" spans="1:6" x14ac:dyDescent="0.35">
      <c r="A109" s="133" t="s">
        <v>379</v>
      </c>
      <c r="B109" t="s">
        <v>96</v>
      </c>
      <c r="C109" s="134" t="s">
        <v>380</v>
      </c>
      <c r="D109" s="133" t="s">
        <v>162</v>
      </c>
      <c r="E109" s="133" t="s">
        <v>166</v>
      </c>
      <c r="F109" s="133" t="s">
        <v>160</v>
      </c>
    </row>
    <row r="110" spans="1:6" x14ac:dyDescent="0.35">
      <c r="A110" s="133" t="s">
        <v>381</v>
      </c>
      <c r="B110" t="s">
        <v>96</v>
      </c>
      <c r="C110" s="134" t="s">
        <v>382</v>
      </c>
      <c r="D110" s="133" t="s">
        <v>162</v>
      </c>
      <c r="E110" s="133" t="s">
        <v>166</v>
      </c>
      <c r="F110" s="133" t="s">
        <v>169</v>
      </c>
    </row>
    <row r="111" spans="1:6" x14ac:dyDescent="0.35">
      <c r="A111" s="133" t="s">
        <v>383</v>
      </c>
      <c r="B111" t="s">
        <v>96</v>
      </c>
      <c r="C111" s="134" t="s">
        <v>384</v>
      </c>
      <c r="D111" s="133" t="s">
        <v>162</v>
      </c>
      <c r="E111" s="133" t="s">
        <v>166</v>
      </c>
      <c r="F111" s="133" t="s">
        <v>160</v>
      </c>
    </row>
    <row r="112" spans="1:6" x14ac:dyDescent="0.35">
      <c r="A112" s="133" t="s">
        <v>385</v>
      </c>
      <c r="B112" t="s">
        <v>96</v>
      </c>
      <c r="C112" s="134" t="s">
        <v>386</v>
      </c>
      <c r="D112" s="133" t="s">
        <v>162</v>
      </c>
      <c r="E112" s="133" t="s">
        <v>166</v>
      </c>
      <c r="F112" s="133" t="s">
        <v>169</v>
      </c>
    </row>
    <row r="113" spans="1:6" x14ac:dyDescent="0.35">
      <c r="A113" s="133" t="s">
        <v>387</v>
      </c>
      <c r="B113" t="s">
        <v>96</v>
      </c>
      <c r="C113" s="134" t="s">
        <v>388</v>
      </c>
      <c r="D113" s="133" t="s">
        <v>162</v>
      </c>
      <c r="E113" s="133" t="s">
        <v>166</v>
      </c>
      <c r="F113" s="133" t="s">
        <v>160</v>
      </c>
    </row>
    <row r="114" spans="1:6" x14ac:dyDescent="0.35">
      <c r="A114" s="133" t="s">
        <v>389</v>
      </c>
      <c r="B114" t="s">
        <v>96</v>
      </c>
      <c r="C114" s="134" t="s">
        <v>390</v>
      </c>
      <c r="D114" s="133" t="s">
        <v>162</v>
      </c>
      <c r="E114" s="133" t="s">
        <v>166</v>
      </c>
      <c r="F114" s="133" t="s">
        <v>169</v>
      </c>
    </row>
    <row r="115" spans="1:6" x14ac:dyDescent="0.35">
      <c r="A115" s="133" t="s">
        <v>391</v>
      </c>
      <c r="B115" t="s">
        <v>96</v>
      </c>
      <c r="C115" s="134" t="s">
        <v>392</v>
      </c>
      <c r="D115" s="133" t="s">
        <v>162</v>
      </c>
      <c r="E115" s="133" t="s">
        <v>166</v>
      </c>
      <c r="F115" s="133" t="s">
        <v>160</v>
      </c>
    </row>
    <row r="116" spans="1:6" x14ac:dyDescent="0.35">
      <c r="A116" s="133" t="s">
        <v>393</v>
      </c>
      <c r="B116" t="s">
        <v>96</v>
      </c>
      <c r="C116" s="134" t="s">
        <v>394</v>
      </c>
      <c r="D116" s="133" t="s">
        <v>162</v>
      </c>
      <c r="E116" s="133" t="s">
        <v>166</v>
      </c>
      <c r="F116" s="133" t="s">
        <v>169</v>
      </c>
    </row>
    <row r="117" spans="1:6" x14ac:dyDescent="0.35">
      <c r="A117" s="133" t="s">
        <v>395</v>
      </c>
      <c r="B117" t="s">
        <v>97</v>
      </c>
      <c r="C117" s="134" t="s">
        <v>396</v>
      </c>
      <c r="D117" s="133" t="s">
        <v>169</v>
      </c>
      <c r="E117" s="133" t="s">
        <v>169</v>
      </c>
      <c r="F117" s="133" t="s">
        <v>160</v>
      </c>
    </row>
    <row r="118" spans="1:6" x14ac:dyDescent="0.35">
      <c r="A118" s="133" t="s">
        <v>397</v>
      </c>
      <c r="B118" t="s">
        <v>96</v>
      </c>
      <c r="C118" s="134" t="s">
        <v>398</v>
      </c>
      <c r="D118" s="133" t="s">
        <v>162</v>
      </c>
      <c r="E118" s="133" t="s">
        <v>162</v>
      </c>
      <c r="F118" s="133" t="s">
        <v>160</v>
      </c>
    </row>
    <row r="119" spans="1:6" x14ac:dyDescent="0.35">
      <c r="A119" s="133" t="s">
        <v>399</v>
      </c>
      <c r="B119" t="s">
        <v>96</v>
      </c>
      <c r="C119" s="134" t="s">
        <v>400</v>
      </c>
      <c r="D119" s="133" t="s">
        <v>162</v>
      </c>
      <c r="E119" s="133" t="s">
        <v>166</v>
      </c>
      <c r="F119" s="133" t="s">
        <v>160</v>
      </c>
    </row>
    <row r="120" spans="1:6" x14ac:dyDescent="0.35">
      <c r="A120" s="133" t="s">
        <v>401</v>
      </c>
      <c r="B120" t="s">
        <v>96</v>
      </c>
      <c r="C120" s="134" t="s">
        <v>402</v>
      </c>
      <c r="D120" s="133" t="s">
        <v>162</v>
      </c>
      <c r="E120" s="133" t="s">
        <v>166</v>
      </c>
      <c r="F120" s="133" t="s">
        <v>160</v>
      </c>
    </row>
    <row r="121" spans="1:6" x14ac:dyDescent="0.35">
      <c r="A121" s="133" t="s">
        <v>403</v>
      </c>
      <c r="B121" t="s">
        <v>96</v>
      </c>
      <c r="C121" s="134" t="s">
        <v>404</v>
      </c>
      <c r="D121" s="133" t="s">
        <v>162</v>
      </c>
      <c r="E121" s="133" t="s">
        <v>166</v>
      </c>
      <c r="F121" s="133" t="s">
        <v>169</v>
      </c>
    </row>
    <row r="122" spans="1:6" x14ac:dyDescent="0.35">
      <c r="A122" s="133" t="s">
        <v>405</v>
      </c>
      <c r="B122" t="s">
        <v>96</v>
      </c>
      <c r="C122" s="134" t="s">
        <v>406</v>
      </c>
      <c r="D122" s="133" t="s">
        <v>162</v>
      </c>
      <c r="E122" s="133" t="s">
        <v>166</v>
      </c>
      <c r="F122" s="133" t="s">
        <v>160</v>
      </c>
    </row>
    <row r="123" spans="1:6" x14ac:dyDescent="0.35">
      <c r="A123" s="133" t="s">
        <v>407</v>
      </c>
      <c r="B123" t="s">
        <v>96</v>
      </c>
      <c r="C123" s="134" t="s">
        <v>408</v>
      </c>
      <c r="D123" s="133" t="s">
        <v>162</v>
      </c>
      <c r="E123" s="133" t="s">
        <v>166</v>
      </c>
      <c r="F123" s="133" t="s">
        <v>160</v>
      </c>
    </row>
    <row r="124" spans="1:6" x14ac:dyDescent="0.35">
      <c r="A124" s="133" t="s">
        <v>409</v>
      </c>
      <c r="B124" t="s">
        <v>96</v>
      </c>
      <c r="C124" s="134" t="s">
        <v>410</v>
      </c>
      <c r="D124" s="133" t="s">
        <v>162</v>
      </c>
      <c r="E124" s="133" t="s">
        <v>166</v>
      </c>
      <c r="F124" s="133" t="s">
        <v>160</v>
      </c>
    </row>
    <row r="125" spans="1:6" x14ac:dyDescent="0.35">
      <c r="A125" s="133" t="s">
        <v>411</v>
      </c>
      <c r="B125" t="s">
        <v>97</v>
      </c>
      <c r="C125" s="134" t="s">
        <v>412</v>
      </c>
      <c r="D125" s="133" t="s">
        <v>169</v>
      </c>
      <c r="E125" s="133" t="s">
        <v>169</v>
      </c>
      <c r="F125" s="133" t="s">
        <v>160</v>
      </c>
    </row>
    <row r="126" spans="1:6" x14ac:dyDescent="0.35">
      <c r="A126" s="133" t="s">
        <v>413</v>
      </c>
      <c r="B126" t="s">
        <v>96</v>
      </c>
      <c r="C126" s="134" t="s">
        <v>414</v>
      </c>
      <c r="D126" s="133" t="s">
        <v>162</v>
      </c>
      <c r="E126" s="133" t="s">
        <v>166</v>
      </c>
      <c r="F126" s="133" t="s">
        <v>169</v>
      </c>
    </row>
    <row r="127" spans="1:6" x14ac:dyDescent="0.35">
      <c r="A127" s="133" t="s">
        <v>415</v>
      </c>
      <c r="B127" t="s">
        <v>96</v>
      </c>
      <c r="C127" s="134" t="s">
        <v>416</v>
      </c>
      <c r="D127" s="133" t="s">
        <v>162</v>
      </c>
      <c r="E127" s="133" t="s">
        <v>166</v>
      </c>
      <c r="F127" s="133" t="s">
        <v>160</v>
      </c>
    </row>
    <row r="128" spans="1:6" x14ac:dyDescent="0.35">
      <c r="A128" s="133" t="s">
        <v>417</v>
      </c>
      <c r="B128" t="s">
        <v>96</v>
      </c>
      <c r="C128" s="134" t="s">
        <v>418</v>
      </c>
      <c r="D128" s="133" t="s">
        <v>162</v>
      </c>
      <c r="E128" s="133" t="s">
        <v>166</v>
      </c>
      <c r="F128" s="133" t="s">
        <v>169</v>
      </c>
    </row>
    <row r="129" spans="1:6" x14ac:dyDescent="0.35">
      <c r="A129" s="133" t="s">
        <v>419</v>
      </c>
      <c r="B129" t="s">
        <v>96</v>
      </c>
      <c r="C129" s="134" t="s">
        <v>420</v>
      </c>
      <c r="D129" s="133" t="s">
        <v>162</v>
      </c>
      <c r="E129" s="133" t="s">
        <v>166</v>
      </c>
      <c r="F129" s="133" t="s">
        <v>160</v>
      </c>
    </row>
    <row r="130" spans="1:6" x14ac:dyDescent="0.35">
      <c r="A130" s="133" t="s">
        <v>421</v>
      </c>
      <c r="B130" t="s">
        <v>96</v>
      </c>
      <c r="C130" s="134" t="s">
        <v>422</v>
      </c>
      <c r="D130" s="133" t="s">
        <v>162</v>
      </c>
      <c r="E130" s="133" t="s">
        <v>166</v>
      </c>
      <c r="F130" s="133" t="s">
        <v>160</v>
      </c>
    </row>
    <row r="131" spans="1:6" x14ac:dyDescent="0.35">
      <c r="A131" s="133" t="s">
        <v>423</v>
      </c>
      <c r="B131" t="s">
        <v>96</v>
      </c>
      <c r="C131" s="134" t="s">
        <v>424</v>
      </c>
      <c r="D131" s="133" t="s">
        <v>162</v>
      </c>
      <c r="E131" s="133" t="s">
        <v>166</v>
      </c>
      <c r="F131" s="133" t="s">
        <v>160</v>
      </c>
    </row>
    <row r="132" spans="1:6" x14ac:dyDescent="0.35">
      <c r="A132" s="133" t="s">
        <v>425</v>
      </c>
      <c r="B132" t="s">
        <v>96</v>
      </c>
      <c r="C132" s="134" t="s">
        <v>426</v>
      </c>
      <c r="D132" s="133" t="s">
        <v>162</v>
      </c>
      <c r="E132" s="133" t="s">
        <v>166</v>
      </c>
      <c r="F132" s="133" t="s">
        <v>169</v>
      </c>
    </row>
    <row r="133" spans="1:6" x14ac:dyDescent="0.35">
      <c r="A133" s="133" t="s">
        <v>427</v>
      </c>
      <c r="B133" t="s">
        <v>96</v>
      </c>
      <c r="C133" s="134" t="s">
        <v>428</v>
      </c>
      <c r="D133" s="133" t="s">
        <v>162</v>
      </c>
      <c r="E133" s="133" t="s">
        <v>166</v>
      </c>
      <c r="F133" s="133" t="s">
        <v>169</v>
      </c>
    </row>
    <row r="134" spans="1:6" x14ac:dyDescent="0.35">
      <c r="A134" s="133" t="s">
        <v>429</v>
      </c>
      <c r="B134" t="s">
        <v>96</v>
      </c>
      <c r="C134" s="134" t="s">
        <v>430</v>
      </c>
      <c r="D134" s="133" t="s">
        <v>162</v>
      </c>
      <c r="E134" s="133" t="s">
        <v>166</v>
      </c>
      <c r="F134" s="133" t="s">
        <v>169</v>
      </c>
    </row>
    <row r="135" spans="1:6" x14ac:dyDescent="0.35">
      <c r="A135" s="133" t="s">
        <v>431</v>
      </c>
      <c r="B135" t="s">
        <v>96</v>
      </c>
      <c r="C135" s="134" t="s">
        <v>432</v>
      </c>
      <c r="D135" s="133" t="s">
        <v>162</v>
      </c>
      <c r="E135" s="133" t="s">
        <v>166</v>
      </c>
      <c r="F135" s="133" t="s">
        <v>169</v>
      </c>
    </row>
    <row r="136" spans="1:6" x14ac:dyDescent="0.35">
      <c r="A136" s="133" t="s">
        <v>433</v>
      </c>
      <c r="B136" t="s">
        <v>96</v>
      </c>
      <c r="C136" s="134" t="s">
        <v>434</v>
      </c>
      <c r="D136" s="133" t="s">
        <v>162</v>
      </c>
      <c r="E136" s="133" t="s">
        <v>166</v>
      </c>
      <c r="F136" s="133" t="s">
        <v>169</v>
      </c>
    </row>
    <row r="137" spans="1:6" x14ac:dyDescent="0.35">
      <c r="A137" s="133" t="s">
        <v>435</v>
      </c>
      <c r="B137" t="s">
        <v>96</v>
      </c>
      <c r="C137" s="134" t="s">
        <v>436</v>
      </c>
      <c r="D137" s="133" t="s">
        <v>162</v>
      </c>
      <c r="E137" s="133" t="s">
        <v>166</v>
      </c>
      <c r="F137" s="133" t="s">
        <v>160</v>
      </c>
    </row>
    <row r="138" spans="1:6" x14ac:dyDescent="0.35">
      <c r="A138" s="133" t="s">
        <v>437</v>
      </c>
      <c r="B138" t="s">
        <v>96</v>
      </c>
      <c r="C138" s="134" t="s">
        <v>438</v>
      </c>
      <c r="D138" s="133" t="s">
        <v>162</v>
      </c>
      <c r="E138" s="133" t="s">
        <v>166</v>
      </c>
      <c r="F138" s="133" t="s">
        <v>160</v>
      </c>
    </row>
    <row r="139" spans="1:6" x14ac:dyDescent="0.35">
      <c r="A139" s="133" t="s">
        <v>439</v>
      </c>
      <c r="B139" t="s">
        <v>96</v>
      </c>
      <c r="C139" s="134" t="s">
        <v>440</v>
      </c>
      <c r="D139" s="133" t="s">
        <v>162</v>
      </c>
      <c r="E139" s="133" t="s">
        <v>166</v>
      </c>
      <c r="F139" s="133" t="s">
        <v>160</v>
      </c>
    </row>
    <row r="140" spans="1:6" x14ac:dyDescent="0.35">
      <c r="A140" s="133" t="s">
        <v>441</v>
      </c>
      <c r="B140" t="s">
        <v>96</v>
      </c>
      <c r="C140" s="134" t="s">
        <v>442</v>
      </c>
      <c r="D140" s="133" t="s">
        <v>162</v>
      </c>
      <c r="E140" s="133" t="s">
        <v>162</v>
      </c>
      <c r="F140" s="133" t="s">
        <v>160</v>
      </c>
    </row>
    <row r="141" spans="1:6" x14ac:dyDescent="0.35">
      <c r="A141" s="133" t="s">
        <v>443</v>
      </c>
      <c r="B141" t="s">
        <v>96</v>
      </c>
      <c r="C141" s="134" t="s">
        <v>444</v>
      </c>
      <c r="D141" s="133" t="s">
        <v>162</v>
      </c>
      <c r="E141" s="133" t="s">
        <v>166</v>
      </c>
      <c r="F141" s="133" t="s">
        <v>160</v>
      </c>
    </row>
    <row r="142" spans="1:6" x14ac:dyDescent="0.35">
      <c r="A142" s="133" t="s">
        <v>445</v>
      </c>
      <c r="B142" t="s">
        <v>96</v>
      </c>
      <c r="C142" s="134" t="s">
        <v>446</v>
      </c>
      <c r="D142" s="133" t="s">
        <v>162</v>
      </c>
      <c r="E142" s="133" t="s">
        <v>166</v>
      </c>
      <c r="F142" s="133" t="s">
        <v>160</v>
      </c>
    </row>
    <row r="143" spans="1:6" x14ac:dyDescent="0.35">
      <c r="A143" s="133" t="s">
        <v>447</v>
      </c>
      <c r="B143" t="s">
        <v>96</v>
      </c>
      <c r="C143" s="134" t="s">
        <v>448</v>
      </c>
      <c r="D143" s="133" t="s">
        <v>162</v>
      </c>
      <c r="E143" s="133" t="s">
        <v>166</v>
      </c>
      <c r="F143" s="133" t="s">
        <v>169</v>
      </c>
    </row>
    <row r="144" spans="1:6" x14ac:dyDescent="0.35">
      <c r="A144" s="133" t="s">
        <v>449</v>
      </c>
      <c r="B144" t="s">
        <v>96</v>
      </c>
      <c r="C144" s="134" t="s">
        <v>450</v>
      </c>
      <c r="D144" s="133" t="s">
        <v>162</v>
      </c>
      <c r="E144" s="133" t="s">
        <v>166</v>
      </c>
      <c r="F144" s="133" t="s">
        <v>169</v>
      </c>
    </row>
    <row r="145" spans="1:6" x14ac:dyDescent="0.35">
      <c r="A145" s="133" t="s">
        <v>451</v>
      </c>
      <c r="B145" t="s">
        <v>96</v>
      </c>
      <c r="C145" s="134" t="s">
        <v>452</v>
      </c>
      <c r="D145" s="133" t="s">
        <v>162</v>
      </c>
      <c r="E145" s="133" t="s">
        <v>166</v>
      </c>
      <c r="F145" s="133" t="s">
        <v>169</v>
      </c>
    </row>
    <row r="146" spans="1:6" x14ac:dyDescent="0.35">
      <c r="A146" s="133" t="s">
        <v>453</v>
      </c>
      <c r="B146" t="s">
        <v>96</v>
      </c>
      <c r="C146" s="134" t="s">
        <v>454</v>
      </c>
      <c r="D146" s="133" t="s">
        <v>162</v>
      </c>
      <c r="E146" s="133" t="s">
        <v>166</v>
      </c>
      <c r="F146" s="133" t="s">
        <v>169</v>
      </c>
    </row>
    <row r="147" spans="1:6" x14ac:dyDescent="0.35">
      <c r="A147" s="133" t="s">
        <v>455</v>
      </c>
      <c r="B147" t="s">
        <v>96</v>
      </c>
      <c r="C147" s="134" t="s">
        <v>456</v>
      </c>
      <c r="D147" s="133" t="s">
        <v>162</v>
      </c>
      <c r="E147" s="133" t="s">
        <v>166</v>
      </c>
      <c r="F147" s="133" t="s">
        <v>169</v>
      </c>
    </row>
    <row r="148" spans="1:6" x14ac:dyDescent="0.35">
      <c r="A148" s="133" t="s">
        <v>457</v>
      </c>
      <c r="B148" t="s">
        <v>96</v>
      </c>
      <c r="C148" s="134" t="s">
        <v>458</v>
      </c>
      <c r="D148" s="133" t="s">
        <v>162</v>
      </c>
      <c r="E148" s="133" t="s">
        <v>166</v>
      </c>
      <c r="F148" s="133" t="s">
        <v>169</v>
      </c>
    </row>
    <row r="149" spans="1:6" x14ac:dyDescent="0.35">
      <c r="A149" s="133" t="s">
        <v>459</v>
      </c>
      <c r="B149" t="s">
        <v>96</v>
      </c>
      <c r="C149" s="134" t="s">
        <v>460</v>
      </c>
      <c r="D149" s="133" t="s">
        <v>162</v>
      </c>
      <c r="E149" s="133" t="s">
        <v>162</v>
      </c>
      <c r="F149" s="133" t="s">
        <v>160</v>
      </c>
    </row>
    <row r="150" spans="1:6" x14ac:dyDescent="0.35">
      <c r="A150" s="133" t="s">
        <v>461</v>
      </c>
      <c r="B150" t="s">
        <v>96</v>
      </c>
      <c r="C150" s="134" t="s">
        <v>462</v>
      </c>
      <c r="D150" s="133" t="s">
        <v>162</v>
      </c>
      <c r="E150" s="133" t="s">
        <v>166</v>
      </c>
      <c r="F150" s="133" t="s">
        <v>160</v>
      </c>
    </row>
    <row r="151" spans="1:6" x14ac:dyDescent="0.35">
      <c r="A151" s="133" t="s">
        <v>463</v>
      </c>
      <c r="B151" t="s">
        <v>96</v>
      </c>
      <c r="C151" s="134" t="s">
        <v>464</v>
      </c>
      <c r="D151" s="133" t="s">
        <v>162</v>
      </c>
      <c r="E151" s="133" t="s">
        <v>166</v>
      </c>
      <c r="F151" s="133" t="s">
        <v>160</v>
      </c>
    </row>
    <row r="152" spans="1:6" x14ac:dyDescent="0.35">
      <c r="A152" s="133" t="s">
        <v>465</v>
      </c>
      <c r="B152" t="s">
        <v>96</v>
      </c>
      <c r="C152" s="134" t="s">
        <v>466</v>
      </c>
      <c r="D152" s="133" t="s">
        <v>162</v>
      </c>
      <c r="E152" s="133" t="s">
        <v>166</v>
      </c>
      <c r="F152" s="133" t="s">
        <v>169</v>
      </c>
    </row>
    <row r="153" spans="1:6" x14ac:dyDescent="0.35">
      <c r="A153" s="133" t="s">
        <v>467</v>
      </c>
      <c r="B153" t="s">
        <v>96</v>
      </c>
      <c r="C153" s="134" t="s">
        <v>468</v>
      </c>
      <c r="D153" s="133" t="s">
        <v>162</v>
      </c>
      <c r="E153" s="133" t="s">
        <v>166</v>
      </c>
      <c r="F153" s="133" t="s">
        <v>169</v>
      </c>
    </row>
    <row r="154" spans="1:6" x14ac:dyDescent="0.35">
      <c r="A154" s="133" t="s">
        <v>469</v>
      </c>
      <c r="B154" t="s">
        <v>96</v>
      </c>
      <c r="C154" s="134" t="s">
        <v>470</v>
      </c>
      <c r="D154" s="133" t="s">
        <v>162</v>
      </c>
      <c r="E154" s="133" t="s">
        <v>166</v>
      </c>
      <c r="F154" s="133" t="s">
        <v>160</v>
      </c>
    </row>
    <row r="155" spans="1:6" x14ac:dyDescent="0.35">
      <c r="A155" s="133" t="s">
        <v>471</v>
      </c>
      <c r="B155" t="s">
        <v>96</v>
      </c>
      <c r="C155" s="134" t="s">
        <v>472</v>
      </c>
      <c r="D155" s="133" t="s">
        <v>162</v>
      </c>
      <c r="E155" s="133" t="s">
        <v>166</v>
      </c>
      <c r="F155" s="133" t="s">
        <v>169</v>
      </c>
    </row>
    <row r="156" spans="1:6" x14ac:dyDescent="0.35">
      <c r="A156" s="133" t="s">
        <v>473</v>
      </c>
      <c r="B156" t="s">
        <v>96</v>
      </c>
      <c r="C156" s="134" t="s">
        <v>474</v>
      </c>
      <c r="D156" s="133" t="s">
        <v>162</v>
      </c>
      <c r="E156" s="133" t="s">
        <v>166</v>
      </c>
      <c r="F156" s="133" t="s">
        <v>160</v>
      </c>
    </row>
    <row r="157" spans="1:6" x14ac:dyDescent="0.35">
      <c r="A157" s="133" t="s">
        <v>475</v>
      </c>
      <c r="B157" t="s">
        <v>96</v>
      </c>
      <c r="C157" s="134" t="s">
        <v>476</v>
      </c>
      <c r="D157" s="133" t="s">
        <v>162</v>
      </c>
      <c r="E157" s="133" t="s">
        <v>166</v>
      </c>
      <c r="F157" s="133" t="s">
        <v>160</v>
      </c>
    </row>
    <row r="158" spans="1:6" x14ac:dyDescent="0.35">
      <c r="A158" s="133" t="s">
        <v>477</v>
      </c>
      <c r="B158" t="s">
        <v>96</v>
      </c>
      <c r="C158" s="134" t="s">
        <v>478</v>
      </c>
      <c r="D158" s="133" t="s">
        <v>162</v>
      </c>
      <c r="E158" s="133" t="s">
        <v>166</v>
      </c>
      <c r="F158" s="133" t="s">
        <v>160</v>
      </c>
    </row>
    <row r="159" spans="1:6" x14ac:dyDescent="0.35">
      <c r="A159" s="133" t="s">
        <v>479</v>
      </c>
      <c r="B159" t="s">
        <v>96</v>
      </c>
      <c r="C159" s="134" t="s">
        <v>480</v>
      </c>
      <c r="D159" s="133" t="s">
        <v>162</v>
      </c>
      <c r="E159" s="133" t="s">
        <v>166</v>
      </c>
      <c r="F159" s="133" t="s">
        <v>169</v>
      </c>
    </row>
    <row r="160" spans="1:6" x14ac:dyDescent="0.35">
      <c r="A160" s="133" t="s">
        <v>481</v>
      </c>
      <c r="B160" t="s">
        <v>96</v>
      </c>
      <c r="C160" s="134" t="s">
        <v>482</v>
      </c>
      <c r="D160" s="133" t="s">
        <v>162</v>
      </c>
      <c r="E160" s="133" t="s">
        <v>166</v>
      </c>
      <c r="F160" s="133" t="s">
        <v>169</v>
      </c>
    </row>
    <row r="161" spans="1:6" x14ac:dyDescent="0.35">
      <c r="A161" s="133" t="s">
        <v>483</v>
      </c>
      <c r="B161" t="s">
        <v>96</v>
      </c>
      <c r="C161" s="134" t="s">
        <v>484</v>
      </c>
      <c r="D161" s="133" t="s">
        <v>162</v>
      </c>
      <c r="E161" s="133" t="s">
        <v>166</v>
      </c>
      <c r="F161" s="133" t="s">
        <v>160</v>
      </c>
    </row>
    <row r="162" spans="1:6" x14ac:dyDescent="0.35">
      <c r="A162" s="133" t="s">
        <v>485</v>
      </c>
      <c r="B162" t="s">
        <v>96</v>
      </c>
      <c r="C162" s="134" t="s">
        <v>486</v>
      </c>
      <c r="D162" s="133" t="s">
        <v>162</v>
      </c>
      <c r="E162" s="133" t="s">
        <v>166</v>
      </c>
      <c r="F162" s="133" t="s">
        <v>169</v>
      </c>
    </row>
    <row r="163" spans="1:6" x14ac:dyDescent="0.35">
      <c r="A163" s="133" t="s">
        <v>487</v>
      </c>
      <c r="B163" t="s">
        <v>96</v>
      </c>
      <c r="C163" s="134" t="s">
        <v>488</v>
      </c>
      <c r="D163" s="133" t="s">
        <v>162</v>
      </c>
      <c r="E163" s="133" t="s">
        <v>166</v>
      </c>
      <c r="F163" s="133" t="s">
        <v>169</v>
      </c>
    </row>
    <row r="164" spans="1:6" x14ac:dyDescent="0.35">
      <c r="A164" s="133" t="s">
        <v>489</v>
      </c>
      <c r="B164" t="s">
        <v>96</v>
      </c>
      <c r="C164" s="134" t="s">
        <v>490</v>
      </c>
      <c r="D164" s="133" t="s">
        <v>162</v>
      </c>
      <c r="E164" s="133" t="s">
        <v>166</v>
      </c>
      <c r="F164" s="133" t="s">
        <v>160</v>
      </c>
    </row>
    <row r="165" spans="1:6" x14ac:dyDescent="0.35">
      <c r="A165" s="133" t="s">
        <v>491</v>
      </c>
      <c r="B165" t="s">
        <v>96</v>
      </c>
      <c r="C165" s="134" t="s">
        <v>492</v>
      </c>
      <c r="D165" s="133" t="s">
        <v>162</v>
      </c>
      <c r="E165" s="133" t="s">
        <v>166</v>
      </c>
      <c r="F165" s="133" t="s">
        <v>160</v>
      </c>
    </row>
    <row r="166" spans="1:6" x14ac:dyDescent="0.35">
      <c r="A166" s="133" t="s">
        <v>493</v>
      </c>
      <c r="B166" t="s">
        <v>96</v>
      </c>
      <c r="C166" s="134" t="s">
        <v>494</v>
      </c>
      <c r="D166" s="133" t="s">
        <v>162</v>
      </c>
      <c r="E166" s="133" t="s">
        <v>166</v>
      </c>
      <c r="F166" s="133" t="s">
        <v>160</v>
      </c>
    </row>
    <row r="167" spans="1:6" x14ac:dyDescent="0.35">
      <c r="A167" s="133" t="s">
        <v>495</v>
      </c>
      <c r="B167" t="s">
        <v>96</v>
      </c>
      <c r="C167" s="134" t="s">
        <v>496</v>
      </c>
      <c r="D167" s="133" t="s">
        <v>162</v>
      </c>
      <c r="E167" s="133" t="s">
        <v>166</v>
      </c>
      <c r="F167" s="133" t="s">
        <v>160</v>
      </c>
    </row>
    <row r="168" spans="1:6" x14ac:dyDescent="0.35">
      <c r="A168" s="133" t="s">
        <v>497</v>
      </c>
      <c r="B168" t="s">
        <v>96</v>
      </c>
      <c r="C168" s="134" t="s">
        <v>498</v>
      </c>
      <c r="D168" s="133" t="s">
        <v>162</v>
      </c>
      <c r="E168" s="133" t="s">
        <v>166</v>
      </c>
      <c r="F168" s="133" t="s">
        <v>160</v>
      </c>
    </row>
    <row r="169" spans="1:6" x14ac:dyDescent="0.35">
      <c r="A169" s="133" t="s">
        <v>499</v>
      </c>
      <c r="B169" t="s">
        <v>96</v>
      </c>
      <c r="C169" s="134" t="s">
        <v>500</v>
      </c>
      <c r="D169" s="133" t="s">
        <v>162</v>
      </c>
      <c r="E169" s="133" t="s">
        <v>166</v>
      </c>
      <c r="F169" s="133" t="s">
        <v>160</v>
      </c>
    </row>
    <row r="170" spans="1:6" x14ac:dyDescent="0.35">
      <c r="A170" s="133" t="s">
        <v>501</v>
      </c>
      <c r="B170" t="s">
        <v>96</v>
      </c>
      <c r="C170" s="134" t="s">
        <v>502</v>
      </c>
      <c r="D170" s="133" t="s">
        <v>162</v>
      </c>
      <c r="E170" s="133" t="s">
        <v>166</v>
      </c>
      <c r="F170" s="133" t="s">
        <v>160</v>
      </c>
    </row>
    <row r="171" spans="1:6" x14ac:dyDescent="0.35">
      <c r="A171" s="133" t="s">
        <v>503</v>
      </c>
      <c r="B171" t="s">
        <v>96</v>
      </c>
      <c r="C171" s="134" t="s">
        <v>504</v>
      </c>
      <c r="D171" s="133" t="s">
        <v>162</v>
      </c>
      <c r="E171" s="133" t="s">
        <v>166</v>
      </c>
      <c r="F171" s="133" t="s">
        <v>169</v>
      </c>
    </row>
    <row r="172" spans="1:6" x14ac:dyDescent="0.35">
      <c r="A172" s="133" t="s">
        <v>505</v>
      </c>
      <c r="B172" t="s">
        <v>96</v>
      </c>
      <c r="C172" s="134" t="s">
        <v>506</v>
      </c>
      <c r="D172" s="133" t="s">
        <v>162</v>
      </c>
      <c r="E172" s="133" t="s">
        <v>166</v>
      </c>
      <c r="F172" s="133" t="s">
        <v>160</v>
      </c>
    </row>
    <row r="173" spans="1:6" x14ac:dyDescent="0.35">
      <c r="A173" s="133" t="s">
        <v>507</v>
      </c>
      <c r="B173" t="s">
        <v>96</v>
      </c>
      <c r="C173" s="134" t="s">
        <v>508</v>
      </c>
      <c r="D173" s="133" t="s">
        <v>162</v>
      </c>
      <c r="E173" s="133" t="s">
        <v>166</v>
      </c>
      <c r="F173" s="133" t="s">
        <v>160</v>
      </c>
    </row>
    <row r="174" spans="1:6" x14ac:dyDescent="0.35">
      <c r="A174" s="133" t="s">
        <v>509</v>
      </c>
      <c r="B174" t="s">
        <v>96</v>
      </c>
      <c r="C174" s="134" t="s">
        <v>510</v>
      </c>
      <c r="D174" s="133" t="s">
        <v>162</v>
      </c>
      <c r="E174" s="133" t="s">
        <v>166</v>
      </c>
      <c r="F174" s="133" t="s">
        <v>169</v>
      </c>
    </row>
    <row r="175" spans="1:6" x14ac:dyDescent="0.35">
      <c r="A175" s="133" t="s">
        <v>511</v>
      </c>
      <c r="B175" t="s">
        <v>96</v>
      </c>
      <c r="C175" s="134" t="s">
        <v>512</v>
      </c>
      <c r="D175" s="133" t="s">
        <v>162</v>
      </c>
      <c r="E175" s="133" t="s">
        <v>166</v>
      </c>
      <c r="F175" s="133" t="s">
        <v>160</v>
      </c>
    </row>
    <row r="176" spans="1:6" x14ac:dyDescent="0.35">
      <c r="A176" s="133" t="s">
        <v>513</v>
      </c>
      <c r="B176" t="s">
        <v>96</v>
      </c>
      <c r="C176" s="134" t="s">
        <v>514</v>
      </c>
      <c r="D176" s="133" t="s">
        <v>162</v>
      </c>
      <c r="E176" s="133" t="s">
        <v>166</v>
      </c>
      <c r="F176" s="133" t="s">
        <v>160</v>
      </c>
    </row>
    <row r="177" spans="1:6" x14ac:dyDescent="0.35">
      <c r="A177" s="133" t="s">
        <v>515</v>
      </c>
      <c r="B177" t="s">
        <v>96</v>
      </c>
      <c r="C177" s="134" t="s">
        <v>516</v>
      </c>
      <c r="D177" s="133" t="s">
        <v>162</v>
      </c>
      <c r="E177" s="133" t="s">
        <v>166</v>
      </c>
      <c r="F177" s="133" t="s">
        <v>160</v>
      </c>
    </row>
    <row r="178" spans="1:6" x14ac:dyDescent="0.35">
      <c r="A178" s="133" t="s">
        <v>517</v>
      </c>
      <c r="B178" t="s">
        <v>96</v>
      </c>
      <c r="C178" s="134" t="s">
        <v>518</v>
      </c>
      <c r="D178" s="133" t="s">
        <v>162</v>
      </c>
      <c r="E178" s="133" t="s">
        <v>166</v>
      </c>
      <c r="F178" s="133" t="s">
        <v>160</v>
      </c>
    </row>
    <row r="179" spans="1:6" x14ac:dyDescent="0.35">
      <c r="A179" s="133" t="s">
        <v>519</v>
      </c>
      <c r="B179" t="s">
        <v>96</v>
      </c>
      <c r="C179" s="134" t="s">
        <v>520</v>
      </c>
      <c r="D179" s="133" t="s">
        <v>162</v>
      </c>
      <c r="E179" s="133" t="s">
        <v>166</v>
      </c>
      <c r="F179" s="133" t="s">
        <v>160</v>
      </c>
    </row>
    <row r="180" spans="1:6" x14ac:dyDescent="0.35">
      <c r="A180" s="133" t="s">
        <v>521</v>
      </c>
      <c r="B180" t="s">
        <v>96</v>
      </c>
      <c r="C180" s="134" t="s">
        <v>522</v>
      </c>
      <c r="D180" s="133" t="s">
        <v>162</v>
      </c>
      <c r="E180" s="133" t="s">
        <v>166</v>
      </c>
      <c r="F180" s="133" t="s">
        <v>169</v>
      </c>
    </row>
    <row r="181" spans="1:6" x14ac:dyDescent="0.35">
      <c r="A181" s="133" t="s">
        <v>523</v>
      </c>
      <c r="B181" t="s">
        <v>96</v>
      </c>
      <c r="C181" s="134" t="s">
        <v>524</v>
      </c>
      <c r="D181" s="133" t="s">
        <v>162</v>
      </c>
      <c r="E181" s="133" t="s">
        <v>166</v>
      </c>
      <c r="F181" s="133" t="s">
        <v>160</v>
      </c>
    </row>
    <row r="182" spans="1:6" x14ac:dyDescent="0.35">
      <c r="A182" s="133" t="s">
        <v>525</v>
      </c>
      <c r="B182" t="s">
        <v>96</v>
      </c>
      <c r="C182" s="134" t="s">
        <v>526</v>
      </c>
      <c r="D182" s="133" t="s">
        <v>162</v>
      </c>
      <c r="E182" s="133" t="s">
        <v>166</v>
      </c>
      <c r="F182" s="133" t="s">
        <v>160</v>
      </c>
    </row>
    <row r="183" spans="1:6" x14ac:dyDescent="0.35">
      <c r="A183" s="133" t="s">
        <v>527</v>
      </c>
      <c r="B183" t="s">
        <v>96</v>
      </c>
      <c r="C183" s="134" t="s">
        <v>528</v>
      </c>
      <c r="D183" s="133" t="s">
        <v>162</v>
      </c>
      <c r="E183" s="133" t="s">
        <v>166</v>
      </c>
      <c r="F183" s="133" t="s">
        <v>160</v>
      </c>
    </row>
    <row r="184" spans="1:6" x14ac:dyDescent="0.35">
      <c r="A184" s="133" t="s">
        <v>529</v>
      </c>
      <c r="B184" t="s">
        <v>96</v>
      </c>
      <c r="C184" s="134" t="s">
        <v>530</v>
      </c>
      <c r="D184" s="133" t="s">
        <v>162</v>
      </c>
      <c r="E184" s="133" t="s">
        <v>166</v>
      </c>
      <c r="F184" s="133" t="s">
        <v>160</v>
      </c>
    </row>
    <row r="185" spans="1:6" x14ac:dyDescent="0.35">
      <c r="A185" s="133" t="s">
        <v>531</v>
      </c>
      <c r="B185" t="s">
        <v>96</v>
      </c>
      <c r="C185" s="134" t="s">
        <v>532</v>
      </c>
      <c r="D185" s="133" t="s">
        <v>162</v>
      </c>
      <c r="E185" s="133" t="s">
        <v>166</v>
      </c>
      <c r="F185" s="133" t="s">
        <v>169</v>
      </c>
    </row>
    <row r="186" spans="1:6" x14ac:dyDescent="0.35">
      <c r="A186" s="133" t="s">
        <v>533</v>
      </c>
      <c r="B186" t="s">
        <v>96</v>
      </c>
      <c r="C186" s="134" t="s">
        <v>534</v>
      </c>
      <c r="D186" s="133" t="s">
        <v>162</v>
      </c>
      <c r="E186" s="133" t="s">
        <v>166</v>
      </c>
      <c r="F186" s="133" t="s">
        <v>169</v>
      </c>
    </row>
    <row r="187" spans="1:6" x14ac:dyDescent="0.35">
      <c r="A187" s="133" t="s">
        <v>535</v>
      </c>
      <c r="B187" t="s">
        <v>96</v>
      </c>
      <c r="C187" s="134" t="s">
        <v>536</v>
      </c>
      <c r="D187" s="133" t="s">
        <v>162</v>
      </c>
      <c r="E187" s="133" t="s">
        <v>166</v>
      </c>
      <c r="F187" s="133" t="s">
        <v>169</v>
      </c>
    </row>
    <row r="188" spans="1:6" x14ac:dyDescent="0.35">
      <c r="A188" s="133" t="s">
        <v>537</v>
      </c>
      <c r="B188" t="s">
        <v>96</v>
      </c>
      <c r="C188" s="134" t="s">
        <v>538</v>
      </c>
      <c r="D188" s="133" t="s">
        <v>162</v>
      </c>
      <c r="E188" s="133" t="s">
        <v>166</v>
      </c>
      <c r="F188" s="133" t="s">
        <v>169</v>
      </c>
    </row>
    <row r="189" spans="1:6" x14ac:dyDescent="0.35">
      <c r="A189" s="133" t="s">
        <v>539</v>
      </c>
      <c r="B189" t="s">
        <v>96</v>
      </c>
      <c r="C189" s="134" t="s">
        <v>540</v>
      </c>
      <c r="D189" s="133" t="s">
        <v>162</v>
      </c>
      <c r="E189" s="133" t="s">
        <v>166</v>
      </c>
      <c r="F189" s="133" t="s">
        <v>160</v>
      </c>
    </row>
    <row r="190" spans="1:6" x14ac:dyDescent="0.35">
      <c r="A190" s="133" t="s">
        <v>541</v>
      </c>
      <c r="B190" t="s">
        <v>96</v>
      </c>
      <c r="C190" s="134" t="s">
        <v>542</v>
      </c>
      <c r="D190" s="133" t="s">
        <v>162</v>
      </c>
      <c r="E190" s="133" t="s">
        <v>166</v>
      </c>
      <c r="F190" s="133" t="s">
        <v>160</v>
      </c>
    </row>
    <row r="191" spans="1:6" x14ac:dyDescent="0.35">
      <c r="A191" s="133" t="s">
        <v>543</v>
      </c>
      <c r="B191" t="s">
        <v>96</v>
      </c>
      <c r="C191" s="134" t="s">
        <v>544</v>
      </c>
      <c r="D191" s="133" t="s">
        <v>162</v>
      </c>
      <c r="E191" s="133" t="s">
        <v>166</v>
      </c>
      <c r="F191" s="133" t="s">
        <v>160</v>
      </c>
    </row>
    <row r="192" spans="1:6" x14ac:dyDescent="0.35">
      <c r="A192" s="133" t="s">
        <v>545</v>
      </c>
      <c r="B192" t="s">
        <v>96</v>
      </c>
      <c r="C192" s="134" t="s">
        <v>546</v>
      </c>
      <c r="D192" s="133" t="s">
        <v>162</v>
      </c>
      <c r="E192" s="133" t="s">
        <v>166</v>
      </c>
      <c r="F192" s="133" t="s">
        <v>160</v>
      </c>
    </row>
    <row r="193" spans="1:6" x14ac:dyDescent="0.35">
      <c r="A193" s="133" t="s">
        <v>547</v>
      </c>
      <c r="B193" t="s">
        <v>96</v>
      </c>
      <c r="C193" s="134" t="s">
        <v>548</v>
      </c>
      <c r="D193" s="133" t="s">
        <v>162</v>
      </c>
      <c r="E193" s="133" t="s">
        <v>166</v>
      </c>
      <c r="F193" s="133" t="s">
        <v>169</v>
      </c>
    </row>
    <row r="194" spans="1:6" x14ac:dyDescent="0.35">
      <c r="A194" s="133" t="s">
        <v>549</v>
      </c>
      <c r="B194" t="s">
        <v>96</v>
      </c>
      <c r="C194" s="134" t="s">
        <v>550</v>
      </c>
      <c r="D194" s="133" t="s">
        <v>162</v>
      </c>
      <c r="E194" s="133" t="s">
        <v>166</v>
      </c>
      <c r="F194" s="133" t="s">
        <v>169</v>
      </c>
    </row>
    <row r="195" spans="1:6" x14ac:dyDescent="0.35">
      <c r="A195" s="133" t="s">
        <v>551</v>
      </c>
      <c r="B195" t="s">
        <v>97</v>
      </c>
      <c r="C195" s="134" t="s">
        <v>552</v>
      </c>
      <c r="D195" s="133" t="s">
        <v>190</v>
      </c>
      <c r="E195" s="133" t="s">
        <v>160</v>
      </c>
      <c r="F195" s="133" t="s">
        <v>169</v>
      </c>
    </row>
    <row r="196" spans="1:6" x14ac:dyDescent="0.35">
      <c r="A196" s="133" t="s">
        <v>553</v>
      </c>
      <c r="B196" t="s">
        <v>96</v>
      </c>
      <c r="C196" s="134" t="s">
        <v>554</v>
      </c>
      <c r="D196" s="133" t="s">
        <v>162</v>
      </c>
      <c r="E196" s="133" t="s">
        <v>166</v>
      </c>
      <c r="F196" s="133" t="s">
        <v>160</v>
      </c>
    </row>
    <row r="197" spans="1:6" x14ac:dyDescent="0.35">
      <c r="A197" s="133" t="s">
        <v>555</v>
      </c>
      <c r="B197" t="s">
        <v>96</v>
      </c>
      <c r="C197" s="134" t="s">
        <v>556</v>
      </c>
      <c r="D197" s="133" t="s">
        <v>162</v>
      </c>
      <c r="E197" s="133" t="s">
        <v>166</v>
      </c>
      <c r="F197" s="133" t="s">
        <v>169</v>
      </c>
    </row>
    <row r="198" spans="1:6" x14ac:dyDescent="0.35">
      <c r="A198" s="133" t="s">
        <v>557</v>
      </c>
      <c r="B198" t="s">
        <v>96</v>
      </c>
      <c r="C198" s="134" t="s">
        <v>558</v>
      </c>
      <c r="D198" s="133" t="s">
        <v>162</v>
      </c>
      <c r="E198" s="133" t="s">
        <v>166</v>
      </c>
      <c r="F198" s="133" t="s">
        <v>160</v>
      </c>
    </row>
    <row r="199" spans="1:6" x14ac:dyDescent="0.35">
      <c r="A199" s="133" t="s">
        <v>559</v>
      </c>
      <c r="B199" t="s">
        <v>97</v>
      </c>
      <c r="C199" s="134" t="s">
        <v>560</v>
      </c>
      <c r="D199" s="133" t="s">
        <v>190</v>
      </c>
      <c r="E199" s="133" t="s">
        <v>561</v>
      </c>
      <c r="F199" s="133" t="s">
        <v>160</v>
      </c>
    </row>
    <row r="200" spans="1:6" x14ac:dyDescent="0.35">
      <c r="A200" s="133" t="s">
        <v>562</v>
      </c>
      <c r="B200" t="s">
        <v>96</v>
      </c>
      <c r="C200" s="134" t="s">
        <v>563</v>
      </c>
      <c r="D200" s="133" t="s">
        <v>162</v>
      </c>
      <c r="E200" s="133" t="s">
        <v>166</v>
      </c>
      <c r="F200" s="133" t="s">
        <v>169</v>
      </c>
    </row>
    <row r="201" spans="1:6" x14ac:dyDescent="0.35">
      <c r="A201" s="133" t="s">
        <v>564</v>
      </c>
      <c r="B201" t="s">
        <v>96</v>
      </c>
      <c r="C201" s="134" t="s">
        <v>565</v>
      </c>
      <c r="D201" s="133" t="s">
        <v>162</v>
      </c>
      <c r="E201" s="133" t="s">
        <v>166</v>
      </c>
      <c r="F201" s="133" t="s">
        <v>160</v>
      </c>
    </row>
    <row r="202" spans="1:6" x14ac:dyDescent="0.35">
      <c r="A202" s="133" t="s">
        <v>566</v>
      </c>
      <c r="B202" t="s">
        <v>96</v>
      </c>
      <c r="C202" s="134" t="s">
        <v>567</v>
      </c>
      <c r="D202" s="133" t="s">
        <v>162</v>
      </c>
      <c r="E202" s="133" t="s">
        <v>166</v>
      </c>
      <c r="F202" s="133" t="s">
        <v>169</v>
      </c>
    </row>
    <row r="203" spans="1:6" x14ac:dyDescent="0.35">
      <c r="A203" s="133" t="s">
        <v>568</v>
      </c>
      <c r="B203" t="s">
        <v>96</v>
      </c>
      <c r="C203" s="134" t="s">
        <v>569</v>
      </c>
      <c r="D203" s="133" t="s">
        <v>162</v>
      </c>
      <c r="E203" s="133" t="s">
        <v>166</v>
      </c>
      <c r="F203" s="133" t="s">
        <v>169</v>
      </c>
    </row>
    <row r="204" spans="1:6" x14ac:dyDescent="0.35">
      <c r="A204" s="133" t="s">
        <v>570</v>
      </c>
      <c r="B204" t="s">
        <v>96</v>
      </c>
      <c r="C204" s="134" t="s">
        <v>571</v>
      </c>
      <c r="D204" s="133" t="s">
        <v>162</v>
      </c>
      <c r="E204" s="133" t="s">
        <v>166</v>
      </c>
      <c r="F204" s="133" t="s">
        <v>169</v>
      </c>
    </row>
    <row r="205" spans="1:6" x14ac:dyDescent="0.35">
      <c r="A205" s="133" t="s">
        <v>572</v>
      </c>
      <c r="B205" t="s">
        <v>96</v>
      </c>
      <c r="C205" s="134" t="s">
        <v>573</v>
      </c>
      <c r="D205" s="133" t="s">
        <v>162</v>
      </c>
      <c r="E205" s="133" t="s">
        <v>166</v>
      </c>
      <c r="F205" s="133" t="s">
        <v>160</v>
      </c>
    </row>
    <row r="206" spans="1:6" x14ac:dyDescent="0.35">
      <c r="A206" s="133" t="s">
        <v>574</v>
      </c>
      <c r="B206" t="s">
        <v>96</v>
      </c>
      <c r="C206" s="134" t="s">
        <v>575</v>
      </c>
      <c r="D206" s="133" t="s">
        <v>162</v>
      </c>
      <c r="E206" s="133" t="s">
        <v>166</v>
      </c>
      <c r="F206" s="133" t="s">
        <v>169</v>
      </c>
    </row>
    <row r="207" spans="1:6" x14ac:dyDescent="0.35">
      <c r="A207" s="133" t="s">
        <v>576</v>
      </c>
      <c r="B207" t="s">
        <v>96</v>
      </c>
      <c r="C207" s="134" t="s">
        <v>577</v>
      </c>
      <c r="D207" s="133" t="s">
        <v>162</v>
      </c>
      <c r="E207" s="133" t="s">
        <v>166</v>
      </c>
      <c r="F207" s="133" t="s">
        <v>160</v>
      </c>
    </row>
    <row r="208" spans="1:6" x14ac:dyDescent="0.35">
      <c r="A208" s="133" t="s">
        <v>578</v>
      </c>
      <c r="B208" t="s">
        <v>96</v>
      </c>
      <c r="C208" s="134" t="s">
        <v>579</v>
      </c>
      <c r="D208" s="133" t="s">
        <v>162</v>
      </c>
      <c r="E208" s="133" t="s">
        <v>166</v>
      </c>
      <c r="F208" s="133" t="s">
        <v>160</v>
      </c>
    </row>
    <row r="209" spans="1:6" x14ac:dyDescent="0.35">
      <c r="A209" s="133" t="s">
        <v>580</v>
      </c>
      <c r="B209" t="s">
        <v>96</v>
      </c>
      <c r="C209" s="134" t="s">
        <v>581</v>
      </c>
      <c r="D209" s="133" t="s">
        <v>162</v>
      </c>
      <c r="E209" s="133" t="s">
        <v>166</v>
      </c>
      <c r="F209" s="133" t="s">
        <v>160</v>
      </c>
    </row>
    <row r="210" spans="1:6" x14ac:dyDescent="0.35">
      <c r="A210" s="133" t="s">
        <v>582</v>
      </c>
      <c r="B210" t="s">
        <v>96</v>
      </c>
      <c r="C210" s="134" t="s">
        <v>583</v>
      </c>
      <c r="D210" s="133" t="s">
        <v>162</v>
      </c>
      <c r="E210" s="133" t="s">
        <v>166</v>
      </c>
      <c r="F210" s="133" t="s">
        <v>160</v>
      </c>
    </row>
    <row r="211" spans="1:6" x14ac:dyDescent="0.35">
      <c r="A211" s="133" t="s">
        <v>584</v>
      </c>
      <c r="B211" t="s">
        <v>96</v>
      </c>
      <c r="C211" s="134" t="s">
        <v>585</v>
      </c>
      <c r="D211" s="133" t="s">
        <v>162</v>
      </c>
      <c r="E211" s="133" t="s">
        <v>166</v>
      </c>
      <c r="F211" s="133" t="s">
        <v>160</v>
      </c>
    </row>
    <row r="212" spans="1:6" x14ac:dyDescent="0.35">
      <c r="A212" s="133" t="s">
        <v>586</v>
      </c>
      <c r="B212" t="s">
        <v>96</v>
      </c>
      <c r="C212" s="134" t="s">
        <v>587</v>
      </c>
      <c r="D212" s="133" t="s">
        <v>162</v>
      </c>
      <c r="E212" s="133" t="s">
        <v>166</v>
      </c>
      <c r="F212" s="133" t="s">
        <v>160</v>
      </c>
    </row>
    <row r="213" spans="1:6" x14ac:dyDescent="0.35">
      <c r="A213" s="133" t="s">
        <v>588</v>
      </c>
      <c r="B213" t="s">
        <v>96</v>
      </c>
      <c r="C213" s="134" t="s">
        <v>589</v>
      </c>
      <c r="D213" s="133" t="s">
        <v>162</v>
      </c>
      <c r="E213" s="133" t="s">
        <v>166</v>
      </c>
      <c r="F213" s="133" t="s">
        <v>169</v>
      </c>
    </row>
    <row r="214" spans="1:6" x14ac:dyDescent="0.35">
      <c r="A214" s="133" t="s">
        <v>590</v>
      </c>
      <c r="B214" t="s">
        <v>96</v>
      </c>
      <c r="C214" s="134" t="s">
        <v>591</v>
      </c>
      <c r="D214" s="133" t="s">
        <v>162</v>
      </c>
      <c r="E214" s="133" t="s">
        <v>166</v>
      </c>
      <c r="F214" s="133" t="s">
        <v>169</v>
      </c>
    </row>
    <row r="215" spans="1:6" x14ac:dyDescent="0.35">
      <c r="A215" s="133" t="s">
        <v>592</v>
      </c>
      <c r="B215" t="s">
        <v>96</v>
      </c>
      <c r="C215" s="134" t="s">
        <v>348</v>
      </c>
      <c r="D215" s="133" t="s">
        <v>162</v>
      </c>
      <c r="E215" s="133" t="s">
        <v>166</v>
      </c>
      <c r="F215" s="133" t="s">
        <v>160</v>
      </c>
    </row>
    <row r="216" spans="1:6" x14ac:dyDescent="0.35">
      <c r="A216" s="133" t="s">
        <v>593</v>
      </c>
      <c r="B216" t="s">
        <v>96</v>
      </c>
      <c r="C216" s="134" t="s">
        <v>594</v>
      </c>
      <c r="D216" s="133" t="s">
        <v>162</v>
      </c>
      <c r="E216" s="133" t="s">
        <v>166</v>
      </c>
      <c r="F216" s="133" t="s">
        <v>169</v>
      </c>
    </row>
    <row r="217" spans="1:6" x14ac:dyDescent="0.35">
      <c r="A217" s="133" t="s">
        <v>595</v>
      </c>
      <c r="B217" t="s">
        <v>96</v>
      </c>
      <c r="C217" s="134" t="s">
        <v>596</v>
      </c>
      <c r="D217" s="133" t="s">
        <v>162</v>
      </c>
      <c r="E217" s="133" t="s">
        <v>166</v>
      </c>
      <c r="F217" s="133" t="s">
        <v>169</v>
      </c>
    </row>
    <row r="218" spans="1:6" x14ac:dyDescent="0.35">
      <c r="A218" s="133" t="s">
        <v>597</v>
      </c>
      <c r="B218" t="s">
        <v>96</v>
      </c>
      <c r="C218" s="134" t="s">
        <v>598</v>
      </c>
      <c r="D218" s="133" t="s">
        <v>162</v>
      </c>
      <c r="E218" s="133" t="s">
        <v>166</v>
      </c>
      <c r="F218" s="133" t="s">
        <v>169</v>
      </c>
    </row>
    <row r="219" spans="1:6" x14ac:dyDescent="0.35">
      <c r="A219" s="133" t="s">
        <v>599</v>
      </c>
      <c r="B219" t="s">
        <v>96</v>
      </c>
      <c r="C219" s="134" t="s">
        <v>600</v>
      </c>
      <c r="D219" s="133" t="s">
        <v>162</v>
      </c>
      <c r="E219" s="133" t="s">
        <v>166</v>
      </c>
      <c r="F219" s="133" t="s">
        <v>169</v>
      </c>
    </row>
    <row r="220" spans="1:6" x14ac:dyDescent="0.35">
      <c r="A220" s="133" t="s">
        <v>601</v>
      </c>
      <c r="B220" t="s">
        <v>96</v>
      </c>
      <c r="C220" s="134" t="s">
        <v>602</v>
      </c>
      <c r="D220" s="133" t="s">
        <v>162</v>
      </c>
      <c r="E220" s="133" t="s">
        <v>166</v>
      </c>
      <c r="F220" s="133" t="s">
        <v>169</v>
      </c>
    </row>
    <row r="221" spans="1:6" x14ac:dyDescent="0.35">
      <c r="A221" s="133" t="s">
        <v>603</v>
      </c>
      <c r="B221" t="s">
        <v>96</v>
      </c>
      <c r="C221" s="134" t="s">
        <v>604</v>
      </c>
      <c r="D221" s="133" t="s">
        <v>162</v>
      </c>
      <c r="E221" s="133" t="s">
        <v>166</v>
      </c>
      <c r="F221" s="133" t="s">
        <v>160</v>
      </c>
    </row>
    <row r="222" spans="1:6" x14ac:dyDescent="0.35">
      <c r="A222" s="133" t="s">
        <v>605</v>
      </c>
      <c r="B222" t="s">
        <v>96</v>
      </c>
      <c r="C222" s="134" t="s">
        <v>606</v>
      </c>
      <c r="D222" s="133" t="s">
        <v>162</v>
      </c>
      <c r="E222" s="133" t="s">
        <v>166</v>
      </c>
      <c r="F222" s="133" t="s">
        <v>169</v>
      </c>
    </row>
    <row r="223" spans="1:6" x14ac:dyDescent="0.35">
      <c r="A223" s="133" t="s">
        <v>607</v>
      </c>
      <c r="B223" t="s">
        <v>96</v>
      </c>
      <c r="C223" s="134" t="s">
        <v>608</v>
      </c>
      <c r="D223" s="133" t="s">
        <v>162</v>
      </c>
      <c r="E223" s="133" t="s">
        <v>166</v>
      </c>
      <c r="F223" s="133" t="s">
        <v>169</v>
      </c>
    </row>
    <row r="224" spans="1:6" x14ac:dyDescent="0.35">
      <c r="A224" s="133" t="s">
        <v>609</v>
      </c>
      <c r="B224" t="s">
        <v>96</v>
      </c>
      <c r="C224" s="134" t="s">
        <v>610</v>
      </c>
      <c r="D224" s="133" t="s">
        <v>162</v>
      </c>
      <c r="E224" s="133" t="s">
        <v>166</v>
      </c>
      <c r="F224" s="133" t="s">
        <v>160</v>
      </c>
    </row>
    <row r="225" spans="1:6" x14ac:dyDescent="0.35">
      <c r="A225" s="133" t="s">
        <v>611</v>
      </c>
      <c r="B225" t="s">
        <v>96</v>
      </c>
      <c r="C225" s="134" t="s">
        <v>612</v>
      </c>
      <c r="D225" s="133" t="s">
        <v>162</v>
      </c>
      <c r="E225" s="133" t="s">
        <v>166</v>
      </c>
      <c r="F225" s="133" t="s">
        <v>169</v>
      </c>
    </row>
    <row r="226" spans="1:6" x14ac:dyDescent="0.35">
      <c r="A226" s="133" t="s">
        <v>613</v>
      </c>
      <c r="B226" t="s">
        <v>96</v>
      </c>
      <c r="C226" s="134" t="s">
        <v>614</v>
      </c>
      <c r="D226" s="133" t="s">
        <v>162</v>
      </c>
      <c r="E226" s="133" t="s">
        <v>166</v>
      </c>
      <c r="F226" s="133" t="s">
        <v>160</v>
      </c>
    </row>
    <row r="227" spans="1:6" x14ac:dyDescent="0.35">
      <c r="A227" s="133" t="s">
        <v>615</v>
      </c>
      <c r="B227" t="s">
        <v>96</v>
      </c>
      <c r="C227" s="134" t="s">
        <v>616</v>
      </c>
      <c r="D227" s="133" t="s">
        <v>162</v>
      </c>
      <c r="E227" s="133" t="s">
        <v>166</v>
      </c>
      <c r="F227" s="133" t="s">
        <v>169</v>
      </c>
    </row>
    <row r="228" spans="1:6" x14ac:dyDescent="0.35">
      <c r="A228" s="133" t="s">
        <v>617</v>
      </c>
      <c r="B228" t="s">
        <v>96</v>
      </c>
      <c r="C228" s="134" t="s">
        <v>618</v>
      </c>
      <c r="D228" s="133" t="s">
        <v>162</v>
      </c>
      <c r="E228" s="133" t="s">
        <v>166</v>
      </c>
      <c r="F228" s="133" t="s">
        <v>160</v>
      </c>
    </row>
    <row r="229" spans="1:6" x14ac:dyDescent="0.35">
      <c r="A229" s="133" t="s">
        <v>619</v>
      </c>
      <c r="B229" t="s">
        <v>96</v>
      </c>
      <c r="C229" s="134" t="s">
        <v>620</v>
      </c>
      <c r="D229" s="133" t="s">
        <v>162</v>
      </c>
      <c r="E229" s="133" t="s">
        <v>166</v>
      </c>
      <c r="F229" s="133" t="s">
        <v>160</v>
      </c>
    </row>
    <row r="230" spans="1:6" x14ac:dyDescent="0.35">
      <c r="A230" s="133" t="s">
        <v>621</v>
      </c>
      <c r="B230" t="s">
        <v>96</v>
      </c>
      <c r="C230" s="134" t="s">
        <v>622</v>
      </c>
      <c r="D230" s="133" t="s">
        <v>162</v>
      </c>
      <c r="E230" s="133" t="s">
        <v>166</v>
      </c>
      <c r="F230" s="133" t="s">
        <v>160</v>
      </c>
    </row>
    <row r="231" spans="1:6" x14ac:dyDescent="0.35">
      <c r="A231" s="133" t="s">
        <v>623</v>
      </c>
      <c r="B231" t="s">
        <v>96</v>
      </c>
      <c r="C231" s="134" t="s">
        <v>624</v>
      </c>
      <c r="D231" s="133" t="s">
        <v>162</v>
      </c>
      <c r="E231" s="133" t="s">
        <v>166</v>
      </c>
      <c r="F231" s="133" t="s">
        <v>160</v>
      </c>
    </row>
    <row r="232" spans="1:6" x14ac:dyDescent="0.35">
      <c r="A232" s="133" t="s">
        <v>625</v>
      </c>
      <c r="B232" t="s">
        <v>96</v>
      </c>
      <c r="C232" s="134" t="s">
        <v>626</v>
      </c>
      <c r="D232" s="133" t="s">
        <v>162</v>
      </c>
      <c r="E232" s="133" t="s">
        <v>166</v>
      </c>
      <c r="F232" s="133" t="s">
        <v>160</v>
      </c>
    </row>
    <row r="233" spans="1:6" x14ac:dyDescent="0.35">
      <c r="A233" s="133" t="s">
        <v>627</v>
      </c>
      <c r="B233" t="s">
        <v>96</v>
      </c>
      <c r="C233" s="134" t="s">
        <v>628</v>
      </c>
      <c r="D233" s="133" t="s">
        <v>162</v>
      </c>
      <c r="E233" s="133" t="s">
        <v>166</v>
      </c>
      <c r="F233" s="133" t="s">
        <v>160</v>
      </c>
    </row>
    <row r="234" spans="1:6" x14ac:dyDescent="0.35">
      <c r="A234" s="133" t="s">
        <v>629</v>
      </c>
      <c r="B234" t="s">
        <v>96</v>
      </c>
      <c r="C234" s="134" t="s">
        <v>630</v>
      </c>
      <c r="D234" s="133" t="s">
        <v>162</v>
      </c>
      <c r="E234" s="133" t="s">
        <v>166</v>
      </c>
      <c r="F234" s="133" t="s">
        <v>160</v>
      </c>
    </row>
    <row r="235" spans="1:6" x14ac:dyDescent="0.35">
      <c r="A235" s="133" t="s">
        <v>631</v>
      </c>
      <c r="B235" t="s">
        <v>96</v>
      </c>
      <c r="C235" s="134" t="s">
        <v>632</v>
      </c>
      <c r="D235" s="133" t="s">
        <v>162</v>
      </c>
      <c r="E235" s="133" t="s">
        <v>166</v>
      </c>
      <c r="F235" s="133" t="s">
        <v>169</v>
      </c>
    </row>
    <row r="236" spans="1:6" x14ac:dyDescent="0.35">
      <c r="A236" s="133" t="s">
        <v>633</v>
      </c>
      <c r="B236" t="s">
        <v>96</v>
      </c>
      <c r="C236" s="134" t="s">
        <v>634</v>
      </c>
      <c r="D236" s="133" t="s">
        <v>162</v>
      </c>
      <c r="E236" s="133" t="s">
        <v>166</v>
      </c>
      <c r="F236" s="133" t="s">
        <v>160</v>
      </c>
    </row>
    <row r="237" spans="1:6" x14ac:dyDescent="0.35">
      <c r="A237" s="133" t="s">
        <v>635</v>
      </c>
      <c r="B237" t="s">
        <v>96</v>
      </c>
      <c r="C237" s="134" t="s">
        <v>636</v>
      </c>
      <c r="D237" s="133" t="s">
        <v>162</v>
      </c>
      <c r="E237" s="133" t="s">
        <v>166</v>
      </c>
      <c r="F237" s="133" t="s">
        <v>160</v>
      </c>
    </row>
    <row r="238" spans="1:6" x14ac:dyDescent="0.35">
      <c r="A238" s="133" t="s">
        <v>637</v>
      </c>
      <c r="B238" t="s">
        <v>96</v>
      </c>
      <c r="C238" s="134" t="s">
        <v>638</v>
      </c>
      <c r="D238" s="133" t="s">
        <v>162</v>
      </c>
      <c r="E238" s="133" t="s">
        <v>166</v>
      </c>
      <c r="F238" s="133" t="s">
        <v>160</v>
      </c>
    </row>
    <row r="239" spans="1:6" x14ac:dyDescent="0.35">
      <c r="A239" s="133" t="s">
        <v>639</v>
      </c>
      <c r="B239" t="s">
        <v>96</v>
      </c>
      <c r="C239" s="134" t="s">
        <v>640</v>
      </c>
      <c r="D239" s="133" t="s">
        <v>162</v>
      </c>
      <c r="E239" s="133" t="s">
        <v>166</v>
      </c>
      <c r="F239" s="133" t="s">
        <v>160</v>
      </c>
    </row>
    <row r="240" spans="1:6" x14ac:dyDescent="0.35">
      <c r="A240" s="133" t="s">
        <v>641</v>
      </c>
      <c r="B240" t="s">
        <v>96</v>
      </c>
      <c r="C240" s="134" t="s">
        <v>642</v>
      </c>
      <c r="D240" s="133" t="s">
        <v>162</v>
      </c>
      <c r="E240" s="133" t="s">
        <v>162</v>
      </c>
      <c r="F240" s="133" t="s">
        <v>160</v>
      </c>
    </row>
    <row r="241" spans="1:6" x14ac:dyDescent="0.35">
      <c r="A241" s="133" t="s">
        <v>643</v>
      </c>
      <c r="B241" t="s">
        <v>96</v>
      </c>
      <c r="C241" s="134" t="s">
        <v>644</v>
      </c>
      <c r="D241" s="133" t="s">
        <v>162</v>
      </c>
      <c r="E241" s="133" t="s">
        <v>166</v>
      </c>
      <c r="F241" s="133" t="s">
        <v>160</v>
      </c>
    </row>
    <row r="242" spans="1:6" x14ac:dyDescent="0.35">
      <c r="A242" s="133" t="s">
        <v>645</v>
      </c>
      <c r="B242" t="s">
        <v>96</v>
      </c>
      <c r="C242" s="134" t="s">
        <v>646</v>
      </c>
      <c r="D242" s="133" t="s">
        <v>162</v>
      </c>
      <c r="E242" s="133" t="s">
        <v>166</v>
      </c>
      <c r="F242" s="133" t="s">
        <v>160</v>
      </c>
    </row>
    <row r="243" spans="1:6" x14ac:dyDescent="0.35">
      <c r="A243" s="133" t="s">
        <v>647</v>
      </c>
      <c r="B243" t="s">
        <v>96</v>
      </c>
      <c r="C243" s="134" t="s">
        <v>648</v>
      </c>
      <c r="D243" s="133" t="s">
        <v>162</v>
      </c>
      <c r="E243" s="133" t="s">
        <v>166</v>
      </c>
      <c r="F243" s="133" t="s">
        <v>160</v>
      </c>
    </row>
    <row r="244" spans="1:6" x14ac:dyDescent="0.35">
      <c r="A244" s="133" t="s">
        <v>649</v>
      </c>
      <c r="B244" t="s">
        <v>97</v>
      </c>
      <c r="C244" s="134" t="s">
        <v>650</v>
      </c>
      <c r="D244" s="133" t="s">
        <v>190</v>
      </c>
      <c r="E244" s="133" t="s">
        <v>202</v>
      </c>
      <c r="F244" s="133" t="s">
        <v>169</v>
      </c>
    </row>
    <row r="245" spans="1:6" x14ac:dyDescent="0.35">
      <c r="A245" s="133" t="s">
        <v>651</v>
      </c>
      <c r="B245" t="s">
        <v>96</v>
      </c>
      <c r="C245" s="134" t="s">
        <v>652</v>
      </c>
      <c r="D245" s="133" t="s">
        <v>162</v>
      </c>
      <c r="E245" s="133" t="s">
        <v>166</v>
      </c>
      <c r="F245" s="133" t="s">
        <v>160</v>
      </c>
    </row>
    <row r="246" spans="1:6" x14ac:dyDescent="0.35">
      <c r="A246" s="133" t="s">
        <v>653</v>
      </c>
      <c r="B246" t="s">
        <v>96</v>
      </c>
      <c r="C246" s="134" t="s">
        <v>654</v>
      </c>
      <c r="D246" s="133" t="s">
        <v>162</v>
      </c>
      <c r="E246" s="133" t="s">
        <v>166</v>
      </c>
      <c r="F246" s="133" t="s">
        <v>169</v>
      </c>
    </row>
    <row r="247" spans="1:6" x14ac:dyDescent="0.35">
      <c r="A247" s="133" t="s">
        <v>655</v>
      </c>
      <c r="B247" t="s">
        <v>96</v>
      </c>
      <c r="C247" s="134" t="s">
        <v>656</v>
      </c>
      <c r="D247" s="133" t="s">
        <v>162</v>
      </c>
      <c r="E247" s="133" t="s">
        <v>166</v>
      </c>
      <c r="F247" s="133" t="s">
        <v>169</v>
      </c>
    </row>
    <row r="248" spans="1:6" x14ac:dyDescent="0.35">
      <c r="A248" s="133" t="s">
        <v>657</v>
      </c>
      <c r="B248" t="s">
        <v>96</v>
      </c>
      <c r="C248" s="134" t="s">
        <v>658</v>
      </c>
      <c r="D248" s="133" t="s">
        <v>162</v>
      </c>
      <c r="E248" s="133" t="s">
        <v>166</v>
      </c>
      <c r="F248" s="133" t="s">
        <v>169</v>
      </c>
    </row>
    <row r="249" spans="1:6" x14ac:dyDescent="0.35">
      <c r="A249" s="133" t="s">
        <v>659</v>
      </c>
      <c r="B249" t="s">
        <v>96</v>
      </c>
      <c r="C249" s="134" t="s">
        <v>660</v>
      </c>
      <c r="D249" s="133" t="s">
        <v>162</v>
      </c>
      <c r="E249" s="133" t="s">
        <v>166</v>
      </c>
      <c r="F249" s="133" t="s">
        <v>169</v>
      </c>
    </row>
    <row r="250" spans="1:6" x14ac:dyDescent="0.35">
      <c r="A250" s="133" t="s">
        <v>661</v>
      </c>
      <c r="B250" t="s">
        <v>96</v>
      </c>
      <c r="C250" s="134" t="s">
        <v>662</v>
      </c>
      <c r="D250" s="133" t="s">
        <v>162</v>
      </c>
      <c r="E250" s="133" t="s">
        <v>166</v>
      </c>
      <c r="F250" s="133" t="s">
        <v>160</v>
      </c>
    </row>
    <row r="251" spans="1:6" x14ac:dyDescent="0.35">
      <c r="A251" s="133" t="s">
        <v>663</v>
      </c>
      <c r="B251" t="s">
        <v>96</v>
      </c>
      <c r="C251" s="134" t="s">
        <v>664</v>
      </c>
      <c r="D251" s="133" t="s">
        <v>162</v>
      </c>
      <c r="E251" s="133" t="s">
        <v>166</v>
      </c>
      <c r="F251" s="133" t="s">
        <v>169</v>
      </c>
    </row>
    <row r="252" spans="1:6" x14ac:dyDescent="0.35">
      <c r="A252" s="133" t="s">
        <v>665</v>
      </c>
      <c r="B252" t="s">
        <v>96</v>
      </c>
      <c r="C252" s="134" t="s">
        <v>666</v>
      </c>
      <c r="D252" s="133" t="s">
        <v>162</v>
      </c>
      <c r="E252" s="133" t="s">
        <v>166</v>
      </c>
      <c r="F252" s="133" t="s">
        <v>169</v>
      </c>
    </row>
    <row r="253" spans="1:6" x14ac:dyDescent="0.35">
      <c r="A253" s="133" t="s">
        <v>667</v>
      </c>
      <c r="B253" t="s">
        <v>96</v>
      </c>
      <c r="C253" s="134" t="s">
        <v>668</v>
      </c>
      <c r="D253" s="133" t="s">
        <v>162</v>
      </c>
      <c r="E253" s="133" t="s">
        <v>166</v>
      </c>
      <c r="F253" s="133" t="s">
        <v>169</v>
      </c>
    </row>
    <row r="254" spans="1:6" x14ac:dyDescent="0.35">
      <c r="A254" s="133" t="s">
        <v>669</v>
      </c>
      <c r="B254" t="s">
        <v>96</v>
      </c>
      <c r="C254" s="134" t="s">
        <v>670</v>
      </c>
      <c r="D254" s="133" t="s">
        <v>162</v>
      </c>
      <c r="E254" s="133" t="s">
        <v>166</v>
      </c>
      <c r="F254" s="133" t="s">
        <v>160</v>
      </c>
    </row>
    <row r="255" spans="1:6" x14ac:dyDescent="0.35">
      <c r="A255" s="133" t="s">
        <v>671</v>
      </c>
      <c r="B255" t="s">
        <v>96</v>
      </c>
      <c r="C255" s="134" t="s">
        <v>672</v>
      </c>
      <c r="D255" s="133" t="s">
        <v>162</v>
      </c>
      <c r="E255" s="133" t="s">
        <v>166</v>
      </c>
      <c r="F255" s="133" t="s">
        <v>160</v>
      </c>
    </row>
    <row r="256" spans="1:6" x14ac:dyDescent="0.35">
      <c r="A256" s="133" t="s">
        <v>673</v>
      </c>
      <c r="B256" t="s">
        <v>96</v>
      </c>
      <c r="C256" s="134" t="s">
        <v>674</v>
      </c>
      <c r="D256" s="133" t="s">
        <v>162</v>
      </c>
      <c r="E256" s="133" t="s">
        <v>166</v>
      </c>
      <c r="F256" s="133" t="s">
        <v>169</v>
      </c>
    </row>
    <row r="257" spans="1:6" x14ac:dyDescent="0.35">
      <c r="A257" s="133" t="s">
        <v>675</v>
      </c>
      <c r="B257" t="s">
        <v>97</v>
      </c>
      <c r="C257" s="134" t="s">
        <v>676</v>
      </c>
      <c r="D257" s="133" t="s">
        <v>190</v>
      </c>
      <c r="E257" s="133" t="s">
        <v>160</v>
      </c>
      <c r="F257" s="133" t="s">
        <v>160</v>
      </c>
    </row>
    <row r="258" spans="1:6" x14ac:dyDescent="0.35">
      <c r="A258" s="133" t="s">
        <v>677</v>
      </c>
      <c r="B258" t="s">
        <v>96</v>
      </c>
      <c r="C258" s="134" t="s">
        <v>678</v>
      </c>
      <c r="D258" s="133" t="s">
        <v>162</v>
      </c>
      <c r="E258" s="133" t="s">
        <v>166</v>
      </c>
      <c r="F258" s="133" t="s">
        <v>160</v>
      </c>
    </row>
    <row r="259" spans="1:6" x14ac:dyDescent="0.35">
      <c r="A259" s="133" t="s">
        <v>679</v>
      </c>
      <c r="B259" t="s">
        <v>96</v>
      </c>
      <c r="C259" s="134" t="s">
        <v>680</v>
      </c>
      <c r="D259" s="133" t="s">
        <v>162</v>
      </c>
      <c r="E259" s="133" t="s">
        <v>166</v>
      </c>
      <c r="F259" s="133" t="s">
        <v>160</v>
      </c>
    </row>
    <row r="260" spans="1:6" x14ac:dyDescent="0.35">
      <c r="A260" s="133" t="s">
        <v>681</v>
      </c>
      <c r="B260" t="s">
        <v>96</v>
      </c>
      <c r="C260" s="134" t="s">
        <v>682</v>
      </c>
      <c r="D260" s="133" t="s">
        <v>162</v>
      </c>
      <c r="E260" s="133" t="s">
        <v>166</v>
      </c>
      <c r="F260" s="133" t="s">
        <v>160</v>
      </c>
    </row>
    <row r="261" spans="1:6" x14ac:dyDescent="0.35">
      <c r="A261" s="133" t="s">
        <v>683</v>
      </c>
      <c r="B261" t="s">
        <v>96</v>
      </c>
      <c r="C261" s="134" t="s">
        <v>684</v>
      </c>
      <c r="D261" s="133" t="s">
        <v>162</v>
      </c>
      <c r="E261" s="133" t="s">
        <v>166</v>
      </c>
      <c r="F261" s="133" t="s">
        <v>160</v>
      </c>
    </row>
    <row r="262" spans="1:6" x14ac:dyDescent="0.35">
      <c r="A262" s="133" t="s">
        <v>685</v>
      </c>
      <c r="B262" t="s">
        <v>96</v>
      </c>
      <c r="C262" s="134" t="s">
        <v>686</v>
      </c>
      <c r="D262" s="133" t="s">
        <v>162</v>
      </c>
      <c r="E262" s="133" t="s">
        <v>166</v>
      </c>
      <c r="F262" s="133" t="s">
        <v>160</v>
      </c>
    </row>
    <row r="263" spans="1:6" x14ac:dyDescent="0.35">
      <c r="A263" s="133" t="s">
        <v>687</v>
      </c>
      <c r="B263" t="s">
        <v>96</v>
      </c>
      <c r="C263" s="134" t="s">
        <v>688</v>
      </c>
      <c r="D263" s="133" t="s">
        <v>162</v>
      </c>
      <c r="E263" s="133" t="s">
        <v>166</v>
      </c>
      <c r="F263" s="133" t="s">
        <v>169</v>
      </c>
    </row>
    <row r="264" spans="1:6" x14ac:dyDescent="0.35">
      <c r="A264" s="133" t="s">
        <v>689</v>
      </c>
      <c r="B264" t="s">
        <v>96</v>
      </c>
      <c r="C264" s="134" t="s">
        <v>690</v>
      </c>
      <c r="D264" s="133" t="s">
        <v>162</v>
      </c>
      <c r="E264" s="133" t="s">
        <v>166</v>
      </c>
      <c r="F264" s="133" t="s">
        <v>160</v>
      </c>
    </row>
    <row r="265" spans="1:6" x14ac:dyDescent="0.35">
      <c r="A265" s="133" t="s">
        <v>691</v>
      </c>
      <c r="B265" t="s">
        <v>96</v>
      </c>
      <c r="C265" s="134" t="s">
        <v>692</v>
      </c>
      <c r="D265" s="133" t="s">
        <v>162</v>
      </c>
      <c r="E265" s="133" t="s">
        <v>166</v>
      </c>
      <c r="F265" s="133" t="s">
        <v>160</v>
      </c>
    </row>
    <row r="266" spans="1:6" x14ac:dyDescent="0.35">
      <c r="A266" s="133" t="s">
        <v>693</v>
      </c>
      <c r="B266" t="s">
        <v>96</v>
      </c>
      <c r="C266" s="134" t="s">
        <v>694</v>
      </c>
      <c r="D266" s="133" t="s">
        <v>162</v>
      </c>
      <c r="E266" s="133" t="s">
        <v>166</v>
      </c>
      <c r="F266" s="133" t="s">
        <v>169</v>
      </c>
    </row>
    <row r="267" spans="1:6" x14ac:dyDescent="0.35">
      <c r="A267" s="133" t="s">
        <v>695</v>
      </c>
      <c r="B267" t="s">
        <v>96</v>
      </c>
      <c r="C267" s="134" t="s">
        <v>696</v>
      </c>
      <c r="D267" s="133" t="s">
        <v>162</v>
      </c>
      <c r="E267" s="133" t="s">
        <v>166</v>
      </c>
      <c r="F267" s="133" t="s">
        <v>160</v>
      </c>
    </row>
    <row r="268" spans="1:6" x14ac:dyDescent="0.35">
      <c r="A268" s="133" t="s">
        <v>697</v>
      </c>
      <c r="B268" t="s">
        <v>96</v>
      </c>
      <c r="C268" s="134" t="s">
        <v>698</v>
      </c>
      <c r="D268" s="133" t="s">
        <v>162</v>
      </c>
      <c r="E268" s="133" t="s">
        <v>166</v>
      </c>
      <c r="F268" s="133" t="s">
        <v>160</v>
      </c>
    </row>
    <row r="269" spans="1:6" x14ac:dyDescent="0.35">
      <c r="A269" s="133" t="s">
        <v>699</v>
      </c>
      <c r="B269" t="s">
        <v>96</v>
      </c>
      <c r="C269" s="134" t="s">
        <v>700</v>
      </c>
      <c r="D269" s="133" t="s">
        <v>162</v>
      </c>
      <c r="E269" s="133" t="s">
        <v>166</v>
      </c>
      <c r="F269" s="133" t="s">
        <v>160</v>
      </c>
    </row>
    <row r="270" spans="1:6" x14ac:dyDescent="0.35">
      <c r="A270" s="133" t="s">
        <v>701</v>
      </c>
      <c r="B270" t="s">
        <v>96</v>
      </c>
      <c r="C270" s="134" t="s">
        <v>702</v>
      </c>
      <c r="D270" s="133" t="s">
        <v>162</v>
      </c>
      <c r="E270" s="133" t="s">
        <v>166</v>
      </c>
      <c r="F270" s="133" t="s">
        <v>160</v>
      </c>
    </row>
    <row r="271" spans="1:6" x14ac:dyDescent="0.35">
      <c r="A271" s="133" t="s">
        <v>703</v>
      </c>
      <c r="B271" t="s">
        <v>96</v>
      </c>
      <c r="C271" s="134" t="s">
        <v>704</v>
      </c>
      <c r="D271" s="133" t="s">
        <v>162</v>
      </c>
      <c r="E271" s="133" t="s">
        <v>166</v>
      </c>
      <c r="F271" s="133" t="s">
        <v>169</v>
      </c>
    </row>
    <row r="272" spans="1:6" x14ac:dyDescent="0.35">
      <c r="A272" s="133" t="s">
        <v>705</v>
      </c>
      <c r="B272" t="s">
        <v>96</v>
      </c>
      <c r="C272" s="134" t="s">
        <v>706</v>
      </c>
      <c r="D272" s="133" t="s">
        <v>162</v>
      </c>
      <c r="E272" s="133" t="s">
        <v>166</v>
      </c>
      <c r="F272" s="133" t="s">
        <v>169</v>
      </c>
    </row>
    <row r="273" spans="1:6" x14ac:dyDescent="0.35">
      <c r="A273" s="133" t="s">
        <v>707</v>
      </c>
      <c r="B273" t="s">
        <v>96</v>
      </c>
      <c r="C273" s="134" t="s">
        <v>708</v>
      </c>
      <c r="D273" s="133" t="s">
        <v>162</v>
      </c>
      <c r="E273" s="133" t="s">
        <v>166</v>
      </c>
      <c r="F273" s="133" t="s">
        <v>160</v>
      </c>
    </row>
    <row r="274" spans="1:6" x14ac:dyDescent="0.35">
      <c r="A274" s="133" t="s">
        <v>709</v>
      </c>
      <c r="B274" t="s">
        <v>96</v>
      </c>
      <c r="C274" s="134" t="s">
        <v>710</v>
      </c>
      <c r="D274" s="133" t="s">
        <v>162</v>
      </c>
      <c r="E274" s="133" t="s">
        <v>166</v>
      </c>
      <c r="F274" s="133" t="s">
        <v>160</v>
      </c>
    </row>
    <row r="275" spans="1:6" x14ac:dyDescent="0.35">
      <c r="A275" s="133" t="s">
        <v>711</v>
      </c>
      <c r="B275" t="s">
        <v>96</v>
      </c>
      <c r="C275" s="134" t="s">
        <v>712</v>
      </c>
      <c r="D275" s="133" t="s">
        <v>162</v>
      </c>
      <c r="E275" s="133" t="s">
        <v>166</v>
      </c>
      <c r="F275" s="133" t="s">
        <v>160</v>
      </c>
    </row>
    <row r="276" spans="1:6" x14ac:dyDescent="0.35">
      <c r="A276" s="133" t="s">
        <v>713</v>
      </c>
      <c r="B276" t="s">
        <v>96</v>
      </c>
      <c r="C276" s="134" t="s">
        <v>714</v>
      </c>
      <c r="D276" s="133" t="s">
        <v>162</v>
      </c>
      <c r="E276" s="133" t="s">
        <v>166</v>
      </c>
      <c r="F276" s="133" t="s">
        <v>160</v>
      </c>
    </row>
    <row r="277" spans="1:6" x14ac:dyDescent="0.35">
      <c r="A277" s="133" t="s">
        <v>715</v>
      </c>
      <c r="B277" t="s">
        <v>96</v>
      </c>
      <c r="C277" s="134" t="s">
        <v>716</v>
      </c>
      <c r="D277" s="133" t="s">
        <v>162</v>
      </c>
      <c r="E277" s="133" t="s">
        <v>166</v>
      </c>
      <c r="F277" s="133" t="s">
        <v>160</v>
      </c>
    </row>
    <row r="278" spans="1:6" x14ac:dyDescent="0.35">
      <c r="A278" s="133" t="s">
        <v>717</v>
      </c>
      <c r="B278" t="s">
        <v>96</v>
      </c>
      <c r="C278" s="134" t="s">
        <v>718</v>
      </c>
      <c r="D278" s="133" t="s">
        <v>162</v>
      </c>
      <c r="E278" s="133" t="s">
        <v>166</v>
      </c>
      <c r="F278" s="133" t="s">
        <v>160</v>
      </c>
    </row>
    <row r="279" spans="1:6" x14ac:dyDescent="0.35">
      <c r="A279" s="133" t="s">
        <v>719</v>
      </c>
      <c r="B279" t="s">
        <v>96</v>
      </c>
      <c r="C279" s="134" t="s">
        <v>720</v>
      </c>
      <c r="D279" s="133" t="s">
        <v>162</v>
      </c>
      <c r="E279" s="133" t="s">
        <v>166</v>
      </c>
      <c r="F279" s="133" t="s">
        <v>160</v>
      </c>
    </row>
    <row r="280" spans="1:6" x14ac:dyDescent="0.35">
      <c r="A280" s="133" t="s">
        <v>721</v>
      </c>
      <c r="B280" t="s">
        <v>96</v>
      </c>
      <c r="C280" s="134" t="s">
        <v>722</v>
      </c>
      <c r="D280" s="133" t="s">
        <v>162</v>
      </c>
      <c r="E280" s="133" t="s">
        <v>166</v>
      </c>
      <c r="F280" s="133" t="s">
        <v>169</v>
      </c>
    </row>
    <row r="281" spans="1:6" x14ac:dyDescent="0.35">
      <c r="A281" s="133" t="s">
        <v>723</v>
      </c>
      <c r="B281" t="s">
        <v>97</v>
      </c>
      <c r="C281" s="134" t="s">
        <v>724</v>
      </c>
      <c r="D281" s="133" t="s">
        <v>190</v>
      </c>
      <c r="E281" s="133" t="s">
        <v>160</v>
      </c>
      <c r="F281" s="133" t="s">
        <v>169</v>
      </c>
    </row>
    <row r="282" spans="1:6" x14ac:dyDescent="0.35">
      <c r="A282" s="133" t="s">
        <v>725</v>
      </c>
      <c r="B282" t="s">
        <v>96</v>
      </c>
      <c r="C282" s="134" t="s">
        <v>726</v>
      </c>
      <c r="D282" s="133" t="s">
        <v>162</v>
      </c>
      <c r="E282" s="133" t="s">
        <v>166</v>
      </c>
      <c r="F282" s="133" t="s">
        <v>169</v>
      </c>
    </row>
    <row r="283" spans="1:6" x14ac:dyDescent="0.35">
      <c r="A283" s="133" t="s">
        <v>727</v>
      </c>
      <c r="B283" t="s">
        <v>96</v>
      </c>
      <c r="C283" s="134" t="s">
        <v>728</v>
      </c>
      <c r="D283" s="133" t="s">
        <v>162</v>
      </c>
      <c r="E283" s="133" t="s">
        <v>162</v>
      </c>
      <c r="F283" s="133" t="s">
        <v>169</v>
      </c>
    </row>
    <row r="284" spans="1:6" x14ac:dyDescent="0.35">
      <c r="A284" s="133" t="s">
        <v>729</v>
      </c>
      <c r="B284" t="s">
        <v>96</v>
      </c>
      <c r="C284" s="134" t="s">
        <v>730</v>
      </c>
      <c r="D284" s="133" t="s">
        <v>162</v>
      </c>
      <c r="E284" s="133" t="s">
        <v>166</v>
      </c>
      <c r="F284" s="133" t="s">
        <v>160</v>
      </c>
    </row>
    <row r="285" spans="1:6" x14ac:dyDescent="0.35">
      <c r="A285" s="133" t="s">
        <v>731</v>
      </c>
      <c r="B285" t="s">
        <v>96</v>
      </c>
      <c r="C285" s="134" t="s">
        <v>732</v>
      </c>
      <c r="D285" s="133" t="s">
        <v>162</v>
      </c>
      <c r="E285" s="133" t="s">
        <v>166</v>
      </c>
      <c r="F285" s="133" t="s">
        <v>169</v>
      </c>
    </row>
    <row r="286" spans="1:6" x14ac:dyDescent="0.35">
      <c r="A286" s="133" t="s">
        <v>733</v>
      </c>
      <c r="B286" t="s">
        <v>96</v>
      </c>
      <c r="C286" s="134" t="s">
        <v>734</v>
      </c>
      <c r="D286" s="133" t="s">
        <v>162</v>
      </c>
      <c r="E286" s="133" t="s">
        <v>166</v>
      </c>
      <c r="F286" s="133" t="s">
        <v>160</v>
      </c>
    </row>
    <row r="287" spans="1:6" x14ac:dyDescent="0.35">
      <c r="A287" s="133" t="s">
        <v>735</v>
      </c>
      <c r="B287" t="s">
        <v>96</v>
      </c>
      <c r="C287" s="134" t="s">
        <v>736</v>
      </c>
      <c r="D287" s="133" t="s">
        <v>162</v>
      </c>
      <c r="E287" s="133" t="s">
        <v>166</v>
      </c>
      <c r="F287" s="133" t="s">
        <v>160</v>
      </c>
    </row>
    <row r="288" spans="1:6" x14ac:dyDescent="0.35">
      <c r="A288" s="133" t="s">
        <v>737</v>
      </c>
      <c r="B288" t="s">
        <v>96</v>
      </c>
      <c r="C288" s="134" t="s">
        <v>738</v>
      </c>
      <c r="D288" s="133" t="s">
        <v>162</v>
      </c>
      <c r="E288" s="133" t="s">
        <v>166</v>
      </c>
      <c r="F288" s="133" t="s">
        <v>160</v>
      </c>
    </row>
    <row r="289" spans="1:6" x14ac:dyDescent="0.35">
      <c r="A289" s="133" t="s">
        <v>739</v>
      </c>
      <c r="B289" t="s">
        <v>96</v>
      </c>
      <c r="C289" s="134" t="s">
        <v>740</v>
      </c>
      <c r="D289" s="133" t="s">
        <v>162</v>
      </c>
      <c r="E289" s="133" t="s">
        <v>237</v>
      </c>
      <c r="F289" s="133" t="s">
        <v>169</v>
      </c>
    </row>
    <row r="290" spans="1:6" x14ac:dyDescent="0.35">
      <c r="A290" s="133" t="s">
        <v>741</v>
      </c>
      <c r="B290" t="s">
        <v>96</v>
      </c>
      <c r="C290" s="134" t="s">
        <v>742</v>
      </c>
      <c r="D290" s="133" t="s">
        <v>162</v>
      </c>
      <c r="E290" s="133" t="s">
        <v>237</v>
      </c>
      <c r="F290" s="133" t="s">
        <v>160</v>
      </c>
    </row>
    <row r="291" spans="1:6" x14ac:dyDescent="0.35">
      <c r="A291" s="133" t="s">
        <v>743</v>
      </c>
      <c r="B291" t="s">
        <v>96</v>
      </c>
      <c r="C291" s="134" t="s">
        <v>744</v>
      </c>
      <c r="D291" s="133" t="s">
        <v>162</v>
      </c>
      <c r="E291" s="133" t="s">
        <v>166</v>
      </c>
      <c r="F291" s="133" t="s">
        <v>160</v>
      </c>
    </row>
    <row r="292" spans="1:6" x14ac:dyDescent="0.35">
      <c r="A292" s="133" t="s">
        <v>745</v>
      </c>
      <c r="B292" t="s">
        <v>96</v>
      </c>
      <c r="C292" s="134" t="s">
        <v>746</v>
      </c>
      <c r="D292" s="133" t="s">
        <v>162</v>
      </c>
      <c r="E292" s="133" t="s">
        <v>166</v>
      </c>
      <c r="F292" s="133" t="s">
        <v>160</v>
      </c>
    </row>
    <row r="293" spans="1:6" x14ac:dyDescent="0.35">
      <c r="A293" s="133" t="s">
        <v>747</v>
      </c>
      <c r="B293" t="s">
        <v>96</v>
      </c>
      <c r="C293" s="134" t="s">
        <v>748</v>
      </c>
      <c r="D293" s="133" t="s">
        <v>162</v>
      </c>
      <c r="E293" s="133" t="s">
        <v>166</v>
      </c>
      <c r="F293" s="133" t="s">
        <v>160</v>
      </c>
    </row>
    <row r="294" spans="1:6" x14ac:dyDescent="0.35">
      <c r="A294" s="133" t="s">
        <v>749</v>
      </c>
      <c r="B294" t="s">
        <v>97</v>
      </c>
      <c r="C294" s="134" t="s">
        <v>750</v>
      </c>
      <c r="D294" s="133" t="s">
        <v>169</v>
      </c>
      <c r="E294" s="133" t="s">
        <v>169</v>
      </c>
      <c r="F294" s="133" t="s">
        <v>169</v>
      </c>
    </row>
    <row r="295" spans="1:6" x14ac:dyDescent="0.35">
      <c r="A295" s="133" t="s">
        <v>751</v>
      </c>
      <c r="B295" t="s">
        <v>96</v>
      </c>
      <c r="C295" s="134" t="s">
        <v>752</v>
      </c>
      <c r="D295" s="133" t="s">
        <v>162</v>
      </c>
      <c r="E295" s="133" t="s">
        <v>166</v>
      </c>
      <c r="F295" s="133" t="s">
        <v>169</v>
      </c>
    </row>
    <row r="296" spans="1:6" x14ac:dyDescent="0.35">
      <c r="A296" s="133" t="s">
        <v>753</v>
      </c>
      <c r="B296" t="s">
        <v>96</v>
      </c>
      <c r="C296" s="134" t="s">
        <v>754</v>
      </c>
      <c r="D296" s="133" t="s">
        <v>162</v>
      </c>
      <c r="E296" s="133" t="s">
        <v>166</v>
      </c>
      <c r="F296" s="133" t="s">
        <v>160</v>
      </c>
    </row>
    <row r="297" spans="1:6" x14ac:dyDescent="0.35">
      <c r="A297" s="133" t="s">
        <v>755</v>
      </c>
      <c r="B297" t="s">
        <v>96</v>
      </c>
      <c r="C297" s="134" t="s">
        <v>756</v>
      </c>
      <c r="D297" s="133" t="s">
        <v>162</v>
      </c>
      <c r="E297" s="133" t="s">
        <v>166</v>
      </c>
      <c r="F297" s="133" t="s">
        <v>160</v>
      </c>
    </row>
    <row r="298" spans="1:6" x14ac:dyDescent="0.35">
      <c r="A298" s="133" t="s">
        <v>757</v>
      </c>
      <c r="B298" t="s">
        <v>96</v>
      </c>
      <c r="C298" s="134" t="s">
        <v>758</v>
      </c>
      <c r="D298" s="133" t="s">
        <v>162</v>
      </c>
      <c r="E298" s="133" t="s">
        <v>166</v>
      </c>
      <c r="F298" s="133" t="s">
        <v>169</v>
      </c>
    </row>
    <row r="299" spans="1:6" x14ac:dyDescent="0.35">
      <c r="A299" s="133" t="s">
        <v>759</v>
      </c>
      <c r="B299" t="s">
        <v>96</v>
      </c>
      <c r="C299" s="134" t="s">
        <v>760</v>
      </c>
      <c r="D299" s="133" t="s">
        <v>162</v>
      </c>
      <c r="E299" s="133" t="s">
        <v>166</v>
      </c>
      <c r="F299" s="133" t="s">
        <v>169</v>
      </c>
    </row>
    <row r="300" spans="1:6" x14ac:dyDescent="0.35">
      <c r="A300" s="133" t="s">
        <v>761</v>
      </c>
      <c r="B300" t="s">
        <v>96</v>
      </c>
      <c r="C300" s="134" t="s">
        <v>762</v>
      </c>
      <c r="D300" s="133" t="s">
        <v>162</v>
      </c>
      <c r="E300" s="133" t="s">
        <v>162</v>
      </c>
      <c r="F300" s="133" t="s">
        <v>169</v>
      </c>
    </row>
    <row r="301" spans="1:6" x14ac:dyDescent="0.35">
      <c r="A301" s="133" t="s">
        <v>763</v>
      </c>
      <c r="B301" t="s">
        <v>96</v>
      </c>
      <c r="C301" s="134" t="s">
        <v>764</v>
      </c>
      <c r="D301" s="133" t="s">
        <v>162</v>
      </c>
      <c r="E301" s="133" t="s">
        <v>166</v>
      </c>
      <c r="F301" s="133" t="s">
        <v>160</v>
      </c>
    </row>
    <row r="302" spans="1:6" x14ac:dyDescent="0.35">
      <c r="A302" s="133" t="s">
        <v>765</v>
      </c>
      <c r="B302" t="s">
        <v>96</v>
      </c>
      <c r="C302" s="134" t="s">
        <v>766</v>
      </c>
      <c r="D302" s="133" t="s">
        <v>162</v>
      </c>
      <c r="E302" s="133" t="s">
        <v>166</v>
      </c>
      <c r="F302" s="133" t="s">
        <v>160</v>
      </c>
    </row>
    <row r="303" spans="1:6" x14ac:dyDescent="0.35">
      <c r="A303" s="133" t="s">
        <v>767</v>
      </c>
      <c r="B303" t="s">
        <v>96</v>
      </c>
      <c r="C303" s="134" t="s">
        <v>768</v>
      </c>
      <c r="D303" s="133" t="s">
        <v>162</v>
      </c>
      <c r="E303" s="133" t="s">
        <v>166</v>
      </c>
      <c r="F303" s="133" t="s">
        <v>160</v>
      </c>
    </row>
    <row r="304" spans="1:6" x14ac:dyDescent="0.35">
      <c r="A304" s="133" t="s">
        <v>769</v>
      </c>
      <c r="B304" t="s">
        <v>96</v>
      </c>
      <c r="C304" s="134" t="s">
        <v>770</v>
      </c>
      <c r="D304" s="133" t="s">
        <v>162</v>
      </c>
      <c r="E304" s="133" t="s">
        <v>166</v>
      </c>
      <c r="F304" s="133" t="s">
        <v>160</v>
      </c>
    </row>
    <row r="305" spans="1:6" x14ac:dyDescent="0.35">
      <c r="A305" s="133" t="s">
        <v>771</v>
      </c>
      <c r="B305" t="s">
        <v>96</v>
      </c>
      <c r="C305" s="134" t="s">
        <v>772</v>
      </c>
      <c r="D305" s="133" t="s">
        <v>162</v>
      </c>
      <c r="E305" s="133" t="s">
        <v>166</v>
      </c>
      <c r="F305" s="133" t="s">
        <v>160</v>
      </c>
    </row>
    <row r="306" spans="1:6" x14ac:dyDescent="0.35">
      <c r="A306" s="133" t="s">
        <v>773</v>
      </c>
      <c r="B306" t="s">
        <v>96</v>
      </c>
      <c r="C306" s="134" t="s">
        <v>774</v>
      </c>
      <c r="D306" s="133" t="s">
        <v>162</v>
      </c>
      <c r="E306" s="133" t="s">
        <v>166</v>
      </c>
      <c r="F306" s="133" t="s">
        <v>160</v>
      </c>
    </row>
    <row r="307" spans="1:6" x14ac:dyDescent="0.35">
      <c r="A307" s="133" t="s">
        <v>775</v>
      </c>
      <c r="B307" t="s">
        <v>96</v>
      </c>
      <c r="C307" s="134" t="s">
        <v>776</v>
      </c>
      <c r="D307" s="133" t="s">
        <v>162</v>
      </c>
      <c r="E307" s="133" t="s">
        <v>166</v>
      </c>
      <c r="F307" s="133" t="s">
        <v>160</v>
      </c>
    </row>
    <row r="308" spans="1:6" x14ac:dyDescent="0.35">
      <c r="A308" s="133" t="s">
        <v>777</v>
      </c>
      <c r="B308" t="s">
        <v>96</v>
      </c>
      <c r="C308" s="134" t="s">
        <v>778</v>
      </c>
      <c r="D308" s="133" t="s">
        <v>162</v>
      </c>
      <c r="E308" s="133" t="s">
        <v>166</v>
      </c>
      <c r="F308" s="133" t="s">
        <v>160</v>
      </c>
    </row>
    <row r="309" spans="1:6" x14ac:dyDescent="0.35">
      <c r="A309" s="133" t="s">
        <v>779</v>
      </c>
      <c r="B309" t="s">
        <v>96</v>
      </c>
      <c r="C309" s="134" t="s">
        <v>780</v>
      </c>
      <c r="D309" s="133" t="s">
        <v>162</v>
      </c>
      <c r="E309" s="133" t="s">
        <v>166</v>
      </c>
      <c r="F309" s="133" t="s">
        <v>169</v>
      </c>
    </row>
    <row r="310" spans="1:6" x14ac:dyDescent="0.35">
      <c r="A310" s="133" t="s">
        <v>781</v>
      </c>
      <c r="B310" t="s">
        <v>96</v>
      </c>
      <c r="C310" s="134" t="s">
        <v>782</v>
      </c>
      <c r="D310" s="133" t="s">
        <v>162</v>
      </c>
      <c r="E310" s="133" t="s">
        <v>166</v>
      </c>
      <c r="F310" s="133" t="s">
        <v>160</v>
      </c>
    </row>
    <row r="311" spans="1:6" x14ac:dyDescent="0.35">
      <c r="A311" s="133" t="s">
        <v>783</v>
      </c>
      <c r="B311" t="s">
        <v>96</v>
      </c>
      <c r="C311" s="134" t="s">
        <v>784</v>
      </c>
      <c r="D311" s="133" t="s">
        <v>162</v>
      </c>
      <c r="E311" s="133" t="s">
        <v>166</v>
      </c>
      <c r="F311" s="133" t="s">
        <v>169</v>
      </c>
    </row>
    <row r="312" spans="1:6" x14ac:dyDescent="0.35">
      <c r="A312" s="133" t="s">
        <v>785</v>
      </c>
      <c r="B312" t="s">
        <v>96</v>
      </c>
      <c r="C312" s="134" t="s">
        <v>786</v>
      </c>
      <c r="D312" s="133" t="s">
        <v>162</v>
      </c>
      <c r="E312" s="133" t="s">
        <v>166</v>
      </c>
      <c r="F312" s="133" t="s">
        <v>160</v>
      </c>
    </row>
    <row r="313" spans="1:6" x14ac:dyDescent="0.35">
      <c r="A313" s="133" t="s">
        <v>787</v>
      </c>
      <c r="B313" t="s">
        <v>96</v>
      </c>
      <c r="C313" s="134" t="s">
        <v>788</v>
      </c>
      <c r="D313" s="133" t="s">
        <v>162</v>
      </c>
      <c r="E313" s="133" t="s">
        <v>166</v>
      </c>
      <c r="F313" s="133" t="s">
        <v>160</v>
      </c>
    </row>
    <row r="314" spans="1:6" x14ac:dyDescent="0.35">
      <c r="A314" s="133" t="s">
        <v>789</v>
      </c>
      <c r="B314" t="s">
        <v>96</v>
      </c>
      <c r="C314" s="134" t="s">
        <v>790</v>
      </c>
      <c r="D314" s="133" t="s">
        <v>162</v>
      </c>
      <c r="E314" s="133" t="s">
        <v>162</v>
      </c>
      <c r="F314" s="133" t="s">
        <v>160</v>
      </c>
    </row>
    <row r="315" spans="1:6" x14ac:dyDescent="0.35">
      <c r="A315" s="133" t="s">
        <v>791</v>
      </c>
      <c r="B315" t="s">
        <v>96</v>
      </c>
      <c r="C315" s="134" t="s">
        <v>792</v>
      </c>
      <c r="D315" s="133" t="s">
        <v>162</v>
      </c>
      <c r="E315" s="133" t="s">
        <v>166</v>
      </c>
      <c r="F315" s="133" t="s">
        <v>160</v>
      </c>
    </row>
    <row r="316" spans="1:6" x14ac:dyDescent="0.35">
      <c r="A316" s="133" t="s">
        <v>793</v>
      </c>
      <c r="B316" t="s">
        <v>96</v>
      </c>
      <c r="C316" s="134" t="s">
        <v>794</v>
      </c>
      <c r="D316" s="133" t="s">
        <v>162</v>
      </c>
      <c r="E316" s="133" t="s">
        <v>166</v>
      </c>
      <c r="F316" s="133" t="s">
        <v>160</v>
      </c>
    </row>
    <row r="317" spans="1:6" x14ac:dyDescent="0.35">
      <c r="A317" s="133" t="s">
        <v>795</v>
      </c>
      <c r="B317" t="s">
        <v>96</v>
      </c>
      <c r="C317" s="134" t="s">
        <v>796</v>
      </c>
      <c r="D317" s="133" t="s">
        <v>162</v>
      </c>
      <c r="E317" s="133" t="s">
        <v>166</v>
      </c>
      <c r="F317" s="133" t="s">
        <v>160</v>
      </c>
    </row>
    <row r="318" spans="1:6" x14ac:dyDescent="0.35">
      <c r="A318" s="133" t="s">
        <v>797</v>
      </c>
      <c r="B318" t="s">
        <v>96</v>
      </c>
      <c r="C318" s="134" t="s">
        <v>798</v>
      </c>
      <c r="D318" s="133" t="s">
        <v>162</v>
      </c>
      <c r="E318" s="133" t="s">
        <v>166</v>
      </c>
      <c r="F318" s="133" t="s">
        <v>160</v>
      </c>
    </row>
    <row r="319" spans="1:6" x14ac:dyDescent="0.35">
      <c r="A319" s="133" t="s">
        <v>799</v>
      </c>
      <c r="B319" t="s">
        <v>96</v>
      </c>
      <c r="C319" s="134" t="s">
        <v>800</v>
      </c>
      <c r="D319" s="133" t="s">
        <v>162</v>
      </c>
      <c r="E319" s="133" t="s">
        <v>162</v>
      </c>
      <c r="F319" s="133" t="s">
        <v>169</v>
      </c>
    </row>
    <row r="320" spans="1:6" x14ac:dyDescent="0.35">
      <c r="A320" s="133" t="s">
        <v>801</v>
      </c>
      <c r="B320" t="s">
        <v>96</v>
      </c>
      <c r="C320" s="134" t="s">
        <v>802</v>
      </c>
      <c r="D320" s="133" t="s">
        <v>162</v>
      </c>
      <c r="E320" s="133" t="s">
        <v>162</v>
      </c>
      <c r="F320" s="133" t="s">
        <v>169</v>
      </c>
    </row>
    <row r="321" spans="1:6" x14ac:dyDescent="0.35">
      <c r="A321" s="133" t="s">
        <v>803</v>
      </c>
      <c r="B321" t="s">
        <v>96</v>
      </c>
      <c r="C321" s="134" t="s">
        <v>804</v>
      </c>
      <c r="D321" s="133" t="s">
        <v>162</v>
      </c>
      <c r="E321" s="133" t="s">
        <v>166</v>
      </c>
      <c r="F321" s="133" t="s">
        <v>160</v>
      </c>
    </row>
    <row r="322" spans="1:6" x14ac:dyDescent="0.35">
      <c r="A322" s="133" t="s">
        <v>805</v>
      </c>
      <c r="B322" t="s">
        <v>96</v>
      </c>
      <c r="C322" s="134" t="s">
        <v>806</v>
      </c>
      <c r="D322" s="133" t="s">
        <v>162</v>
      </c>
      <c r="E322" s="133" t="s">
        <v>166</v>
      </c>
      <c r="F322" s="133" t="s">
        <v>160</v>
      </c>
    </row>
    <row r="323" spans="1:6" x14ac:dyDescent="0.35">
      <c r="A323" s="133" t="s">
        <v>807</v>
      </c>
      <c r="B323" t="s">
        <v>96</v>
      </c>
      <c r="C323" s="134" t="s">
        <v>808</v>
      </c>
      <c r="D323" s="133" t="s">
        <v>162</v>
      </c>
      <c r="E323" s="133" t="s">
        <v>166</v>
      </c>
      <c r="F323" s="133" t="s">
        <v>160</v>
      </c>
    </row>
    <row r="324" spans="1:6" x14ac:dyDescent="0.35">
      <c r="A324" s="133" t="s">
        <v>809</v>
      </c>
      <c r="B324" t="s">
        <v>96</v>
      </c>
      <c r="C324" s="134" t="s">
        <v>810</v>
      </c>
      <c r="D324" s="133" t="s">
        <v>162</v>
      </c>
      <c r="E324" s="133" t="s">
        <v>166</v>
      </c>
      <c r="F324" s="133" t="s">
        <v>160</v>
      </c>
    </row>
    <row r="325" spans="1:6" x14ac:dyDescent="0.35">
      <c r="A325" s="133" t="s">
        <v>811</v>
      </c>
      <c r="B325" t="s">
        <v>96</v>
      </c>
      <c r="C325" s="134" t="s">
        <v>812</v>
      </c>
      <c r="D325" s="133" t="s">
        <v>162</v>
      </c>
      <c r="E325" s="133" t="s">
        <v>166</v>
      </c>
      <c r="F325" s="133" t="s">
        <v>160</v>
      </c>
    </row>
    <row r="326" spans="1:6" x14ac:dyDescent="0.35">
      <c r="A326" s="133" t="s">
        <v>813</v>
      </c>
      <c r="B326" t="s">
        <v>96</v>
      </c>
      <c r="C326" s="134" t="s">
        <v>814</v>
      </c>
      <c r="D326" s="133" t="s">
        <v>162</v>
      </c>
      <c r="E326" s="133" t="s">
        <v>166</v>
      </c>
      <c r="F326" s="133" t="s">
        <v>160</v>
      </c>
    </row>
    <row r="327" spans="1:6" x14ac:dyDescent="0.35">
      <c r="A327" s="133" t="s">
        <v>815</v>
      </c>
      <c r="B327" t="s">
        <v>96</v>
      </c>
      <c r="C327" s="134" t="s">
        <v>816</v>
      </c>
      <c r="D327" s="133" t="s">
        <v>162</v>
      </c>
      <c r="E327" s="133" t="s">
        <v>166</v>
      </c>
      <c r="F327" s="133" t="s">
        <v>160</v>
      </c>
    </row>
    <row r="328" spans="1:6" x14ac:dyDescent="0.35">
      <c r="A328" s="133" t="s">
        <v>817</v>
      </c>
      <c r="B328" t="s">
        <v>96</v>
      </c>
      <c r="C328" s="134" t="s">
        <v>818</v>
      </c>
      <c r="D328" s="133" t="s">
        <v>162</v>
      </c>
      <c r="E328" s="133" t="s">
        <v>166</v>
      </c>
      <c r="F328" s="133" t="s">
        <v>160</v>
      </c>
    </row>
    <row r="329" spans="1:6" x14ac:dyDescent="0.35">
      <c r="A329" s="133" t="s">
        <v>819</v>
      </c>
      <c r="B329" t="s">
        <v>96</v>
      </c>
      <c r="C329" s="134" t="s">
        <v>820</v>
      </c>
      <c r="D329" s="133" t="s">
        <v>162</v>
      </c>
      <c r="E329" s="133" t="s">
        <v>166</v>
      </c>
      <c r="F329" s="133" t="s">
        <v>160</v>
      </c>
    </row>
    <row r="330" spans="1:6" x14ac:dyDescent="0.35">
      <c r="A330" s="133" t="s">
        <v>821</v>
      </c>
      <c r="B330" t="s">
        <v>96</v>
      </c>
      <c r="C330" s="134" t="s">
        <v>822</v>
      </c>
      <c r="D330" s="133" t="s">
        <v>162</v>
      </c>
      <c r="E330" s="133" t="s">
        <v>166</v>
      </c>
      <c r="F330" s="133" t="s">
        <v>160</v>
      </c>
    </row>
    <row r="331" spans="1:6" x14ac:dyDescent="0.35">
      <c r="A331" s="133" t="s">
        <v>823</v>
      </c>
      <c r="B331" t="s">
        <v>96</v>
      </c>
      <c r="C331" s="134" t="s">
        <v>824</v>
      </c>
      <c r="D331" s="133" t="s">
        <v>162</v>
      </c>
      <c r="E331" s="133" t="s">
        <v>166</v>
      </c>
      <c r="F331" s="133" t="s">
        <v>160</v>
      </c>
    </row>
    <row r="332" spans="1:6" x14ac:dyDescent="0.35">
      <c r="A332" s="133" t="s">
        <v>825</v>
      </c>
      <c r="B332" t="s">
        <v>96</v>
      </c>
      <c r="C332" s="134" t="s">
        <v>826</v>
      </c>
      <c r="D332" s="133" t="s">
        <v>162</v>
      </c>
      <c r="E332" s="133" t="s">
        <v>166</v>
      </c>
      <c r="F332" s="133" t="s">
        <v>160</v>
      </c>
    </row>
    <row r="333" spans="1:6" x14ac:dyDescent="0.35">
      <c r="A333" s="133" t="s">
        <v>827</v>
      </c>
      <c r="B333" t="s">
        <v>96</v>
      </c>
      <c r="C333" s="134" t="s">
        <v>828</v>
      </c>
      <c r="D333" s="133" t="s">
        <v>162</v>
      </c>
      <c r="E333" s="133" t="s">
        <v>166</v>
      </c>
      <c r="F333" s="133" t="s">
        <v>169</v>
      </c>
    </row>
    <row r="334" spans="1:6" x14ac:dyDescent="0.35">
      <c r="A334" s="133" t="s">
        <v>829</v>
      </c>
      <c r="B334" t="s">
        <v>96</v>
      </c>
      <c r="C334" s="134" t="s">
        <v>830</v>
      </c>
      <c r="D334" s="133" t="s">
        <v>162</v>
      </c>
      <c r="E334" s="133" t="s">
        <v>166</v>
      </c>
      <c r="F334" s="133" t="s">
        <v>160</v>
      </c>
    </row>
    <row r="335" spans="1:6" x14ac:dyDescent="0.35">
      <c r="A335" s="133" t="s">
        <v>831</v>
      </c>
      <c r="B335" t="s">
        <v>96</v>
      </c>
      <c r="C335" s="134" t="s">
        <v>832</v>
      </c>
      <c r="D335" s="133" t="s">
        <v>162</v>
      </c>
      <c r="E335" s="133" t="s">
        <v>166</v>
      </c>
      <c r="F335" s="133" t="s">
        <v>169</v>
      </c>
    </row>
    <row r="336" spans="1:6" x14ac:dyDescent="0.35">
      <c r="A336" s="133" t="s">
        <v>833</v>
      </c>
      <c r="B336" t="s">
        <v>96</v>
      </c>
      <c r="C336" s="134" t="s">
        <v>834</v>
      </c>
      <c r="D336" s="133" t="s">
        <v>162</v>
      </c>
      <c r="E336" s="133" t="s">
        <v>166</v>
      </c>
      <c r="F336" s="133" t="s">
        <v>169</v>
      </c>
    </row>
    <row r="337" spans="1:6" x14ac:dyDescent="0.35">
      <c r="A337" s="133" t="s">
        <v>835</v>
      </c>
      <c r="B337" t="s">
        <v>96</v>
      </c>
      <c r="C337" s="134" t="s">
        <v>836</v>
      </c>
      <c r="D337" s="133" t="s">
        <v>162</v>
      </c>
      <c r="E337" s="133" t="s">
        <v>166</v>
      </c>
      <c r="F337" s="133" t="s">
        <v>169</v>
      </c>
    </row>
    <row r="338" spans="1:6" x14ac:dyDescent="0.35">
      <c r="A338" s="133" t="s">
        <v>837</v>
      </c>
      <c r="B338" t="s">
        <v>96</v>
      </c>
      <c r="C338" s="134" t="s">
        <v>838</v>
      </c>
      <c r="D338" s="133" t="s">
        <v>162</v>
      </c>
      <c r="E338" s="133" t="s">
        <v>166</v>
      </c>
      <c r="F338" s="133" t="s">
        <v>160</v>
      </c>
    </row>
    <row r="339" spans="1:6" x14ac:dyDescent="0.35">
      <c r="A339" s="133" t="s">
        <v>839</v>
      </c>
      <c r="B339" t="s">
        <v>96</v>
      </c>
      <c r="C339" s="134" t="s">
        <v>840</v>
      </c>
      <c r="D339" s="133" t="s">
        <v>162</v>
      </c>
      <c r="E339" s="133" t="s">
        <v>166</v>
      </c>
      <c r="F339" s="133" t="s">
        <v>169</v>
      </c>
    </row>
    <row r="340" spans="1:6" x14ac:dyDescent="0.35">
      <c r="A340" s="133" t="s">
        <v>841</v>
      </c>
      <c r="B340" t="s">
        <v>96</v>
      </c>
      <c r="C340" s="134" t="s">
        <v>842</v>
      </c>
      <c r="D340" s="133" t="s">
        <v>162</v>
      </c>
      <c r="E340" s="133" t="s">
        <v>166</v>
      </c>
      <c r="F340" s="133" t="s">
        <v>169</v>
      </c>
    </row>
    <row r="341" spans="1:6" x14ac:dyDescent="0.35">
      <c r="A341" s="133" t="s">
        <v>843</v>
      </c>
      <c r="B341" t="s">
        <v>96</v>
      </c>
      <c r="C341" s="134" t="s">
        <v>844</v>
      </c>
      <c r="D341" s="133" t="s">
        <v>162</v>
      </c>
      <c r="E341" s="133" t="s">
        <v>166</v>
      </c>
      <c r="F341" s="133" t="s">
        <v>169</v>
      </c>
    </row>
    <row r="342" spans="1:6" x14ac:dyDescent="0.35">
      <c r="A342" s="133" t="s">
        <v>845</v>
      </c>
      <c r="B342" t="s">
        <v>96</v>
      </c>
      <c r="C342" s="134" t="s">
        <v>846</v>
      </c>
      <c r="D342" s="133" t="s">
        <v>162</v>
      </c>
      <c r="E342" s="133" t="s">
        <v>166</v>
      </c>
      <c r="F342" s="133" t="s">
        <v>169</v>
      </c>
    </row>
    <row r="343" spans="1:6" x14ac:dyDescent="0.35">
      <c r="A343" s="133" t="s">
        <v>847</v>
      </c>
      <c r="B343" t="s">
        <v>96</v>
      </c>
      <c r="C343" s="134" t="s">
        <v>848</v>
      </c>
      <c r="D343" s="133" t="s">
        <v>162</v>
      </c>
      <c r="E343" s="133" t="s">
        <v>166</v>
      </c>
      <c r="F343" s="133" t="s">
        <v>160</v>
      </c>
    </row>
    <row r="344" spans="1:6" x14ac:dyDescent="0.35">
      <c r="A344" s="133" t="s">
        <v>849</v>
      </c>
      <c r="B344" t="s">
        <v>96</v>
      </c>
      <c r="C344" s="134" t="s">
        <v>850</v>
      </c>
      <c r="D344" s="133" t="s">
        <v>162</v>
      </c>
      <c r="E344" s="133" t="s">
        <v>166</v>
      </c>
      <c r="F344" s="133" t="s">
        <v>160</v>
      </c>
    </row>
    <row r="345" spans="1:6" x14ac:dyDescent="0.35">
      <c r="A345" s="133" t="s">
        <v>851</v>
      </c>
      <c r="B345" t="s">
        <v>96</v>
      </c>
      <c r="C345" s="134" t="s">
        <v>852</v>
      </c>
      <c r="D345" s="133" t="s">
        <v>162</v>
      </c>
      <c r="E345" s="133" t="s">
        <v>166</v>
      </c>
      <c r="F345" s="133" t="s">
        <v>160</v>
      </c>
    </row>
    <row r="346" spans="1:6" x14ac:dyDescent="0.35">
      <c r="A346" s="133" t="s">
        <v>853</v>
      </c>
      <c r="B346" t="s">
        <v>96</v>
      </c>
      <c r="C346" s="134" t="s">
        <v>854</v>
      </c>
      <c r="D346" s="133" t="s">
        <v>162</v>
      </c>
      <c r="E346" s="133" t="s">
        <v>166</v>
      </c>
      <c r="F346" s="133" t="s">
        <v>169</v>
      </c>
    </row>
    <row r="347" spans="1:6" x14ac:dyDescent="0.35">
      <c r="A347" s="133" t="s">
        <v>855</v>
      </c>
      <c r="B347" t="s">
        <v>96</v>
      </c>
      <c r="C347" s="134" t="s">
        <v>856</v>
      </c>
      <c r="D347" s="133" t="s">
        <v>162</v>
      </c>
      <c r="E347" s="133" t="s">
        <v>166</v>
      </c>
      <c r="F347" s="133" t="s">
        <v>160</v>
      </c>
    </row>
    <row r="348" spans="1:6" x14ac:dyDescent="0.35">
      <c r="A348" s="133" t="s">
        <v>857</v>
      </c>
      <c r="B348" t="s">
        <v>96</v>
      </c>
      <c r="C348" s="134" t="s">
        <v>858</v>
      </c>
      <c r="D348" s="133" t="s">
        <v>162</v>
      </c>
      <c r="E348" s="133" t="s">
        <v>166</v>
      </c>
      <c r="F348" s="133" t="s">
        <v>160</v>
      </c>
    </row>
    <row r="349" spans="1:6" x14ac:dyDescent="0.35">
      <c r="A349" s="133" t="s">
        <v>859</v>
      </c>
      <c r="B349" t="s">
        <v>96</v>
      </c>
      <c r="C349" s="134" t="s">
        <v>860</v>
      </c>
      <c r="D349" s="133" t="s">
        <v>162</v>
      </c>
      <c r="E349" s="133" t="s">
        <v>166</v>
      </c>
      <c r="F349" s="133" t="s">
        <v>160</v>
      </c>
    </row>
    <row r="350" spans="1:6" x14ac:dyDescent="0.35">
      <c r="A350" s="133" t="s">
        <v>861</v>
      </c>
      <c r="B350" t="s">
        <v>96</v>
      </c>
      <c r="C350" s="134" t="s">
        <v>862</v>
      </c>
      <c r="D350" s="133" t="s">
        <v>162</v>
      </c>
      <c r="E350" s="133" t="s">
        <v>166</v>
      </c>
      <c r="F350" s="133" t="s">
        <v>160</v>
      </c>
    </row>
    <row r="351" spans="1:6" x14ac:dyDescent="0.35">
      <c r="A351" s="133" t="s">
        <v>863</v>
      </c>
      <c r="B351" t="s">
        <v>96</v>
      </c>
      <c r="C351" s="134" t="s">
        <v>864</v>
      </c>
      <c r="D351" s="133" t="s">
        <v>162</v>
      </c>
      <c r="E351" s="133" t="s">
        <v>166</v>
      </c>
      <c r="F351" s="133" t="s">
        <v>169</v>
      </c>
    </row>
    <row r="352" spans="1:6" x14ac:dyDescent="0.35">
      <c r="A352" s="133" t="s">
        <v>865</v>
      </c>
      <c r="B352" t="s">
        <v>96</v>
      </c>
      <c r="C352" s="134" t="s">
        <v>866</v>
      </c>
      <c r="D352" s="133" t="s">
        <v>162</v>
      </c>
      <c r="E352" s="133" t="s">
        <v>166</v>
      </c>
      <c r="F352" s="133" t="s">
        <v>169</v>
      </c>
    </row>
    <row r="353" spans="1:6" x14ac:dyDescent="0.35">
      <c r="A353" s="133" t="s">
        <v>867</v>
      </c>
      <c r="B353" t="s">
        <v>96</v>
      </c>
      <c r="C353" s="134" t="s">
        <v>868</v>
      </c>
      <c r="D353" s="133" t="s">
        <v>162</v>
      </c>
      <c r="E353" s="133" t="s">
        <v>166</v>
      </c>
      <c r="F353" s="133" t="s">
        <v>169</v>
      </c>
    </row>
    <row r="354" spans="1:6" x14ac:dyDescent="0.35">
      <c r="A354" s="133" t="s">
        <v>869</v>
      </c>
      <c r="B354" t="s">
        <v>96</v>
      </c>
      <c r="C354" s="134" t="s">
        <v>870</v>
      </c>
      <c r="D354" s="133" t="s">
        <v>162</v>
      </c>
      <c r="E354" s="133" t="s">
        <v>166</v>
      </c>
      <c r="F354" s="133" t="s">
        <v>169</v>
      </c>
    </row>
    <row r="355" spans="1:6" x14ac:dyDescent="0.35">
      <c r="A355" s="133" t="s">
        <v>871</v>
      </c>
      <c r="B355" t="s">
        <v>96</v>
      </c>
      <c r="C355" s="134" t="s">
        <v>872</v>
      </c>
      <c r="D355" s="133" t="s">
        <v>162</v>
      </c>
      <c r="E355" s="133" t="s">
        <v>166</v>
      </c>
      <c r="F355" s="133" t="s">
        <v>160</v>
      </c>
    </row>
    <row r="356" spans="1:6" x14ac:dyDescent="0.35">
      <c r="A356" s="133" t="s">
        <v>873</v>
      </c>
      <c r="B356" t="s">
        <v>96</v>
      </c>
      <c r="C356" s="134" t="s">
        <v>874</v>
      </c>
      <c r="D356" s="133" t="s">
        <v>162</v>
      </c>
      <c r="E356" s="133" t="s">
        <v>166</v>
      </c>
      <c r="F356" s="133" t="s">
        <v>169</v>
      </c>
    </row>
    <row r="357" spans="1:6" x14ac:dyDescent="0.35">
      <c r="A357" s="133" t="s">
        <v>875</v>
      </c>
      <c r="B357" t="s">
        <v>96</v>
      </c>
      <c r="C357" s="134" t="s">
        <v>876</v>
      </c>
      <c r="D357" s="133" t="s">
        <v>162</v>
      </c>
      <c r="E357" s="133" t="s">
        <v>166</v>
      </c>
      <c r="F357" s="133" t="s">
        <v>160</v>
      </c>
    </row>
    <row r="358" spans="1:6" x14ac:dyDescent="0.35">
      <c r="A358" s="133" t="s">
        <v>877</v>
      </c>
      <c r="B358" t="s">
        <v>96</v>
      </c>
      <c r="C358" s="134" t="s">
        <v>878</v>
      </c>
      <c r="D358" s="133" t="s">
        <v>162</v>
      </c>
      <c r="E358" s="133" t="s">
        <v>166</v>
      </c>
      <c r="F358" s="133" t="s">
        <v>169</v>
      </c>
    </row>
    <row r="359" spans="1:6" x14ac:dyDescent="0.35">
      <c r="A359" s="133" t="s">
        <v>879</v>
      </c>
      <c r="B359" t="s">
        <v>96</v>
      </c>
      <c r="C359" s="134" t="s">
        <v>880</v>
      </c>
      <c r="D359" s="133" t="s">
        <v>162</v>
      </c>
      <c r="E359" s="133" t="s">
        <v>166</v>
      </c>
      <c r="F359" s="133" t="s">
        <v>169</v>
      </c>
    </row>
    <row r="360" spans="1:6" x14ac:dyDescent="0.35">
      <c r="A360" s="133" t="s">
        <v>881</v>
      </c>
      <c r="B360" t="s">
        <v>96</v>
      </c>
      <c r="C360" s="134" t="s">
        <v>882</v>
      </c>
      <c r="D360" s="133" t="s">
        <v>162</v>
      </c>
      <c r="E360" s="133" t="s">
        <v>162</v>
      </c>
      <c r="F360" s="133" t="s">
        <v>169</v>
      </c>
    </row>
    <row r="361" spans="1:6" x14ac:dyDescent="0.35">
      <c r="A361" s="133" t="s">
        <v>883</v>
      </c>
      <c r="B361" t="s">
        <v>96</v>
      </c>
      <c r="C361" s="134" t="s">
        <v>884</v>
      </c>
      <c r="D361" s="133" t="s">
        <v>162</v>
      </c>
      <c r="E361" s="133" t="s">
        <v>166</v>
      </c>
      <c r="F361" s="133" t="s">
        <v>160</v>
      </c>
    </row>
    <row r="362" spans="1:6" x14ac:dyDescent="0.35">
      <c r="A362" s="133" t="s">
        <v>885</v>
      </c>
      <c r="B362" t="s">
        <v>97</v>
      </c>
      <c r="C362" s="134" t="s">
        <v>886</v>
      </c>
      <c r="D362" s="133" t="s">
        <v>190</v>
      </c>
      <c r="E362" s="133" t="s">
        <v>160</v>
      </c>
      <c r="F362" s="133" t="s">
        <v>160</v>
      </c>
    </row>
    <row r="363" spans="1:6" x14ac:dyDescent="0.35">
      <c r="A363" s="133" t="s">
        <v>887</v>
      </c>
      <c r="B363" t="s">
        <v>96</v>
      </c>
      <c r="C363" s="134" t="s">
        <v>888</v>
      </c>
      <c r="D363" s="133" t="s">
        <v>162</v>
      </c>
      <c r="E363" s="133" t="s">
        <v>166</v>
      </c>
      <c r="F363" s="133" t="s">
        <v>160</v>
      </c>
    </row>
    <row r="364" spans="1:6" x14ac:dyDescent="0.35">
      <c r="A364" s="133" t="s">
        <v>889</v>
      </c>
      <c r="B364" t="s">
        <v>96</v>
      </c>
      <c r="C364" s="134" t="s">
        <v>890</v>
      </c>
      <c r="D364" s="133" t="s">
        <v>162</v>
      </c>
      <c r="E364" s="133" t="s">
        <v>166</v>
      </c>
      <c r="F364" s="133" t="s">
        <v>169</v>
      </c>
    </row>
    <row r="365" spans="1:6" x14ac:dyDescent="0.35">
      <c r="A365" s="133" t="s">
        <v>891</v>
      </c>
      <c r="B365" t="s">
        <v>96</v>
      </c>
      <c r="C365" s="134" t="s">
        <v>892</v>
      </c>
      <c r="D365" s="133" t="s">
        <v>162</v>
      </c>
      <c r="E365" s="133" t="s">
        <v>166</v>
      </c>
      <c r="F365" s="133" t="s">
        <v>169</v>
      </c>
    </row>
    <row r="366" spans="1:6" x14ac:dyDescent="0.35">
      <c r="A366" s="133" t="s">
        <v>893</v>
      </c>
      <c r="B366" t="s">
        <v>96</v>
      </c>
      <c r="C366" s="134" t="s">
        <v>894</v>
      </c>
      <c r="D366" s="133" t="s">
        <v>162</v>
      </c>
      <c r="E366" s="133" t="s">
        <v>166</v>
      </c>
      <c r="F366" s="133" t="s">
        <v>160</v>
      </c>
    </row>
    <row r="367" spans="1:6" x14ac:dyDescent="0.35">
      <c r="A367" s="133" t="s">
        <v>895</v>
      </c>
      <c r="B367" t="s">
        <v>96</v>
      </c>
      <c r="C367" s="134" t="s">
        <v>896</v>
      </c>
      <c r="D367" s="133" t="s">
        <v>162</v>
      </c>
      <c r="E367" s="133" t="s">
        <v>166</v>
      </c>
      <c r="F367" s="133" t="s">
        <v>160</v>
      </c>
    </row>
    <row r="368" spans="1:6" x14ac:dyDescent="0.35">
      <c r="A368" s="133" t="s">
        <v>897</v>
      </c>
      <c r="B368" t="s">
        <v>96</v>
      </c>
      <c r="C368" s="134" t="s">
        <v>898</v>
      </c>
      <c r="D368" s="133" t="s">
        <v>162</v>
      </c>
      <c r="E368" s="133" t="s">
        <v>166</v>
      </c>
      <c r="F368" s="133" t="s">
        <v>169</v>
      </c>
    </row>
    <row r="369" spans="1:6" x14ac:dyDescent="0.35">
      <c r="A369" s="133" t="s">
        <v>899</v>
      </c>
      <c r="B369" t="s">
        <v>96</v>
      </c>
      <c r="C369" s="134" t="s">
        <v>900</v>
      </c>
      <c r="D369" s="133" t="s">
        <v>162</v>
      </c>
      <c r="E369" s="133" t="s">
        <v>166</v>
      </c>
      <c r="F369" s="133" t="s">
        <v>160</v>
      </c>
    </row>
    <row r="370" spans="1:6" x14ac:dyDescent="0.35">
      <c r="A370" s="133" t="s">
        <v>901</v>
      </c>
      <c r="B370" t="s">
        <v>96</v>
      </c>
      <c r="C370" s="134" t="s">
        <v>902</v>
      </c>
      <c r="D370" s="133" t="s">
        <v>162</v>
      </c>
      <c r="E370" s="133" t="s">
        <v>166</v>
      </c>
      <c r="F370" s="133" t="s">
        <v>160</v>
      </c>
    </row>
    <row r="371" spans="1:6" x14ac:dyDescent="0.35">
      <c r="A371" s="133" t="s">
        <v>903</v>
      </c>
      <c r="B371" t="s">
        <v>96</v>
      </c>
      <c r="C371" s="134" t="s">
        <v>904</v>
      </c>
      <c r="D371" s="133" t="s">
        <v>162</v>
      </c>
      <c r="E371" s="133" t="s">
        <v>166</v>
      </c>
      <c r="F371" s="133" t="s">
        <v>160</v>
      </c>
    </row>
    <row r="372" spans="1:6" x14ac:dyDescent="0.35">
      <c r="A372" s="133" t="s">
        <v>905</v>
      </c>
      <c r="B372" t="s">
        <v>96</v>
      </c>
      <c r="C372" s="134" t="s">
        <v>906</v>
      </c>
      <c r="D372" s="133" t="s">
        <v>162</v>
      </c>
      <c r="E372" s="133" t="s">
        <v>166</v>
      </c>
      <c r="F372" s="133" t="s">
        <v>169</v>
      </c>
    </row>
    <row r="373" spans="1:6" x14ac:dyDescent="0.35">
      <c r="A373" s="133" t="s">
        <v>907</v>
      </c>
      <c r="B373" t="s">
        <v>96</v>
      </c>
      <c r="C373" s="134" t="s">
        <v>908</v>
      </c>
      <c r="D373" s="133" t="s">
        <v>162</v>
      </c>
      <c r="E373" s="133" t="s">
        <v>166</v>
      </c>
      <c r="F373" s="133" t="s">
        <v>160</v>
      </c>
    </row>
    <row r="374" spans="1:6" x14ac:dyDescent="0.35">
      <c r="A374" s="133" t="s">
        <v>909</v>
      </c>
      <c r="B374" t="s">
        <v>96</v>
      </c>
      <c r="C374" s="134" t="s">
        <v>910</v>
      </c>
      <c r="D374" s="133" t="s">
        <v>162</v>
      </c>
      <c r="E374" s="133" t="s">
        <v>166</v>
      </c>
      <c r="F374" s="133" t="s">
        <v>169</v>
      </c>
    </row>
    <row r="375" spans="1:6" x14ac:dyDescent="0.35">
      <c r="A375" s="133" t="s">
        <v>911</v>
      </c>
      <c r="B375" t="s">
        <v>96</v>
      </c>
      <c r="C375" s="134" t="s">
        <v>912</v>
      </c>
      <c r="D375" s="133" t="s">
        <v>162</v>
      </c>
      <c r="E375" s="133" t="s">
        <v>166</v>
      </c>
      <c r="F375" s="133" t="s">
        <v>160</v>
      </c>
    </row>
    <row r="376" spans="1:6" x14ac:dyDescent="0.35">
      <c r="A376" s="133" t="s">
        <v>913</v>
      </c>
      <c r="B376" t="s">
        <v>96</v>
      </c>
      <c r="C376" s="134" t="s">
        <v>914</v>
      </c>
      <c r="D376" s="133" t="s">
        <v>162</v>
      </c>
      <c r="E376" s="133" t="s">
        <v>166</v>
      </c>
      <c r="F376" s="133" t="s">
        <v>160</v>
      </c>
    </row>
    <row r="377" spans="1:6" x14ac:dyDescent="0.35">
      <c r="A377" s="133" t="s">
        <v>915</v>
      </c>
      <c r="B377" t="s">
        <v>96</v>
      </c>
      <c r="C377" s="134" t="s">
        <v>916</v>
      </c>
      <c r="D377" s="133" t="s">
        <v>162</v>
      </c>
      <c r="E377" s="133" t="s">
        <v>166</v>
      </c>
      <c r="F377" s="133" t="s">
        <v>160</v>
      </c>
    </row>
    <row r="378" spans="1:6" x14ac:dyDescent="0.35">
      <c r="A378" s="133" t="s">
        <v>917</v>
      </c>
      <c r="B378" t="s">
        <v>96</v>
      </c>
      <c r="C378" s="134" t="s">
        <v>918</v>
      </c>
      <c r="D378" s="133" t="s">
        <v>162</v>
      </c>
      <c r="E378" s="133" t="s">
        <v>166</v>
      </c>
      <c r="F378" s="133" t="s">
        <v>169</v>
      </c>
    </row>
    <row r="379" spans="1:6" x14ac:dyDescent="0.35">
      <c r="A379" s="133" t="s">
        <v>919</v>
      </c>
      <c r="B379" t="s">
        <v>96</v>
      </c>
      <c r="C379" s="134" t="s">
        <v>920</v>
      </c>
      <c r="D379" s="133" t="s">
        <v>162</v>
      </c>
      <c r="E379" s="133" t="s">
        <v>166</v>
      </c>
      <c r="F379" s="133" t="s">
        <v>160</v>
      </c>
    </row>
    <row r="380" spans="1:6" x14ac:dyDescent="0.35">
      <c r="A380" s="133" t="s">
        <v>921</v>
      </c>
      <c r="B380" t="s">
        <v>96</v>
      </c>
      <c r="C380" s="134" t="s">
        <v>922</v>
      </c>
      <c r="D380" s="133" t="s">
        <v>162</v>
      </c>
      <c r="E380" s="133" t="s">
        <v>166</v>
      </c>
      <c r="F380" s="133" t="s">
        <v>169</v>
      </c>
    </row>
    <row r="381" spans="1:6" x14ac:dyDescent="0.35">
      <c r="A381" s="133" t="s">
        <v>923</v>
      </c>
      <c r="B381" t="s">
        <v>96</v>
      </c>
      <c r="C381" s="134" t="s">
        <v>924</v>
      </c>
      <c r="D381" s="133" t="s">
        <v>162</v>
      </c>
      <c r="E381" s="133" t="s">
        <v>166</v>
      </c>
      <c r="F381" s="133" t="s">
        <v>160</v>
      </c>
    </row>
    <row r="382" spans="1:6" x14ac:dyDescent="0.35">
      <c r="A382" s="133" t="s">
        <v>925</v>
      </c>
      <c r="B382" t="s">
        <v>96</v>
      </c>
      <c r="C382" s="134" t="s">
        <v>926</v>
      </c>
      <c r="D382" s="133" t="s">
        <v>162</v>
      </c>
      <c r="E382" s="133" t="s">
        <v>166</v>
      </c>
      <c r="F382" s="133" t="s">
        <v>160</v>
      </c>
    </row>
    <row r="383" spans="1:6" x14ac:dyDescent="0.35">
      <c r="A383" s="133" t="s">
        <v>927</v>
      </c>
      <c r="B383" t="s">
        <v>96</v>
      </c>
      <c r="C383" s="134" t="s">
        <v>928</v>
      </c>
      <c r="D383" s="133" t="s">
        <v>162</v>
      </c>
      <c r="E383" s="133" t="s">
        <v>166</v>
      </c>
      <c r="F383" s="133" t="s">
        <v>160</v>
      </c>
    </row>
    <row r="384" spans="1:6" x14ac:dyDescent="0.35">
      <c r="A384" s="133" t="s">
        <v>929</v>
      </c>
      <c r="B384" t="s">
        <v>96</v>
      </c>
      <c r="C384" s="134" t="s">
        <v>930</v>
      </c>
      <c r="D384" s="133" t="s">
        <v>162</v>
      </c>
      <c r="E384" s="133" t="s">
        <v>166</v>
      </c>
      <c r="F384" s="133" t="s">
        <v>169</v>
      </c>
    </row>
    <row r="385" spans="1:6" x14ac:dyDescent="0.35">
      <c r="A385" s="133" t="s">
        <v>931</v>
      </c>
      <c r="B385" t="s">
        <v>96</v>
      </c>
      <c r="C385" s="134" t="s">
        <v>932</v>
      </c>
      <c r="D385" s="133" t="s">
        <v>162</v>
      </c>
      <c r="E385" s="133" t="s">
        <v>166</v>
      </c>
      <c r="F385" s="133" t="s">
        <v>160</v>
      </c>
    </row>
    <row r="386" spans="1:6" x14ac:dyDescent="0.35">
      <c r="A386" s="133" t="s">
        <v>933</v>
      </c>
      <c r="B386" t="s">
        <v>96</v>
      </c>
      <c r="C386" s="134" t="s">
        <v>932</v>
      </c>
      <c r="D386" s="133" t="s">
        <v>162</v>
      </c>
      <c r="E386" s="133" t="s">
        <v>166</v>
      </c>
      <c r="F386" s="133" t="s">
        <v>160</v>
      </c>
    </row>
    <row r="387" spans="1:6" x14ac:dyDescent="0.35">
      <c r="A387" s="133" t="s">
        <v>934</v>
      </c>
      <c r="B387" t="s">
        <v>96</v>
      </c>
      <c r="C387" s="134" t="s">
        <v>935</v>
      </c>
      <c r="D387" s="133" t="s">
        <v>162</v>
      </c>
      <c r="E387" s="133" t="s">
        <v>166</v>
      </c>
      <c r="F387" s="133" t="s">
        <v>169</v>
      </c>
    </row>
    <row r="388" spans="1:6" x14ac:dyDescent="0.35">
      <c r="A388" s="133" t="s">
        <v>936</v>
      </c>
      <c r="B388" t="s">
        <v>96</v>
      </c>
      <c r="C388" s="134" t="s">
        <v>937</v>
      </c>
      <c r="D388" s="133" t="s">
        <v>162</v>
      </c>
      <c r="E388" s="133" t="s">
        <v>166</v>
      </c>
      <c r="F388" s="133" t="s">
        <v>169</v>
      </c>
    </row>
    <row r="389" spans="1:6" x14ac:dyDescent="0.35">
      <c r="A389" s="133" t="s">
        <v>938</v>
      </c>
      <c r="B389" t="s">
        <v>96</v>
      </c>
      <c r="C389" s="134" t="s">
        <v>939</v>
      </c>
      <c r="D389" s="133" t="s">
        <v>162</v>
      </c>
      <c r="E389" s="133" t="s">
        <v>166</v>
      </c>
      <c r="F389" s="133" t="s">
        <v>169</v>
      </c>
    </row>
    <row r="390" spans="1:6" x14ac:dyDescent="0.35">
      <c r="A390" s="133" t="s">
        <v>940</v>
      </c>
      <c r="B390" t="s">
        <v>96</v>
      </c>
      <c r="C390" s="134" t="s">
        <v>941</v>
      </c>
      <c r="D390" s="133" t="s">
        <v>162</v>
      </c>
      <c r="E390" s="133" t="s">
        <v>166</v>
      </c>
      <c r="F390" s="133" t="s">
        <v>160</v>
      </c>
    </row>
    <row r="391" spans="1:6" x14ac:dyDescent="0.35">
      <c r="A391" s="133" t="s">
        <v>942</v>
      </c>
      <c r="B391" t="s">
        <v>96</v>
      </c>
      <c r="C391" s="134" t="s">
        <v>943</v>
      </c>
      <c r="D391" s="133" t="s">
        <v>162</v>
      </c>
      <c r="E391" s="133" t="s">
        <v>166</v>
      </c>
      <c r="F391" s="133" t="s">
        <v>169</v>
      </c>
    </row>
    <row r="392" spans="1:6" x14ac:dyDescent="0.35">
      <c r="A392" s="133" t="s">
        <v>944</v>
      </c>
      <c r="B392" t="s">
        <v>96</v>
      </c>
      <c r="C392" s="134" t="s">
        <v>945</v>
      </c>
      <c r="D392" s="133" t="s">
        <v>162</v>
      </c>
      <c r="E392" s="133" t="s">
        <v>166</v>
      </c>
      <c r="F392" s="133" t="s">
        <v>169</v>
      </c>
    </row>
    <row r="393" spans="1:6" x14ac:dyDescent="0.35">
      <c r="A393" s="133" t="s">
        <v>946</v>
      </c>
      <c r="B393" t="s">
        <v>96</v>
      </c>
      <c r="C393" s="134" t="s">
        <v>947</v>
      </c>
      <c r="D393" s="133" t="s">
        <v>162</v>
      </c>
      <c r="E393" s="133" t="s">
        <v>166</v>
      </c>
      <c r="F393" s="133" t="s">
        <v>160</v>
      </c>
    </row>
    <row r="394" spans="1:6" x14ac:dyDescent="0.35">
      <c r="A394" s="133" t="s">
        <v>948</v>
      </c>
      <c r="B394" t="s">
        <v>96</v>
      </c>
      <c r="C394" s="134" t="s">
        <v>949</v>
      </c>
      <c r="D394" s="133" t="s">
        <v>162</v>
      </c>
      <c r="E394" s="133" t="s">
        <v>166</v>
      </c>
      <c r="F394" s="133" t="s">
        <v>160</v>
      </c>
    </row>
    <row r="395" spans="1:6" x14ac:dyDescent="0.35">
      <c r="A395" s="133" t="s">
        <v>950</v>
      </c>
      <c r="B395" t="s">
        <v>97</v>
      </c>
      <c r="C395" s="134" t="s">
        <v>951</v>
      </c>
      <c r="D395" s="133" t="s">
        <v>169</v>
      </c>
      <c r="E395" s="133" t="s">
        <v>169</v>
      </c>
      <c r="F395" s="133" t="s">
        <v>160</v>
      </c>
    </row>
    <row r="396" spans="1:6" x14ac:dyDescent="0.35">
      <c r="A396" s="133" t="s">
        <v>952</v>
      </c>
      <c r="B396" t="s">
        <v>97</v>
      </c>
      <c r="C396" s="134" t="s">
        <v>953</v>
      </c>
      <c r="D396" s="133" t="s">
        <v>169</v>
      </c>
      <c r="E396" s="133" t="s">
        <v>169</v>
      </c>
      <c r="F396" s="133" t="s">
        <v>160</v>
      </c>
    </row>
    <row r="397" spans="1:6" x14ac:dyDescent="0.35">
      <c r="A397" s="133" t="s">
        <v>954</v>
      </c>
      <c r="B397" t="s">
        <v>97</v>
      </c>
      <c r="C397" s="134" t="s">
        <v>955</v>
      </c>
      <c r="D397" s="133" t="s">
        <v>169</v>
      </c>
      <c r="E397" s="133" t="s">
        <v>169</v>
      </c>
      <c r="F397" s="133" t="s">
        <v>160</v>
      </c>
    </row>
    <row r="398" spans="1:6" x14ac:dyDescent="0.35">
      <c r="A398" s="133" t="s">
        <v>956</v>
      </c>
      <c r="B398" t="s">
        <v>97</v>
      </c>
      <c r="C398" s="134" t="s">
        <v>957</v>
      </c>
      <c r="D398" s="133" t="s">
        <v>169</v>
      </c>
      <c r="E398" s="133" t="s">
        <v>169</v>
      </c>
      <c r="F398" s="133" t="s">
        <v>160</v>
      </c>
    </row>
    <row r="399" spans="1:6" x14ac:dyDescent="0.35">
      <c r="A399" s="133" t="s">
        <v>958</v>
      </c>
      <c r="B399" t="s">
        <v>96</v>
      </c>
      <c r="C399" s="134" t="s">
        <v>959</v>
      </c>
      <c r="D399" s="133" t="s">
        <v>162</v>
      </c>
      <c r="E399" s="133" t="s">
        <v>166</v>
      </c>
      <c r="F399" s="133" t="s">
        <v>169</v>
      </c>
    </row>
    <row r="400" spans="1:6" x14ac:dyDescent="0.35">
      <c r="A400" s="133" t="s">
        <v>960</v>
      </c>
      <c r="B400" t="s">
        <v>96</v>
      </c>
      <c r="C400" s="134" t="s">
        <v>961</v>
      </c>
      <c r="D400" s="133" t="s">
        <v>162</v>
      </c>
      <c r="E400" s="133" t="s">
        <v>166</v>
      </c>
      <c r="F400" s="133" t="s">
        <v>160</v>
      </c>
    </row>
    <row r="401" spans="1:6" x14ac:dyDescent="0.35">
      <c r="A401" s="133" t="s">
        <v>962</v>
      </c>
      <c r="B401" t="s">
        <v>96</v>
      </c>
      <c r="C401" s="134" t="s">
        <v>963</v>
      </c>
      <c r="D401" s="133" t="s">
        <v>162</v>
      </c>
      <c r="E401" s="133" t="s">
        <v>166</v>
      </c>
      <c r="F401" s="133" t="s">
        <v>160</v>
      </c>
    </row>
    <row r="402" spans="1:6" x14ac:dyDescent="0.35">
      <c r="A402" s="133" t="s">
        <v>964</v>
      </c>
      <c r="B402" t="s">
        <v>97</v>
      </c>
      <c r="C402" s="134" t="s">
        <v>965</v>
      </c>
      <c r="D402" s="133" t="s">
        <v>169</v>
      </c>
      <c r="E402" s="133" t="s">
        <v>169</v>
      </c>
      <c r="F402" s="133" t="s">
        <v>160</v>
      </c>
    </row>
    <row r="403" spans="1:6" x14ac:dyDescent="0.35">
      <c r="A403" s="133" t="s">
        <v>966</v>
      </c>
      <c r="B403" t="s">
        <v>96</v>
      </c>
      <c r="C403" s="134" t="s">
        <v>967</v>
      </c>
      <c r="D403" s="133" t="s">
        <v>162</v>
      </c>
      <c r="E403" s="133" t="s">
        <v>166</v>
      </c>
      <c r="F403" s="133" t="s">
        <v>160</v>
      </c>
    </row>
    <row r="404" spans="1:6" x14ac:dyDescent="0.35">
      <c r="A404" s="133" t="s">
        <v>968</v>
      </c>
      <c r="B404" t="s">
        <v>96</v>
      </c>
      <c r="C404" s="134" t="s">
        <v>969</v>
      </c>
      <c r="D404" s="133" t="s">
        <v>162</v>
      </c>
      <c r="E404" s="133" t="s">
        <v>166</v>
      </c>
      <c r="F404" s="133" t="s">
        <v>169</v>
      </c>
    </row>
    <row r="405" spans="1:6" x14ac:dyDescent="0.35">
      <c r="A405" s="133" t="s">
        <v>970</v>
      </c>
      <c r="B405" t="s">
        <v>96</v>
      </c>
      <c r="C405" s="134" t="s">
        <v>971</v>
      </c>
      <c r="D405" s="133" t="s">
        <v>162</v>
      </c>
      <c r="E405" s="133" t="s">
        <v>166</v>
      </c>
      <c r="F405" s="133" t="s">
        <v>169</v>
      </c>
    </row>
    <row r="406" spans="1:6" x14ac:dyDescent="0.35">
      <c r="A406" s="133" t="s">
        <v>972</v>
      </c>
      <c r="B406" t="s">
        <v>97</v>
      </c>
      <c r="C406" s="134" t="s">
        <v>973</v>
      </c>
      <c r="D406" s="133" t="s">
        <v>169</v>
      </c>
      <c r="E406" s="133" t="s">
        <v>169</v>
      </c>
      <c r="F406" s="133" t="s">
        <v>160</v>
      </c>
    </row>
    <row r="407" spans="1:6" x14ac:dyDescent="0.35">
      <c r="A407" s="133" t="s">
        <v>974</v>
      </c>
      <c r="B407" t="s">
        <v>97</v>
      </c>
      <c r="C407" s="134" t="s">
        <v>975</v>
      </c>
      <c r="D407" s="133" t="s">
        <v>169</v>
      </c>
      <c r="E407" s="133" t="s">
        <v>169</v>
      </c>
      <c r="F407" s="133" t="s">
        <v>169</v>
      </c>
    </row>
    <row r="408" spans="1:6" x14ac:dyDescent="0.35">
      <c r="A408" s="133" t="s">
        <v>976</v>
      </c>
      <c r="B408" t="s">
        <v>97</v>
      </c>
      <c r="C408" s="134" t="s">
        <v>977</v>
      </c>
      <c r="D408" s="133" t="s">
        <v>169</v>
      </c>
      <c r="E408" s="133" t="s">
        <v>169</v>
      </c>
      <c r="F408" s="133" t="s">
        <v>160</v>
      </c>
    </row>
    <row r="409" spans="1:6" x14ac:dyDescent="0.35">
      <c r="A409" s="133" t="s">
        <v>978</v>
      </c>
      <c r="B409" t="s">
        <v>97</v>
      </c>
      <c r="C409" s="134" t="s">
        <v>979</v>
      </c>
      <c r="D409" s="133" t="s">
        <v>169</v>
      </c>
      <c r="E409" s="133" t="s">
        <v>169</v>
      </c>
      <c r="F409" s="133" t="s">
        <v>160</v>
      </c>
    </row>
    <row r="410" spans="1:6" x14ac:dyDescent="0.35">
      <c r="A410" s="133" t="s">
        <v>980</v>
      </c>
      <c r="B410" t="s">
        <v>97</v>
      </c>
      <c r="C410" s="134" t="s">
        <v>981</v>
      </c>
      <c r="D410" s="133" t="s">
        <v>169</v>
      </c>
      <c r="E410" s="133" t="s">
        <v>169</v>
      </c>
      <c r="F410" s="133" t="s">
        <v>160</v>
      </c>
    </row>
    <row r="411" spans="1:6" x14ac:dyDescent="0.35">
      <c r="A411" s="133" t="s">
        <v>982</v>
      </c>
      <c r="B411" t="s">
        <v>97</v>
      </c>
      <c r="C411" s="134" t="s">
        <v>983</v>
      </c>
      <c r="D411" s="133" t="s">
        <v>169</v>
      </c>
      <c r="E411" s="133" t="s">
        <v>169</v>
      </c>
      <c r="F411" s="133" t="s">
        <v>160</v>
      </c>
    </row>
    <row r="412" spans="1:6" x14ac:dyDescent="0.35">
      <c r="A412" s="133" t="s">
        <v>984</v>
      </c>
      <c r="B412" t="s">
        <v>97</v>
      </c>
      <c r="C412" s="134" t="s">
        <v>985</v>
      </c>
      <c r="D412" s="133" t="s">
        <v>169</v>
      </c>
      <c r="E412" s="133" t="s">
        <v>169</v>
      </c>
      <c r="F412" s="133" t="s">
        <v>160</v>
      </c>
    </row>
    <row r="413" spans="1:6" x14ac:dyDescent="0.35">
      <c r="A413" s="133" t="s">
        <v>986</v>
      </c>
      <c r="B413" t="s">
        <v>96</v>
      </c>
      <c r="C413" s="134" t="s">
        <v>987</v>
      </c>
      <c r="D413" s="133" t="s">
        <v>162</v>
      </c>
      <c r="E413" s="133" t="s">
        <v>166</v>
      </c>
      <c r="F413" s="133" t="s">
        <v>160</v>
      </c>
    </row>
    <row r="414" spans="1:6" x14ac:dyDescent="0.35">
      <c r="A414" s="133" t="s">
        <v>988</v>
      </c>
      <c r="B414" t="s">
        <v>97</v>
      </c>
      <c r="C414" s="134" t="s">
        <v>989</v>
      </c>
      <c r="D414" s="133" t="s">
        <v>169</v>
      </c>
      <c r="E414" s="133" t="s">
        <v>169</v>
      </c>
      <c r="F414" s="133" t="s">
        <v>160</v>
      </c>
    </row>
    <row r="415" spans="1:6" x14ac:dyDescent="0.35">
      <c r="A415" s="133" t="s">
        <v>990</v>
      </c>
      <c r="B415" t="s">
        <v>97</v>
      </c>
      <c r="C415" s="134" t="s">
        <v>991</v>
      </c>
      <c r="D415" s="133" t="s">
        <v>169</v>
      </c>
      <c r="E415" s="133" t="s">
        <v>169</v>
      </c>
      <c r="F415" s="133" t="s">
        <v>160</v>
      </c>
    </row>
    <row r="416" spans="1:6" x14ac:dyDescent="0.35">
      <c r="A416" s="133" t="s">
        <v>992</v>
      </c>
      <c r="B416" t="s">
        <v>97</v>
      </c>
      <c r="C416" s="134" t="s">
        <v>993</v>
      </c>
      <c r="D416" s="133" t="s">
        <v>169</v>
      </c>
      <c r="E416" s="133" t="s">
        <v>169</v>
      </c>
      <c r="F416" s="133" t="s">
        <v>160</v>
      </c>
    </row>
    <row r="417" spans="1:6" x14ac:dyDescent="0.35">
      <c r="A417" s="133" t="s">
        <v>994</v>
      </c>
      <c r="B417" t="s">
        <v>96</v>
      </c>
      <c r="C417" s="134" t="s">
        <v>995</v>
      </c>
      <c r="D417" s="133" t="s">
        <v>162</v>
      </c>
      <c r="E417" s="133" t="s">
        <v>166</v>
      </c>
      <c r="F417" s="133" t="s">
        <v>160</v>
      </c>
    </row>
    <row r="418" spans="1:6" x14ac:dyDescent="0.35">
      <c r="A418" s="133" t="s">
        <v>996</v>
      </c>
      <c r="B418" t="s">
        <v>96</v>
      </c>
      <c r="C418" s="134" t="s">
        <v>997</v>
      </c>
      <c r="D418" s="133" t="s">
        <v>162</v>
      </c>
      <c r="E418" s="133" t="s">
        <v>162</v>
      </c>
      <c r="F418" s="133" t="s">
        <v>169</v>
      </c>
    </row>
    <row r="419" spans="1:6" x14ac:dyDescent="0.35">
      <c r="A419" s="133" t="s">
        <v>998</v>
      </c>
      <c r="B419" t="s">
        <v>96</v>
      </c>
      <c r="C419" s="134" t="s">
        <v>999</v>
      </c>
      <c r="D419" s="133" t="s">
        <v>162</v>
      </c>
      <c r="E419" s="133" t="s">
        <v>162</v>
      </c>
      <c r="F419" s="133" t="s">
        <v>169</v>
      </c>
    </row>
    <row r="420" spans="1:6" x14ac:dyDescent="0.35">
      <c r="A420" s="133" t="s">
        <v>1000</v>
      </c>
      <c r="B420" t="s">
        <v>96</v>
      </c>
      <c r="C420" s="134" t="s">
        <v>1001</v>
      </c>
      <c r="D420" s="133" t="s">
        <v>162</v>
      </c>
      <c r="E420" s="133" t="s">
        <v>162</v>
      </c>
      <c r="F420" s="133" t="s">
        <v>169</v>
      </c>
    </row>
    <row r="421" spans="1:6" x14ac:dyDescent="0.35">
      <c r="A421" s="133" t="s">
        <v>1002</v>
      </c>
      <c r="B421" t="s">
        <v>96</v>
      </c>
      <c r="C421" s="134" t="s">
        <v>1003</v>
      </c>
      <c r="D421" s="133" t="s">
        <v>162</v>
      </c>
      <c r="E421" s="133" t="s">
        <v>162</v>
      </c>
      <c r="F421" s="133" t="s">
        <v>160</v>
      </c>
    </row>
    <row r="422" spans="1:6" x14ac:dyDescent="0.35">
      <c r="A422" s="133" t="s">
        <v>1004</v>
      </c>
      <c r="B422" t="s">
        <v>96</v>
      </c>
      <c r="C422" s="134" t="s">
        <v>1005</v>
      </c>
      <c r="D422" s="133" t="s">
        <v>162</v>
      </c>
      <c r="E422" s="133" t="s">
        <v>162</v>
      </c>
      <c r="F422" s="133" t="s">
        <v>169</v>
      </c>
    </row>
    <row r="423" spans="1:6" x14ac:dyDescent="0.35">
      <c r="A423" s="133" t="s">
        <v>1006</v>
      </c>
      <c r="B423" t="s">
        <v>96</v>
      </c>
      <c r="C423" s="134" t="s">
        <v>1007</v>
      </c>
      <c r="D423" s="133" t="s">
        <v>162</v>
      </c>
      <c r="E423" s="133" t="s">
        <v>162</v>
      </c>
      <c r="F423" s="133" t="s">
        <v>169</v>
      </c>
    </row>
    <row r="424" spans="1:6" x14ac:dyDescent="0.35">
      <c r="A424" s="133" t="s">
        <v>1008</v>
      </c>
      <c r="B424" t="s">
        <v>96</v>
      </c>
      <c r="C424" s="134" t="s">
        <v>1009</v>
      </c>
      <c r="D424" s="133" t="s">
        <v>162</v>
      </c>
      <c r="E424" s="133" t="s">
        <v>162</v>
      </c>
      <c r="F424" s="133" t="s">
        <v>169</v>
      </c>
    </row>
    <row r="425" spans="1:6" x14ac:dyDescent="0.35">
      <c r="A425" s="133" t="s">
        <v>1010</v>
      </c>
      <c r="B425" t="s">
        <v>96</v>
      </c>
      <c r="C425" s="134" t="s">
        <v>1011</v>
      </c>
      <c r="D425" s="133" t="s">
        <v>162</v>
      </c>
      <c r="E425" s="133" t="s">
        <v>162</v>
      </c>
      <c r="F425" s="133" t="s">
        <v>160</v>
      </c>
    </row>
    <row r="426" spans="1:6" x14ac:dyDescent="0.35">
      <c r="A426" s="133" t="s">
        <v>1012</v>
      </c>
      <c r="B426" t="s">
        <v>96</v>
      </c>
      <c r="C426" s="134" t="s">
        <v>1013</v>
      </c>
      <c r="D426" s="133" t="s">
        <v>162</v>
      </c>
      <c r="E426" s="133" t="s">
        <v>162</v>
      </c>
      <c r="F426" s="133" t="s">
        <v>160</v>
      </c>
    </row>
    <row r="427" spans="1:6" x14ac:dyDescent="0.35">
      <c r="A427" s="133" t="s">
        <v>1014</v>
      </c>
      <c r="B427" t="s">
        <v>96</v>
      </c>
      <c r="C427" s="134" t="s">
        <v>1015</v>
      </c>
      <c r="D427" s="133" t="s">
        <v>162</v>
      </c>
      <c r="E427" s="133" t="s">
        <v>162</v>
      </c>
      <c r="F427" s="133" t="s">
        <v>160</v>
      </c>
    </row>
    <row r="428" spans="1:6" x14ac:dyDescent="0.35">
      <c r="A428" s="133" t="s">
        <v>1016</v>
      </c>
      <c r="B428" t="s">
        <v>96</v>
      </c>
      <c r="C428" s="134" t="s">
        <v>1017</v>
      </c>
      <c r="D428" s="133" t="s">
        <v>162</v>
      </c>
      <c r="E428" s="133" t="s">
        <v>162</v>
      </c>
      <c r="F428" s="133" t="s">
        <v>169</v>
      </c>
    </row>
    <row r="429" spans="1:6" x14ac:dyDescent="0.35">
      <c r="A429" s="133" t="s">
        <v>1018</v>
      </c>
      <c r="B429" t="s">
        <v>96</v>
      </c>
      <c r="C429" s="134" t="s">
        <v>1019</v>
      </c>
      <c r="D429" s="133" t="s">
        <v>162</v>
      </c>
      <c r="E429" s="133" t="s">
        <v>166</v>
      </c>
      <c r="F429" s="133" t="s">
        <v>160</v>
      </c>
    </row>
    <row r="430" spans="1:6" x14ac:dyDescent="0.35">
      <c r="A430" s="133" t="s">
        <v>1020</v>
      </c>
      <c r="B430" t="s">
        <v>96</v>
      </c>
      <c r="C430" s="134" t="s">
        <v>1021</v>
      </c>
      <c r="D430" s="133" t="s">
        <v>162</v>
      </c>
      <c r="E430" s="133" t="s">
        <v>162</v>
      </c>
      <c r="F430" s="133" t="s">
        <v>169</v>
      </c>
    </row>
    <row r="431" spans="1:6" x14ac:dyDescent="0.35">
      <c r="A431" s="133" t="s">
        <v>1022</v>
      </c>
      <c r="B431" t="s">
        <v>96</v>
      </c>
      <c r="C431" s="134" t="s">
        <v>1023</v>
      </c>
      <c r="D431" s="133" t="s">
        <v>162</v>
      </c>
      <c r="E431" s="133" t="s">
        <v>162</v>
      </c>
      <c r="F431" s="133" t="s">
        <v>169</v>
      </c>
    </row>
    <row r="432" spans="1:6" x14ac:dyDescent="0.35">
      <c r="A432" s="133" t="s">
        <v>1024</v>
      </c>
      <c r="B432" t="s">
        <v>96</v>
      </c>
      <c r="C432" s="134" t="s">
        <v>1025</v>
      </c>
      <c r="D432" s="133" t="s">
        <v>162</v>
      </c>
      <c r="E432" s="133" t="s">
        <v>162</v>
      </c>
      <c r="F432" s="133" t="s">
        <v>160</v>
      </c>
    </row>
    <row r="433" spans="1:6" x14ac:dyDescent="0.35">
      <c r="A433" s="133" t="s">
        <v>1026</v>
      </c>
      <c r="B433" t="s">
        <v>97</v>
      </c>
      <c r="C433" s="134" t="s">
        <v>1027</v>
      </c>
      <c r="D433" s="133" t="s">
        <v>169</v>
      </c>
      <c r="E433" s="133" t="s">
        <v>169</v>
      </c>
      <c r="F433" s="133" t="s">
        <v>160</v>
      </c>
    </row>
    <row r="434" spans="1:6" x14ac:dyDescent="0.35">
      <c r="A434" s="133" t="s">
        <v>1028</v>
      </c>
      <c r="B434" t="s">
        <v>97</v>
      </c>
      <c r="C434" s="134" t="s">
        <v>1029</v>
      </c>
      <c r="D434" s="133" t="s">
        <v>169</v>
      </c>
      <c r="E434" s="133" t="s">
        <v>169</v>
      </c>
      <c r="F434" s="133" t="s">
        <v>160</v>
      </c>
    </row>
    <row r="435" spans="1:6" x14ac:dyDescent="0.35">
      <c r="A435" s="133" t="s">
        <v>1030</v>
      </c>
      <c r="B435" t="s">
        <v>97</v>
      </c>
      <c r="C435" s="134" t="s">
        <v>1031</v>
      </c>
      <c r="D435" s="133" t="s">
        <v>169</v>
      </c>
      <c r="E435" s="133" t="s">
        <v>169</v>
      </c>
      <c r="F435" s="133" t="s">
        <v>160</v>
      </c>
    </row>
    <row r="436" spans="1:6" x14ac:dyDescent="0.35">
      <c r="A436" s="133" t="s">
        <v>1032</v>
      </c>
      <c r="B436" t="s">
        <v>97</v>
      </c>
      <c r="C436" s="134" t="s">
        <v>1033</v>
      </c>
      <c r="D436" s="133" t="s">
        <v>169</v>
      </c>
      <c r="E436" s="133" t="s">
        <v>169</v>
      </c>
      <c r="F436" s="133" t="s">
        <v>160</v>
      </c>
    </row>
    <row r="437" spans="1:6" x14ac:dyDescent="0.35">
      <c r="A437" s="133" t="s">
        <v>1034</v>
      </c>
      <c r="B437" t="s">
        <v>96</v>
      </c>
      <c r="C437" s="134" t="s">
        <v>1035</v>
      </c>
      <c r="D437" s="133" t="s">
        <v>162</v>
      </c>
      <c r="E437" s="133" t="s">
        <v>166</v>
      </c>
      <c r="F437" s="133" t="s">
        <v>160</v>
      </c>
    </row>
    <row r="438" spans="1:6" x14ac:dyDescent="0.35">
      <c r="A438" s="133" t="s">
        <v>1036</v>
      </c>
      <c r="B438" t="s">
        <v>96</v>
      </c>
      <c r="C438" s="134" t="s">
        <v>1037</v>
      </c>
      <c r="D438" s="133" t="s">
        <v>162</v>
      </c>
      <c r="E438" s="133" t="s">
        <v>166</v>
      </c>
      <c r="F438" s="133" t="s">
        <v>160</v>
      </c>
    </row>
    <row r="439" spans="1:6" x14ac:dyDescent="0.35">
      <c r="A439" s="133" t="s">
        <v>1038</v>
      </c>
      <c r="B439" t="s">
        <v>96</v>
      </c>
      <c r="C439" s="134" t="s">
        <v>1039</v>
      </c>
      <c r="D439" s="133" t="s">
        <v>162</v>
      </c>
      <c r="E439" s="133" t="s">
        <v>166</v>
      </c>
      <c r="F439" s="133" t="s">
        <v>160</v>
      </c>
    </row>
    <row r="440" spans="1:6" x14ac:dyDescent="0.35">
      <c r="A440" s="133" t="s">
        <v>1040</v>
      </c>
      <c r="B440" t="s">
        <v>96</v>
      </c>
      <c r="C440" s="134" t="s">
        <v>1041</v>
      </c>
      <c r="D440" s="133" t="s">
        <v>162</v>
      </c>
      <c r="E440" s="133" t="s">
        <v>166</v>
      </c>
      <c r="F440" s="133" t="s">
        <v>169</v>
      </c>
    </row>
    <row r="441" spans="1:6" x14ac:dyDescent="0.35">
      <c r="A441" s="133" t="s">
        <v>1042</v>
      </c>
      <c r="B441" t="s">
        <v>96</v>
      </c>
      <c r="C441" s="134" t="s">
        <v>1043</v>
      </c>
      <c r="D441" s="133" t="s">
        <v>162</v>
      </c>
      <c r="E441" s="133" t="s">
        <v>162</v>
      </c>
      <c r="F441" s="133" t="s">
        <v>169</v>
      </c>
    </row>
    <row r="442" spans="1:6" x14ac:dyDescent="0.35">
      <c r="A442" s="133" t="s">
        <v>1044</v>
      </c>
      <c r="B442" t="s">
        <v>96</v>
      </c>
      <c r="C442" s="134" t="s">
        <v>1045</v>
      </c>
      <c r="D442" s="133" t="s">
        <v>162</v>
      </c>
      <c r="E442" s="133" t="s">
        <v>166</v>
      </c>
      <c r="F442" s="133" t="s">
        <v>160</v>
      </c>
    </row>
    <row r="443" spans="1:6" x14ac:dyDescent="0.35">
      <c r="A443" s="133" t="s">
        <v>1046</v>
      </c>
      <c r="B443" t="s">
        <v>96</v>
      </c>
      <c r="C443" s="134" t="s">
        <v>1047</v>
      </c>
      <c r="D443" s="133" t="s">
        <v>162</v>
      </c>
      <c r="E443" s="133" t="s">
        <v>166</v>
      </c>
      <c r="F443" s="133" t="s">
        <v>160</v>
      </c>
    </row>
    <row r="444" spans="1:6" x14ac:dyDescent="0.35">
      <c r="A444" s="133" t="s">
        <v>1048</v>
      </c>
      <c r="B444" t="s">
        <v>96</v>
      </c>
      <c r="C444" s="134" t="s">
        <v>1049</v>
      </c>
      <c r="D444" s="133" t="s">
        <v>162</v>
      </c>
      <c r="E444" s="133" t="s">
        <v>162</v>
      </c>
      <c r="F444" s="133" t="s">
        <v>169</v>
      </c>
    </row>
    <row r="445" spans="1:6" x14ac:dyDescent="0.35">
      <c r="A445" s="133" t="s">
        <v>1050</v>
      </c>
      <c r="B445" t="s">
        <v>96</v>
      </c>
      <c r="C445" s="134" t="s">
        <v>1051</v>
      </c>
      <c r="D445" s="133" t="s">
        <v>162</v>
      </c>
      <c r="E445" s="133" t="s">
        <v>162</v>
      </c>
      <c r="F445" s="133" t="s">
        <v>169</v>
      </c>
    </row>
    <row r="446" spans="1:6" x14ac:dyDescent="0.35">
      <c r="A446" s="133" t="s">
        <v>1052</v>
      </c>
      <c r="B446" t="s">
        <v>96</v>
      </c>
      <c r="C446" s="134" t="s">
        <v>1053</v>
      </c>
      <c r="D446" s="133" t="s">
        <v>162</v>
      </c>
      <c r="E446" s="133" t="s">
        <v>166</v>
      </c>
      <c r="F446" s="133" t="s">
        <v>169</v>
      </c>
    </row>
    <row r="447" spans="1:6" x14ac:dyDescent="0.35">
      <c r="A447" s="133" t="s">
        <v>1054</v>
      </c>
      <c r="B447" t="s">
        <v>96</v>
      </c>
      <c r="C447" s="134" t="s">
        <v>1055</v>
      </c>
      <c r="D447" s="133" t="s">
        <v>162</v>
      </c>
      <c r="E447" s="133" t="s">
        <v>166</v>
      </c>
      <c r="F447" s="133" t="s">
        <v>160</v>
      </c>
    </row>
    <row r="448" spans="1:6" x14ac:dyDescent="0.35">
      <c r="A448" s="133" t="s">
        <v>1056</v>
      </c>
      <c r="B448" t="s">
        <v>96</v>
      </c>
      <c r="C448" s="134" t="s">
        <v>1057</v>
      </c>
      <c r="D448" s="133" t="s">
        <v>162</v>
      </c>
      <c r="E448" s="133" t="s">
        <v>162</v>
      </c>
      <c r="F448" s="133" t="s">
        <v>160</v>
      </c>
    </row>
    <row r="449" spans="1:6" x14ac:dyDescent="0.35">
      <c r="A449" s="133" t="s">
        <v>1058</v>
      </c>
      <c r="B449" t="s">
        <v>96</v>
      </c>
      <c r="C449" s="134" t="s">
        <v>1059</v>
      </c>
      <c r="D449" s="133" t="s">
        <v>162</v>
      </c>
      <c r="E449" s="133" t="s">
        <v>166</v>
      </c>
      <c r="F449" s="133" t="s">
        <v>169</v>
      </c>
    </row>
    <row r="450" spans="1:6" x14ac:dyDescent="0.35">
      <c r="A450" s="133" t="s">
        <v>1060</v>
      </c>
      <c r="B450" t="s">
        <v>96</v>
      </c>
      <c r="C450" s="134" t="s">
        <v>1061</v>
      </c>
      <c r="D450" s="133" t="s">
        <v>162</v>
      </c>
      <c r="E450" s="133" t="s">
        <v>162</v>
      </c>
      <c r="F450" s="133" t="s">
        <v>160</v>
      </c>
    </row>
    <row r="451" spans="1:6" x14ac:dyDescent="0.35">
      <c r="A451" s="133" t="s">
        <v>1062</v>
      </c>
      <c r="B451" t="s">
        <v>96</v>
      </c>
      <c r="C451" s="134" t="s">
        <v>1063</v>
      </c>
      <c r="D451" s="133" t="s">
        <v>162</v>
      </c>
      <c r="E451" s="133" t="s">
        <v>162</v>
      </c>
      <c r="F451" s="133" t="s">
        <v>160</v>
      </c>
    </row>
    <row r="452" spans="1:6" x14ac:dyDescent="0.35">
      <c r="A452" s="133" t="s">
        <v>1064</v>
      </c>
      <c r="B452" t="s">
        <v>96</v>
      </c>
      <c r="C452" s="134" t="s">
        <v>1065</v>
      </c>
      <c r="D452" s="133" t="s">
        <v>162</v>
      </c>
      <c r="E452" s="133" t="s">
        <v>162</v>
      </c>
      <c r="F452" s="133" t="s">
        <v>160</v>
      </c>
    </row>
    <row r="453" spans="1:6" x14ac:dyDescent="0.35">
      <c r="A453" s="133" t="s">
        <v>1066</v>
      </c>
      <c r="B453" t="s">
        <v>96</v>
      </c>
      <c r="C453" s="134" t="s">
        <v>1067</v>
      </c>
      <c r="D453" s="133" t="s">
        <v>162</v>
      </c>
      <c r="E453" s="133" t="s">
        <v>162</v>
      </c>
      <c r="F453" s="133" t="s">
        <v>169</v>
      </c>
    </row>
    <row r="454" spans="1:6" x14ac:dyDescent="0.35">
      <c r="A454" s="133" t="s">
        <v>1068</v>
      </c>
      <c r="B454" t="s">
        <v>96</v>
      </c>
      <c r="C454" s="134" t="s">
        <v>1069</v>
      </c>
      <c r="D454" s="133" t="s">
        <v>162</v>
      </c>
      <c r="E454" s="133" t="s">
        <v>166</v>
      </c>
      <c r="F454" s="133" t="s">
        <v>160</v>
      </c>
    </row>
    <row r="455" spans="1:6" x14ac:dyDescent="0.35">
      <c r="A455" s="133" t="s">
        <v>1070</v>
      </c>
      <c r="B455" t="s">
        <v>96</v>
      </c>
      <c r="C455" s="134" t="s">
        <v>1071</v>
      </c>
      <c r="D455" s="133" t="s">
        <v>162</v>
      </c>
      <c r="E455" s="133" t="s">
        <v>162</v>
      </c>
      <c r="F455" s="133" t="s">
        <v>160</v>
      </c>
    </row>
    <row r="456" spans="1:6" x14ac:dyDescent="0.35">
      <c r="A456" s="133" t="s">
        <v>1072</v>
      </c>
      <c r="B456" t="s">
        <v>96</v>
      </c>
      <c r="C456" s="134" t="s">
        <v>1073</v>
      </c>
      <c r="D456" s="133" t="s">
        <v>162</v>
      </c>
      <c r="E456" s="133" t="s">
        <v>162</v>
      </c>
      <c r="F456" s="133" t="s">
        <v>169</v>
      </c>
    </row>
    <row r="457" spans="1:6" x14ac:dyDescent="0.35">
      <c r="A457" s="133" t="s">
        <v>1074</v>
      </c>
      <c r="B457" t="s">
        <v>96</v>
      </c>
      <c r="C457" s="134" t="s">
        <v>1075</v>
      </c>
      <c r="D457" s="133" t="s">
        <v>162</v>
      </c>
      <c r="E457" s="133" t="s">
        <v>162</v>
      </c>
      <c r="F457" s="133" t="s">
        <v>160</v>
      </c>
    </row>
    <row r="458" spans="1:6" x14ac:dyDescent="0.35">
      <c r="A458" s="133" t="s">
        <v>1076</v>
      </c>
      <c r="B458" t="s">
        <v>96</v>
      </c>
      <c r="C458" s="134" t="s">
        <v>1077</v>
      </c>
      <c r="D458" s="133" t="s">
        <v>162</v>
      </c>
      <c r="E458" s="133" t="s">
        <v>162</v>
      </c>
      <c r="F458" s="133" t="s">
        <v>169</v>
      </c>
    </row>
    <row r="459" spans="1:6" x14ac:dyDescent="0.35">
      <c r="A459" s="133" t="s">
        <v>1078</v>
      </c>
      <c r="B459" t="s">
        <v>96</v>
      </c>
      <c r="C459" s="134" t="s">
        <v>1079</v>
      </c>
      <c r="D459" s="133" t="s">
        <v>162</v>
      </c>
      <c r="E459" s="133" t="s">
        <v>162</v>
      </c>
      <c r="F459" s="133" t="s">
        <v>169</v>
      </c>
    </row>
    <row r="460" spans="1:6" x14ac:dyDescent="0.35">
      <c r="A460" s="133" t="s">
        <v>1080</v>
      </c>
      <c r="B460" t="s">
        <v>96</v>
      </c>
      <c r="C460" s="134" t="s">
        <v>1081</v>
      </c>
      <c r="D460" s="133" t="s">
        <v>162</v>
      </c>
      <c r="E460" s="133" t="s">
        <v>166</v>
      </c>
      <c r="F460" s="133" t="s">
        <v>160</v>
      </c>
    </row>
    <row r="461" spans="1:6" x14ac:dyDescent="0.35">
      <c r="A461" s="133" t="s">
        <v>1082</v>
      </c>
      <c r="B461" t="s">
        <v>96</v>
      </c>
      <c r="C461" s="134" t="s">
        <v>1083</v>
      </c>
      <c r="D461" s="133" t="s">
        <v>162</v>
      </c>
      <c r="E461" s="133" t="s">
        <v>166</v>
      </c>
      <c r="F461" s="133" t="s">
        <v>160</v>
      </c>
    </row>
    <row r="462" spans="1:6" x14ac:dyDescent="0.35">
      <c r="A462" s="133" t="s">
        <v>1084</v>
      </c>
      <c r="B462" t="s">
        <v>97</v>
      </c>
      <c r="C462" s="134" t="s">
        <v>1085</v>
      </c>
      <c r="D462" s="133" t="s">
        <v>190</v>
      </c>
      <c r="E462" s="133" t="s">
        <v>191</v>
      </c>
      <c r="F462" s="133" t="s">
        <v>169</v>
      </c>
    </row>
    <row r="463" spans="1:6" x14ac:dyDescent="0.35">
      <c r="A463" s="133" t="s">
        <v>1086</v>
      </c>
      <c r="B463" t="s">
        <v>96</v>
      </c>
      <c r="C463" s="134" t="s">
        <v>1087</v>
      </c>
      <c r="D463" s="133" t="s">
        <v>162</v>
      </c>
      <c r="E463" s="133" t="s">
        <v>162</v>
      </c>
      <c r="F463" s="133" t="s">
        <v>169</v>
      </c>
    </row>
    <row r="464" spans="1:6" x14ac:dyDescent="0.35">
      <c r="A464" s="133" t="s">
        <v>1088</v>
      </c>
      <c r="B464" t="s">
        <v>97</v>
      </c>
      <c r="C464" s="134" t="s">
        <v>1089</v>
      </c>
      <c r="D464" s="133" t="s">
        <v>190</v>
      </c>
      <c r="E464" s="133" t="s">
        <v>160</v>
      </c>
      <c r="F464" s="133" t="s">
        <v>169</v>
      </c>
    </row>
    <row r="465" spans="1:6" x14ac:dyDescent="0.35">
      <c r="A465" s="133" t="s">
        <v>1090</v>
      </c>
      <c r="B465" t="s">
        <v>96</v>
      </c>
      <c r="C465" s="134" t="s">
        <v>1091</v>
      </c>
      <c r="D465" s="133" t="s">
        <v>162</v>
      </c>
      <c r="E465" s="133" t="s">
        <v>162</v>
      </c>
      <c r="F465" s="133" t="s">
        <v>169</v>
      </c>
    </row>
    <row r="466" spans="1:6" x14ac:dyDescent="0.35">
      <c r="A466" s="133" t="s">
        <v>1092</v>
      </c>
      <c r="B466" t="s">
        <v>96</v>
      </c>
      <c r="C466" s="134" t="s">
        <v>1093</v>
      </c>
      <c r="D466" s="133" t="s">
        <v>162</v>
      </c>
      <c r="E466" s="133" t="s">
        <v>166</v>
      </c>
      <c r="F466" s="133" t="s">
        <v>169</v>
      </c>
    </row>
    <row r="467" spans="1:6" x14ac:dyDescent="0.35">
      <c r="A467" s="133" t="s">
        <v>1094</v>
      </c>
      <c r="B467" t="s">
        <v>96</v>
      </c>
      <c r="C467" s="134" t="s">
        <v>1095</v>
      </c>
      <c r="D467" s="133" t="s">
        <v>162</v>
      </c>
      <c r="E467" s="133" t="s">
        <v>162</v>
      </c>
      <c r="F467" s="133" t="s">
        <v>169</v>
      </c>
    </row>
    <row r="468" spans="1:6" x14ac:dyDescent="0.35">
      <c r="A468" s="133" t="s">
        <v>1096</v>
      </c>
      <c r="B468" t="s">
        <v>96</v>
      </c>
      <c r="C468" s="134" t="s">
        <v>1097</v>
      </c>
      <c r="D468" s="133" t="s">
        <v>162</v>
      </c>
      <c r="E468" s="133" t="s">
        <v>166</v>
      </c>
      <c r="F468" s="133" t="s">
        <v>160</v>
      </c>
    </row>
    <row r="469" spans="1:6" x14ac:dyDescent="0.35">
      <c r="A469" s="133" t="s">
        <v>1098</v>
      </c>
      <c r="B469" t="s">
        <v>96</v>
      </c>
      <c r="C469" s="134" t="s">
        <v>1099</v>
      </c>
      <c r="D469" s="133" t="s">
        <v>162</v>
      </c>
      <c r="E469" s="133" t="s">
        <v>162</v>
      </c>
      <c r="F469" s="133" t="s">
        <v>160</v>
      </c>
    </row>
    <row r="470" spans="1:6" x14ac:dyDescent="0.35">
      <c r="A470" s="133" t="s">
        <v>1100</v>
      </c>
      <c r="B470" t="s">
        <v>96</v>
      </c>
      <c r="C470" s="134" t="s">
        <v>1101</v>
      </c>
      <c r="D470" s="133" t="s">
        <v>162</v>
      </c>
      <c r="E470" s="133" t="s">
        <v>162</v>
      </c>
      <c r="F470" s="133" t="s">
        <v>169</v>
      </c>
    </row>
    <row r="471" spans="1:6" x14ac:dyDescent="0.35">
      <c r="A471" s="133" t="s">
        <v>1102</v>
      </c>
      <c r="B471" t="s">
        <v>96</v>
      </c>
      <c r="C471" s="134" t="s">
        <v>1103</v>
      </c>
      <c r="D471" s="133" t="s">
        <v>162</v>
      </c>
      <c r="E471" s="133" t="s">
        <v>162</v>
      </c>
      <c r="F471" s="133" t="s">
        <v>160</v>
      </c>
    </row>
    <row r="472" spans="1:6" x14ac:dyDescent="0.35">
      <c r="A472" s="133" t="s">
        <v>1104</v>
      </c>
      <c r="B472" t="s">
        <v>96</v>
      </c>
      <c r="C472" s="134" t="s">
        <v>1105</v>
      </c>
      <c r="D472" s="133" t="s">
        <v>162</v>
      </c>
      <c r="E472" s="133" t="s">
        <v>162</v>
      </c>
      <c r="F472" s="133" t="s">
        <v>169</v>
      </c>
    </row>
    <row r="473" spans="1:6" x14ac:dyDescent="0.35">
      <c r="A473" s="133" t="s">
        <v>1106</v>
      </c>
      <c r="B473" t="s">
        <v>96</v>
      </c>
      <c r="C473" s="134" t="s">
        <v>1107</v>
      </c>
      <c r="D473" s="133" t="s">
        <v>162</v>
      </c>
      <c r="E473" s="133" t="s">
        <v>166</v>
      </c>
      <c r="F473" s="133" t="s">
        <v>160</v>
      </c>
    </row>
    <row r="474" spans="1:6" x14ac:dyDescent="0.35">
      <c r="A474" s="133" t="s">
        <v>1108</v>
      </c>
      <c r="B474" t="s">
        <v>96</v>
      </c>
      <c r="C474" s="134" t="s">
        <v>1109</v>
      </c>
      <c r="D474" s="133" t="s">
        <v>162</v>
      </c>
      <c r="E474" s="133" t="s">
        <v>162</v>
      </c>
      <c r="F474" s="133" t="s">
        <v>169</v>
      </c>
    </row>
    <row r="475" spans="1:6" x14ac:dyDescent="0.35">
      <c r="A475" s="133" t="s">
        <v>1110</v>
      </c>
      <c r="B475" t="s">
        <v>96</v>
      </c>
      <c r="C475" s="134" t="s">
        <v>1111</v>
      </c>
      <c r="D475" s="133" t="s">
        <v>162</v>
      </c>
      <c r="E475" s="133" t="s">
        <v>162</v>
      </c>
      <c r="F475" s="133" t="s">
        <v>160</v>
      </c>
    </row>
    <row r="476" spans="1:6" x14ac:dyDescent="0.35">
      <c r="A476" s="133" t="s">
        <v>1112</v>
      </c>
      <c r="B476" t="s">
        <v>96</v>
      </c>
      <c r="C476" s="134" t="s">
        <v>1113</v>
      </c>
      <c r="D476" s="133" t="s">
        <v>162</v>
      </c>
      <c r="E476" s="133" t="s">
        <v>162</v>
      </c>
      <c r="F476" s="133" t="s">
        <v>169</v>
      </c>
    </row>
    <row r="477" spans="1:6" x14ac:dyDescent="0.35">
      <c r="A477" s="133" t="s">
        <v>1114</v>
      </c>
      <c r="B477" t="s">
        <v>96</v>
      </c>
      <c r="C477" s="134" t="s">
        <v>1115</v>
      </c>
      <c r="D477" s="133" t="s">
        <v>162</v>
      </c>
      <c r="E477" s="133" t="s">
        <v>162</v>
      </c>
      <c r="F477" s="133" t="s">
        <v>160</v>
      </c>
    </row>
    <row r="478" spans="1:6" x14ac:dyDescent="0.35">
      <c r="A478" s="133" t="s">
        <v>1116</v>
      </c>
      <c r="B478" t="s">
        <v>96</v>
      </c>
      <c r="C478" s="134" t="s">
        <v>1117</v>
      </c>
      <c r="D478" s="133" t="s">
        <v>162</v>
      </c>
      <c r="E478" s="133" t="s">
        <v>162</v>
      </c>
      <c r="F478" s="133" t="s">
        <v>169</v>
      </c>
    </row>
    <row r="479" spans="1:6" x14ac:dyDescent="0.35">
      <c r="A479" s="133" t="s">
        <v>1118</v>
      </c>
      <c r="B479" t="s">
        <v>96</v>
      </c>
      <c r="C479" s="134" t="s">
        <v>1119</v>
      </c>
      <c r="D479" s="133" t="s">
        <v>162</v>
      </c>
      <c r="E479" s="133" t="s">
        <v>166</v>
      </c>
      <c r="F479" s="133" t="s">
        <v>169</v>
      </c>
    </row>
    <row r="480" spans="1:6" x14ac:dyDescent="0.35">
      <c r="A480" s="133" t="s">
        <v>1120</v>
      </c>
      <c r="B480" t="s">
        <v>96</v>
      </c>
      <c r="C480" s="134" t="s">
        <v>1121</v>
      </c>
      <c r="D480" s="133" t="s">
        <v>162</v>
      </c>
      <c r="E480" s="133" t="s">
        <v>162</v>
      </c>
      <c r="F480" s="133" t="s">
        <v>169</v>
      </c>
    </row>
    <row r="481" spans="1:6" x14ac:dyDescent="0.35">
      <c r="A481" s="133" t="s">
        <v>1122</v>
      </c>
      <c r="B481" t="s">
        <v>96</v>
      </c>
      <c r="C481" s="134" t="s">
        <v>1123</v>
      </c>
      <c r="D481" s="133" t="s">
        <v>162</v>
      </c>
      <c r="E481" s="133" t="s">
        <v>166</v>
      </c>
      <c r="F481" s="133" t="s">
        <v>169</v>
      </c>
    </row>
    <row r="482" spans="1:6" x14ac:dyDescent="0.35">
      <c r="A482" s="133" t="s">
        <v>1124</v>
      </c>
      <c r="B482" t="s">
        <v>96</v>
      </c>
      <c r="C482" s="134" t="s">
        <v>1125</v>
      </c>
      <c r="D482" s="133" t="s">
        <v>162</v>
      </c>
      <c r="E482" s="133" t="s">
        <v>162</v>
      </c>
      <c r="F482" s="133" t="s">
        <v>160</v>
      </c>
    </row>
    <row r="483" spans="1:6" x14ac:dyDescent="0.35">
      <c r="A483" s="133" t="s">
        <v>1126</v>
      </c>
      <c r="B483" t="s">
        <v>96</v>
      </c>
      <c r="C483" s="134" t="s">
        <v>1127</v>
      </c>
      <c r="D483" s="133" t="s">
        <v>162</v>
      </c>
      <c r="E483" s="133" t="s">
        <v>166</v>
      </c>
      <c r="F483" s="133" t="s">
        <v>160</v>
      </c>
    </row>
    <row r="484" spans="1:6" x14ac:dyDescent="0.35">
      <c r="A484" s="133" t="s">
        <v>1128</v>
      </c>
      <c r="B484" t="s">
        <v>96</v>
      </c>
      <c r="C484" s="134" t="s">
        <v>1129</v>
      </c>
      <c r="D484" s="133" t="s">
        <v>162</v>
      </c>
      <c r="E484" s="133" t="s">
        <v>1130</v>
      </c>
      <c r="F484" s="133" t="s">
        <v>160</v>
      </c>
    </row>
    <row r="485" spans="1:6" x14ac:dyDescent="0.35">
      <c r="A485" s="133" t="s">
        <v>1131</v>
      </c>
      <c r="B485" t="s">
        <v>96</v>
      </c>
      <c r="C485" s="134" t="s">
        <v>1132</v>
      </c>
      <c r="D485" s="133" t="s">
        <v>162</v>
      </c>
      <c r="E485" s="133" t="s">
        <v>162</v>
      </c>
      <c r="F485" s="133" t="s">
        <v>160</v>
      </c>
    </row>
    <row r="486" spans="1:6" x14ac:dyDescent="0.35">
      <c r="A486" s="133" t="s">
        <v>1133</v>
      </c>
      <c r="B486" t="s">
        <v>96</v>
      </c>
      <c r="C486" s="134" t="s">
        <v>1134</v>
      </c>
      <c r="D486" s="133" t="s">
        <v>162</v>
      </c>
      <c r="E486" s="133" t="s">
        <v>162</v>
      </c>
      <c r="F486" s="133" t="s">
        <v>160</v>
      </c>
    </row>
    <row r="487" spans="1:6" x14ac:dyDescent="0.35">
      <c r="A487" s="133" t="s">
        <v>1135</v>
      </c>
      <c r="B487" t="s">
        <v>96</v>
      </c>
      <c r="C487" s="134" t="s">
        <v>1136</v>
      </c>
      <c r="D487" s="133" t="s">
        <v>162</v>
      </c>
      <c r="E487" s="133" t="s">
        <v>162</v>
      </c>
      <c r="F487" s="133" t="s">
        <v>169</v>
      </c>
    </row>
    <row r="488" spans="1:6" x14ac:dyDescent="0.35">
      <c r="A488" s="133" t="s">
        <v>1137</v>
      </c>
      <c r="B488" t="s">
        <v>96</v>
      </c>
      <c r="C488" s="134" t="s">
        <v>1138</v>
      </c>
      <c r="D488" s="133" t="s">
        <v>162</v>
      </c>
      <c r="E488" s="133" t="s">
        <v>1139</v>
      </c>
      <c r="F488" s="133" t="s">
        <v>160</v>
      </c>
    </row>
    <row r="489" spans="1:6" x14ac:dyDescent="0.35">
      <c r="A489" s="133" t="s">
        <v>1140</v>
      </c>
      <c r="B489" t="s">
        <v>97</v>
      </c>
      <c r="C489" s="134" t="s">
        <v>1141</v>
      </c>
      <c r="D489" s="133" t="s">
        <v>190</v>
      </c>
      <c r="E489" s="133" t="s">
        <v>191</v>
      </c>
      <c r="F489" s="133" t="s">
        <v>169</v>
      </c>
    </row>
    <row r="490" spans="1:6" x14ac:dyDescent="0.35">
      <c r="A490" s="133" t="s">
        <v>1142</v>
      </c>
      <c r="B490" t="s">
        <v>97</v>
      </c>
      <c r="C490" s="134" t="s">
        <v>1143</v>
      </c>
      <c r="D490" s="133" t="s">
        <v>190</v>
      </c>
      <c r="E490" s="133" t="s">
        <v>191</v>
      </c>
      <c r="F490" s="133" t="s">
        <v>160</v>
      </c>
    </row>
    <row r="491" spans="1:6" x14ac:dyDescent="0.35">
      <c r="A491" s="133" t="s">
        <v>1144</v>
      </c>
      <c r="B491" t="s">
        <v>97</v>
      </c>
      <c r="C491" s="134" t="s">
        <v>1145</v>
      </c>
      <c r="D491" s="133" t="s">
        <v>190</v>
      </c>
      <c r="E491" s="133" t="s">
        <v>191</v>
      </c>
      <c r="F491" s="133" t="s">
        <v>160</v>
      </c>
    </row>
    <row r="492" spans="1:6" x14ac:dyDescent="0.35">
      <c r="A492" s="133" t="s">
        <v>1146</v>
      </c>
      <c r="B492" t="s">
        <v>97</v>
      </c>
      <c r="C492" s="134" t="s">
        <v>1147</v>
      </c>
      <c r="D492" s="133" t="s">
        <v>190</v>
      </c>
      <c r="E492" s="133" t="s">
        <v>191</v>
      </c>
      <c r="F492" s="133" t="s">
        <v>169</v>
      </c>
    </row>
    <row r="493" spans="1:6" x14ac:dyDescent="0.35">
      <c r="A493" s="133" t="s">
        <v>1148</v>
      </c>
      <c r="B493" t="s">
        <v>97</v>
      </c>
      <c r="C493" s="134" t="s">
        <v>1149</v>
      </c>
      <c r="D493" s="133" t="s">
        <v>190</v>
      </c>
      <c r="E493" s="133" t="s">
        <v>191</v>
      </c>
      <c r="F493" s="133" t="s">
        <v>169</v>
      </c>
    </row>
    <row r="494" spans="1:6" x14ac:dyDescent="0.35">
      <c r="A494" s="133" t="s">
        <v>1150</v>
      </c>
      <c r="B494" t="s">
        <v>97</v>
      </c>
      <c r="C494" s="134" t="s">
        <v>1151</v>
      </c>
      <c r="D494" s="133" t="s">
        <v>190</v>
      </c>
      <c r="E494" s="133" t="s">
        <v>191</v>
      </c>
      <c r="F494" s="133" t="s">
        <v>160</v>
      </c>
    </row>
    <row r="495" spans="1:6" x14ac:dyDescent="0.35">
      <c r="A495" s="133" t="s">
        <v>1152</v>
      </c>
      <c r="B495" t="s">
        <v>97</v>
      </c>
      <c r="C495" s="134" t="s">
        <v>1153</v>
      </c>
      <c r="D495" s="133" t="s">
        <v>190</v>
      </c>
      <c r="E495" s="133" t="s">
        <v>191</v>
      </c>
      <c r="F495" s="133" t="s">
        <v>160</v>
      </c>
    </row>
    <row r="496" spans="1:6" x14ac:dyDescent="0.35">
      <c r="A496" s="133" t="s">
        <v>1154</v>
      </c>
      <c r="B496" t="s">
        <v>97</v>
      </c>
      <c r="C496" s="134" t="s">
        <v>1155</v>
      </c>
      <c r="D496" s="133" t="s">
        <v>190</v>
      </c>
      <c r="E496" s="133" t="s">
        <v>191</v>
      </c>
      <c r="F496" s="133" t="s">
        <v>160</v>
      </c>
    </row>
    <row r="497" spans="1:6" x14ac:dyDescent="0.35">
      <c r="A497" s="133" t="s">
        <v>1156</v>
      </c>
      <c r="B497" t="s">
        <v>97</v>
      </c>
      <c r="C497" s="134" t="s">
        <v>1157</v>
      </c>
      <c r="D497" s="133" t="s">
        <v>190</v>
      </c>
      <c r="E497" s="133" t="s">
        <v>191</v>
      </c>
      <c r="F497" s="133" t="s">
        <v>169</v>
      </c>
    </row>
    <row r="498" spans="1:6" x14ac:dyDescent="0.35">
      <c r="A498" s="133" t="s">
        <v>1158</v>
      </c>
      <c r="B498" t="s">
        <v>97</v>
      </c>
      <c r="C498" s="134" t="s">
        <v>1159</v>
      </c>
      <c r="D498" s="133" t="s">
        <v>190</v>
      </c>
      <c r="E498" s="133" t="s">
        <v>191</v>
      </c>
      <c r="F498" s="133" t="s">
        <v>160</v>
      </c>
    </row>
    <row r="499" spans="1:6" x14ac:dyDescent="0.35">
      <c r="A499" s="133" t="s">
        <v>1160</v>
      </c>
      <c r="B499" t="s">
        <v>97</v>
      </c>
      <c r="C499" s="134" t="s">
        <v>1161</v>
      </c>
      <c r="D499" s="133" t="s">
        <v>190</v>
      </c>
      <c r="E499" s="133" t="s">
        <v>191</v>
      </c>
      <c r="F499" s="133" t="s">
        <v>169</v>
      </c>
    </row>
    <row r="500" spans="1:6" x14ac:dyDescent="0.35">
      <c r="A500" s="133" t="s">
        <v>1162</v>
      </c>
      <c r="B500" t="s">
        <v>97</v>
      </c>
      <c r="C500" s="134" t="s">
        <v>1163</v>
      </c>
      <c r="D500" s="133" t="s">
        <v>190</v>
      </c>
      <c r="E500" s="133" t="s">
        <v>191</v>
      </c>
      <c r="F500" s="133" t="s">
        <v>160</v>
      </c>
    </row>
    <row r="501" spans="1:6" x14ac:dyDescent="0.35">
      <c r="A501" s="133" t="s">
        <v>1164</v>
      </c>
      <c r="B501" t="s">
        <v>97</v>
      </c>
      <c r="C501" s="134" t="s">
        <v>1165</v>
      </c>
      <c r="D501" s="133" t="s">
        <v>190</v>
      </c>
      <c r="E501" s="133" t="s">
        <v>191</v>
      </c>
      <c r="F501" s="133" t="s">
        <v>160</v>
      </c>
    </row>
    <row r="502" spans="1:6" x14ac:dyDescent="0.35">
      <c r="A502" s="133" t="s">
        <v>1166</v>
      </c>
      <c r="B502" t="s">
        <v>97</v>
      </c>
      <c r="C502" s="134" t="s">
        <v>1167</v>
      </c>
      <c r="D502" s="133" t="s">
        <v>190</v>
      </c>
      <c r="E502" s="133" t="s">
        <v>191</v>
      </c>
      <c r="F502" s="133" t="s">
        <v>169</v>
      </c>
    </row>
    <row r="503" spans="1:6" x14ac:dyDescent="0.35">
      <c r="A503" s="133" t="s">
        <v>1168</v>
      </c>
      <c r="B503" t="s">
        <v>97</v>
      </c>
      <c r="C503" s="134" t="s">
        <v>1169</v>
      </c>
      <c r="D503" s="133" t="s">
        <v>190</v>
      </c>
      <c r="E503" s="133" t="s">
        <v>191</v>
      </c>
      <c r="F503" s="133" t="s">
        <v>160</v>
      </c>
    </row>
    <row r="504" spans="1:6" x14ac:dyDescent="0.35">
      <c r="A504" s="133" t="s">
        <v>1170</v>
      </c>
      <c r="B504" t="s">
        <v>97</v>
      </c>
      <c r="C504" s="134" t="s">
        <v>1171</v>
      </c>
      <c r="D504" s="133" t="s">
        <v>190</v>
      </c>
      <c r="E504" s="133" t="s">
        <v>191</v>
      </c>
      <c r="F504" s="133" t="s">
        <v>169</v>
      </c>
    </row>
    <row r="505" spans="1:6" x14ac:dyDescent="0.35">
      <c r="A505" s="133" t="s">
        <v>1172</v>
      </c>
      <c r="B505" t="s">
        <v>97</v>
      </c>
      <c r="C505" s="134" t="s">
        <v>1173</v>
      </c>
      <c r="D505" s="133" t="s">
        <v>190</v>
      </c>
      <c r="E505" s="133" t="s">
        <v>191</v>
      </c>
      <c r="F505" s="133" t="s">
        <v>160</v>
      </c>
    </row>
    <row r="506" spans="1:6" x14ac:dyDescent="0.35">
      <c r="A506" s="133" t="s">
        <v>1174</v>
      </c>
      <c r="B506" t="s">
        <v>97</v>
      </c>
      <c r="C506" s="134" t="s">
        <v>1175</v>
      </c>
      <c r="D506" s="133" t="s">
        <v>190</v>
      </c>
      <c r="E506" s="133" t="s">
        <v>191</v>
      </c>
      <c r="F506" s="133" t="s">
        <v>169</v>
      </c>
    </row>
    <row r="507" spans="1:6" x14ac:dyDescent="0.35">
      <c r="A507" s="133" t="s">
        <v>1176</v>
      </c>
      <c r="B507" t="s">
        <v>97</v>
      </c>
      <c r="C507" s="134" t="s">
        <v>1177</v>
      </c>
      <c r="D507" s="133" t="s">
        <v>190</v>
      </c>
      <c r="E507" s="133" t="s">
        <v>191</v>
      </c>
      <c r="F507" s="133" t="s">
        <v>160</v>
      </c>
    </row>
    <row r="508" spans="1:6" x14ac:dyDescent="0.35">
      <c r="A508" s="133" t="s">
        <v>1178</v>
      </c>
      <c r="B508" t="s">
        <v>97</v>
      </c>
      <c r="C508" s="134" t="s">
        <v>1179</v>
      </c>
      <c r="D508" s="133" t="s">
        <v>190</v>
      </c>
      <c r="E508" s="133" t="s">
        <v>191</v>
      </c>
      <c r="F508" s="133" t="s">
        <v>169</v>
      </c>
    </row>
    <row r="509" spans="1:6" x14ac:dyDescent="0.35">
      <c r="A509" s="133" t="s">
        <v>1180</v>
      </c>
      <c r="B509" t="s">
        <v>97</v>
      </c>
      <c r="C509" s="134" t="s">
        <v>1181</v>
      </c>
      <c r="D509" s="133" t="s">
        <v>190</v>
      </c>
      <c r="E509" s="133" t="s">
        <v>191</v>
      </c>
      <c r="F509" s="133" t="s">
        <v>169</v>
      </c>
    </row>
    <row r="510" spans="1:6" x14ac:dyDescent="0.35">
      <c r="A510" s="133" t="s">
        <v>1182</v>
      </c>
      <c r="B510" t="s">
        <v>97</v>
      </c>
      <c r="C510" s="134" t="s">
        <v>1183</v>
      </c>
      <c r="D510" s="133" t="s">
        <v>190</v>
      </c>
      <c r="E510" s="133" t="s">
        <v>191</v>
      </c>
      <c r="F510" s="133" t="s">
        <v>169</v>
      </c>
    </row>
    <row r="511" spans="1:6" x14ac:dyDescent="0.35">
      <c r="A511" s="133" t="s">
        <v>1184</v>
      </c>
      <c r="B511" t="s">
        <v>97</v>
      </c>
      <c r="C511" s="134" t="s">
        <v>1185</v>
      </c>
      <c r="D511" s="133" t="s">
        <v>190</v>
      </c>
      <c r="E511" s="133" t="s">
        <v>191</v>
      </c>
      <c r="F511" s="133" t="s">
        <v>160</v>
      </c>
    </row>
    <row r="512" spans="1:6" x14ac:dyDescent="0.35">
      <c r="A512" s="133" t="s">
        <v>1186</v>
      </c>
      <c r="B512" t="s">
        <v>97</v>
      </c>
      <c r="C512" s="134" t="s">
        <v>1187</v>
      </c>
      <c r="D512" s="133" t="s">
        <v>190</v>
      </c>
      <c r="E512" s="133" t="s">
        <v>191</v>
      </c>
      <c r="F512" s="133" t="s">
        <v>169</v>
      </c>
    </row>
    <row r="513" spans="1:6" x14ac:dyDescent="0.35">
      <c r="A513" s="133" t="s">
        <v>1188</v>
      </c>
      <c r="B513" t="s">
        <v>97</v>
      </c>
      <c r="C513" s="134" t="s">
        <v>1189</v>
      </c>
      <c r="D513" s="133" t="s">
        <v>190</v>
      </c>
      <c r="E513" s="133" t="s">
        <v>191</v>
      </c>
      <c r="F513" s="133" t="s">
        <v>160</v>
      </c>
    </row>
    <row r="514" spans="1:6" x14ac:dyDescent="0.35">
      <c r="A514" s="133" t="s">
        <v>1190</v>
      </c>
      <c r="B514" t="s">
        <v>97</v>
      </c>
      <c r="C514" s="134" t="s">
        <v>1191</v>
      </c>
      <c r="D514" s="133" t="s">
        <v>190</v>
      </c>
      <c r="E514" s="133" t="s">
        <v>191</v>
      </c>
      <c r="F514" s="133" t="s">
        <v>160</v>
      </c>
    </row>
    <row r="515" spans="1:6" x14ac:dyDescent="0.35">
      <c r="A515" s="133" t="s">
        <v>1192</v>
      </c>
      <c r="B515" t="s">
        <v>97</v>
      </c>
      <c r="C515" s="134" t="s">
        <v>1193</v>
      </c>
      <c r="D515" s="133" t="s">
        <v>190</v>
      </c>
      <c r="E515" s="133" t="s">
        <v>191</v>
      </c>
      <c r="F515" s="133" t="s">
        <v>169</v>
      </c>
    </row>
    <row r="516" spans="1:6" x14ac:dyDescent="0.35">
      <c r="A516" s="133" t="s">
        <v>1194</v>
      </c>
      <c r="B516" t="s">
        <v>97</v>
      </c>
      <c r="C516" s="134" t="s">
        <v>1195</v>
      </c>
      <c r="D516" s="133" t="s">
        <v>190</v>
      </c>
      <c r="E516" s="133" t="s">
        <v>191</v>
      </c>
      <c r="F516" s="133" t="s">
        <v>169</v>
      </c>
    </row>
    <row r="517" spans="1:6" x14ac:dyDescent="0.35">
      <c r="A517" s="133" t="s">
        <v>1196</v>
      </c>
      <c r="B517" t="s">
        <v>97</v>
      </c>
      <c r="C517" s="134" t="s">
        <v>1197</v>
      </c>
      <c r="D517" s="133" t="s">
        <v>190</v>
      </c>
      <c r="E517" s="133" t="s">
        <v>191</v>
      </c>
      <c r="F517" s="133" t="s">
        <v>169</v>
      </c>
    </row>
    <row r="518" spans="1:6" x14ac:dyDescent="0.35">
      <c r="A518" s="133" t="s">
        <v>1198</v>
      </c>
      <c r="B518" t="s">
        <v>97</v>
      </c>
      <c r="C518" s="134" t="s">
        <v>1199</v>
      </c>
      <c r="D518" s="133" t="s">
        <v>190</v>
      </c>
      <c r="E518" s="133" t="s">
        <v>191</v>
      </c>
      <c r="F518" s="133" t="s">
        <v>160</v>
      </c>
    </row>
    <row r="519" spans="1:6" x14ac:dyDescent="0.35">
      <c r="A519" s="133" t="s">
        <v>1200</v>
      </c>
      <c r="B519" t="s">
        <v>97</v>
      </c>
      <c r="C519" s="134" t="s">
        <v>1201</v>
      </c>
      <c r="D519" s="133" t="s">
        <v>190</v>
      </c>
      <c r="E519" s="133" t="s">
        <v>191</v>
      </c>
      <c r="F519" s="133" t="s">
        <v>169</v>
      </c>
    </row>
    <row r="520" spans="1:6" x14ac:dyDescent="0.35">
      <c r="A520" s="133" t="s">
        <v>1202</v>
      </c>
      <c r="B520" t="s">
        <v>97</v>
      </c>
      <c r="C520" s="134" t="s">
        <v>1203</v>
      </c>
      <c r="D520" s="133" t="s">
        <v>190</v>
      </c>
      <c r="E520" s="133" t="s">
        <v>191</v>
      </c>
      <c r="F520" s="133" t="s">
        <v>169</v>
      </c>
    </row>
    <row r="521" spans="1:6" x14ac:dyDescent="0.35">
      <c r="A521" s="133" t="s">
        <v>1204</v>
      </c>
      <c r="B521" t="s">
        <v>97</v>
      </c>
      <c r="C521" s="134" t="s">
        <v>1205</v>
      </c>
      <c r="D521" s="133" t="s">
        <v>190</v>
      </c>
      <c r="E521" s="133" t="s">
        <v>191</v>
      </c>
      <c r="F521" s="133" t="s">
        <v>169</v>
      </c>
    </row>
    <row r="522" spans="1:6" x14ac:dyDescent="0.35">
      <c r="A522" s="133" t="s">
        <v>1206</v>
      </c>
      <c r="B522" t="s">
        <v>97</v>
      </c>
      <c r="C522" s="134" t="s">
        <v>1207</v>
      </c>
      <c r="D522" s="133" t="s">
        <v>190</v>
      </c>
      <c r="E522" s="133" t="s">
        <v>191</v>
      </c>
      <c r="F522" s="133" t="s">
        <v>169</v>
      </c>
    </row>
    <row r="523" spans="1:6" x14ac:dyDescent="0.35">
      <c r="A523" s="133" t="s">
        <v>1208</v>
      </c>
      <c r="B523" t="s">
        <v>97</v>
      </c>
      <c r="C523" s="134" t="s">
        <v>1209</v>
      </c>
      <c r="D523" s="133" t="s">
        <v>190</v>
      </c>
      <c r="E523" s="133" t="s">
        <v>191</v>
      </c>
      <c r="F523" s="133" t="s">
        <v>169</v>
      </c>
    </row>
    <row r="524" spans="1:6" x14ac:dyDescent="0.35">
      <c r="A524" s="133" t="s">
        <v>1210</v>
      </c>
      <c r="B524" t="s">
        <v>97</v>
      </c>
      <c r="C524" s="134" t="s">
        <v>1211</v>
      </c>
      <c r="D524" s="133" t="s">
        <v>190</v>
      </c>
      <c r="E524" s="133" t="s">
        <v>191</v>
      </c>
      <c r="F524" s="133" t="s">
        <v>160</v>
      </c>
    </row>
    <row r="525" spans="1:6" x14ac:dyDescent="0.35">
      <c r="A525" s="133" t="s">
        <v>1212</v>
      </c>
      <c r="B525" t="s">
        <v>97</v>
      </c>
      <c r="C525" s="134" t="s">
        <v>1213</v>
      </c>
      <c r="D525" s="133" t="s">
        <v>190</v>
      </c>
      <c r="E525" s="133" t="s">
        <v>191</v>
      </c>
      <c r="F525" s="133" t="s">
        <v>160</v>
      </c>
    </row>
    <row r="526" spans="1:6" x14ac:dyDescent="0.35">
      <c r="A526" s="133" t="s">
        <v>1214</v>
      </c>
      <c r="B526" t="s">
        <v>97</v>
      </c>
      <c r="C526" s="134" t="s">
        <v>1215</v>
      </c>
      <c r="D526" s="133" t="s">
        <v>190</v>
      </c>
      <c r="E526" s="133" t="s">
        <v>191</v>
      </c>
      <c r="F526" s="133" t="s">
        <v>160</v>
      </c>
    </row>
    <row r="527" spans="1:6" x14ac:dyDescent="0.35">
      <c r="A527" s="133" t="s">
        <v>1216</v>
      </c>
      <c r="B527" t="s">
        <v>97</v>
      </c>
      <c r="C527" s="134" t="s">
        <v>1217</v>
      </c>
      <c r="D527" s="133" t="s">
        <v>190</v>
      </c>
      <c r="E527" s="133" t="s">
        <v>191</v>
      </c>
      <c r="F527" s="133" t="s">
        <v>169</v>
      </c>
    </row>
    <row r="528" spans="1:6" x14ac:dyDescent="0.35">
      <c r="A528" s="133" t="s">
        <v>1218</v>
      </c>
      <c r="B528" t="s">
        <v>97</v>
      </c>
      <c r="C528" s="134" t="s">
        <v>1219</v>
      </c>
      <c r="D528" s="133" t="s">
        <v>190</v>
      </c>
      <c r="E528" s="133" t="s">
        <v>191</v>
      </c>
      <c r="F528" s="133" t="s">
        <v>160</v>
      </c>
    </row>
    <row r="529" spans="1:6" x14ac:dyDescent="0.35">
      <c r="A529" s="133" t="s">
        <v>1220</v>
      </c>
      <c r="B529" t="s">
        <v>97</v>
      </c>
      <c r="C529" s="134" t="s">
        <v>1221</v>
      </c>
      <c r="D529" s="133" t="s">
        <v>190</v>
      </c>
      <c r="E529" s="133" t="s">
        <v>191</v>
      </c>
      <c r="F529" s="133" t="s">
        <v>169</v>
      </c>
    </row>
    <row r="530" spans="1:6" x14ac:dyDescent="0.35">
      <c r="A530" s="133" t="s">
        <v>1222</v>
      </c>
      <c r="B530" t="s">
        <v>97</v>
      </c>
      <c r="C530" s="134" t="s">
        <v>1223</v>
      </c>
      <c r="D530" s="133" t="s">
        <v>169</v>
      </c>
      <c r="E530" s="133" t="s">
        <v>169</v>
      </c>
      <c r="F530" s="133" t="s">
        <v>160</v>
      </c>
    </row>
    <row r="531" spans="1:6" x14ac:dyDescent="0.35">
      <c r="A531" s="133" t="s">
        <v>1224</v>
      </c>
      <c r="B531" t="s">
        <v>97</v>
      </c>
      <c r="C531" s="134" t="s">
        <v>1225</v>
      </c>
      <c r="D531" s="133" t="s">
        <v>169</v>
      </c>
      <c r="E531" s="133" t="s">
        <v>169</v>
      </c>
      <c r="F531" s="133" t="s">
        <v>160</v>
      </c>
    </row>
    <row r="532" spans="1:6" x14ac:dyDescent="0.35">
      <c r="A532" s="133" t="s">
        <v>1226</v>
      </c>
      <c r="B532" t="s">
        <v>97</v>
      </c>
      <c r="C532" s="134" t="s">
        <v>1227</v>
      </c>
      <c r="D532" s="133" t="s">
        <v>169</v>
      </c>
      <c r="E532" s="133" t="s">
        <v>169</v>
      </c>
      <c r="F532" s="133" t="s">
        <v>160</v>
      </c>
    </row>
    <row r="533" spans="1:6" x14ac:dyDescent="0.35">
      <c r="A533" s="133" t="s">
        <v>1228</v>
      </c>
      <c r="B533" t="s">
        <v>97</v>
      </c>
      <c r="C533" s="134" t="s">
        <v>1229</v>
      </c>
      <c r="D533" s="133" t="s">
        <v>169</v>
      </c>
      <c r="E533" s="133" t="s">
        <v>169</v>
      </c>
      <c r="F533" s="133" t="s">
        <v>160</v>
      </c>
    </row>
    <row r="534" spans="1:6" x14ac:dyDescent="0.35">
      <c r="A534" s="133" t="s">
        <v>1230</v>
      </c>
      <c r="B534" t="s">
        <v>97</v>
      </c>
      <c r="C534" s="134" t="s">
        <v>1231</v>
      </c>
      <c r="D534" s="133" t="s">
        <v>169</v>
      </c>
      <c r="E534" s="133" t="s">
        <v>169</v>
      </c>
      <c r="F534" s="133" t="s">
        <v>160</v>
      </c>
    </row>
    <row r="535" spans="1:6" x14ac:dyDescent="0.35">
      <c r="A535" s="133" t="s">
        <v>1232</v>
      </c>
      <c r="B535" t="s">
        <v>96</v>
      </c>
      <c r="C535" s="134" t="s">
        <v>1233</v>
      </c>
      <c r="D535" s="133" t="s">
        <v>162</v>
      </c>
      <c r="E535" s="133" t="s">
        <v>166</v>
      </c>
      <c r="F535" s="133" t="s">
        <v>169</v>
      </c>
    </row>
    <row r="536" spans="1:6" x14ac:dyDescent="0.35">
      <c r="A536" s="133" t="s">
        <v>1234</v>
      </c>
      <c r="B536" t="s">
        <v>97</v>
      </c>
      <c r="C536" s="134" t="s">
        <v>1235</v>
      </c>
      <c r="D536" s="133" t="s">
        <v>190</v>
      </c>
      <c r="E536" s="133" t="s">
        <v>160</v>
      </c>
      <c r="F536" s="133" t="s">
        <v>160</v>
      </c>
    </row>
    <row r="537" spans="1:6" x14ac:dyDescent="0.35">
      <c r="A537" s="133" t="s">
        <v>1236</v>
      </c>
      <c r="B537" t="s">
        <v>97</v>
      </c>
      <c r="C537" s="134" t="s">
        <v>1237</v>
      </c>
      <c r="D537" s="133" t="s">
        <v>190</v>
      </c>
      <c r="E537" s="133" t="s">
        <v>160</v>
      </c>
      <c r="F537" s="133" t="s">
        <v>160</v>
      </c>
    </row>
    <row r="538" spans="1:6" x14ac:dyDescent="0.35">
      <c r="A538" s="133" t="s">
        <v>1238</v>
      </c>
      <c r="B538" t="s">
        <v>97</v>
      </c>
      <c r="C538" s="134" t="s">
        <v>1239</v>
      </c>
      <c r="D538" s="133" t="s">
        <v>561</v>
      </c>
      <c r="E538" s="133" t="s">
        <v>561</v>
      </c>
      <c r="F538" s="133" t="s">
        <v>169</v>
      </c>
    </row>
    <row r="539" spans="1:6" x14ac:dyDescent="0.35">
      <c r="A539" s="133" t="s">
        <v>1240</v>
      </c>
      <c r="B539" t="s">
        <v>97</v>
      </c>
      <c r="C539" s="134" t="s">
        <v>1241</v>
      </c>
      <c r="D539" s="133" t="s">
        <v>190</v>
      </c>
      <c r="E539" s="133" t="s">
        <v>191</v>
      </c>
      <c r="F539" s="133" t="s">
        <v>169</v>
      </c>
    </row>
    <row r="540" spans="1:6" x14ac:dyDescent="0.35">
      <c r="A540" s="133" t="s">
        <v>1242</v>
      </c>
      <c r="B540" t="s">
        <v>97</v>
      </c>
      <c r="C540" s="134" t="s">
        <v>1243</v>
      </c>
      <c r="D540" s="133" t="s">
        <v>190</v>
      </c>
      <c r="E540" s="133" t="s">
        <v>191</v>
      </c>
      <c r="F540" s="133" t="s">
        <v>169</v>
      </c>
    </row>
    <row r="541" spans="1:6" x14ac:dyDescent="0.35">
      <c r="A541" s="133" t="s">
        <v>1244</v>
      </c>
      <c r="B541" t="s">
        <v>97</v>
      </c>
      <c r="C541" s="134" t="s">
        <v>1245</v>
      </c>
      <c r="D541" s="133" t="s">
        <v>190</v>
      </c>
      <c r="E541" s="133" t="s">
        <v>191</v>
      </c>
      <c r="F541" s="133" t="s">
        <v>169</v>
      </c>
    </row>
    <row r="542" spans="1:6" x14ac:dyDescent="0.35">
      <c r="A542" s="133" t="s">
        <v>1246</v>
      </c>
      <c r="B542" t="s">
        <v>97</v>
      </c>
      <c r="C542" s="134" t="s">
        <v>1247</v>
      </c>
      <c r="D542" s="133" t="s">
        <v>190</v>
      </c>
      <c r="E542" s="133" t="s">
        <v>160</v>
      </c>
      <c r="F542" s="133" t="s">
        <v>160</v>
      </c>
    </row>
    <row r="543" spans="1:6" x14ac:dyDescent="0.35">
      <c r="A543" s="133" t="s">
        <v>1248</v>
      </c>
      <c r="B543" t="s">
        <v>96</v>
      </c>
      <c r="C543" s="134" t="s">
        <v>1249</v>
      </c>
      <c r="D543" s="133" t="s">
        <v>162</v>
      </c>
      <c r="E543" s="133" t="s">
        <v>166</v>
      </c>
      <c r="F543" s="133" t="s">
        <v>169</v>
      </c>
    </row>
    <row r="544" spans="1:6" x14ac:dyDescent="0.35">
      <c r="A544" s="133" t="s">
        <v>1250</v>
      </c>
      <c r="B544" t="s">
        <v>96</v>
      </c>
      <c r="C544" s="134" t="s">
        <v>1251</v>
      </c>
      <c r="D544" s="133" t="s">
        <v>162</v>
      </c>
      <c r="E544" s="133" t="s">
        <v>162</v>
      </c>
      <c r="F544" s="133" t="s">
        <v>160</v>
      </c>
    </row>
    <row r="545" spans="1:6" x14ac:dyDescent="0.35">
      <c r="A545" s="133" t="s">
        <v>1252</v>
      </c>
      <c r="B545" t="s">
        <v>96</v>
      </c>
      <c r="C545" s="134" t="s">
        <v>1253</v>
      </c>
      <c r="D545" s="133" t="s">
        <v>162</v>
      </c>
      <c r="E545" s="133" t="s">
        <v>162</v>
      </c>
      <c r="F545" s="133" t="s">
        <v>160</v>
      </c>
    </row>
    <row r="546" spans="1:6" x14ac:dyDescent="0.35">
      <c r="A546" s="133" t="s">
        <v>1254</v>
      </c>
      <c r="B546" t="s">
        <v>97</v>
      </c>
      <c r="C546" s="134" t="s">
        <v>1255</v>
      </c>
      <c r="D546" s="133" t="s">
        <v>190</v>
      </c>
      <c r="E546" s="133" t="s">
        <v>191</v>
      </c>
      <c r="F546" s="133" t="s">
        <v>169</v>
      </c>
    </row>
    <row r="547" spans="1:6" x14ac:dyDescent="0.35">
      <c r="A547" s="133" t="s">
        <v>1256</v>
      </c>
      <c r="B547" t="s">
        <v>97</v>
      </c>
      <c r="C547" s="134" t="s">
        <v>1257</v>
      </c>
      <c r="D547" s="133" t="s">
        <v>190</v>
      </c>
      <c r="E547" s="133" t="s">
        <v>191</v>
      </c>
      <c r="F547" s="133" t="s">
        <v>169</v>
      </c>
    </row>
    <row r="548" spans="1:6" x14ac:dyDescent="0.35">
      <c r="A548" s="133" t="s">
        <v>1258</v>
      </c>
      <c r="B548" t="s">
        <v>97</v>
      </c>
      <c r="C548" s="134" t="s">
        <v>1259</v>
      </c>
      <c r="D548" s="133" t="s">
        <v>190</v>
      </c>
      <c r="E548" s="133" t="s">
        <v>191</v>
      </c>
      <c r="F548" s="133" t="s">
        <v>160</v>
      </c>
    </row>
    <row r="549" spans="1:6" x14ac:dyDescent="0.35">
      <c r="A549" s="133" t="s">
        <v>1260</v>
      </c>
      <c r="B549" t="s">
        <v>97</v>
      </c>
      <c r="C549" s="134" t="s">
        <v>1261</v>
      </c>
      <c r="D549" s="133" t="s">
        <v>190</v>
      </c>
      <c r="E549" s="133" t="s">
        <v>191</v>
      </c>
      <c r="F549" s="133" t="s">
        <v>160</v>
      </c>
    </row>
    <row r="550" spans="1:6" x14ac:dyDescent="0.35">
      <c r="A550" s="133" t="s">
        <v>1262</v>
      </c>
      <c r="B550" t="s">
        <v>97</v>
      </c>
      <c r="C550" s="134" t="s">
        <v>1263</v>
      </c>
      <c r="D550" s="133" t="s">
        <v>190</v>
      </c>
      <c r="E550" s="133" t="s">
        <v>160</v>
      </c>
      <c r="F550" s="133" t="s">
        <v>160</v>
      </c>
    </row>
    <row r="551" spans="1:6" x14ac:dyDescent="0.35">
      <c r="A551" s="133" t="s">
        <v>1264</v>
      </c>
      <c r="B551" t="s">
        <v>97</v>
      </c>
      <c r="C551" s="134" t="s">
        <v>1265</v>
      </c>
      <c r="D551" s="133" t="s">
        <v>190</v>
      </c>
      <c r="E551" s="133" t="s">
        <v>160</v>
      </c>
      <c r="F551" s="133" t="s">
        <v>160</v>
      </c>
    </row>
    <row r="552" spans="1:6" x14ac:dyDescent="0.35">
      <c r="A552" s="133" t="s">
        <v>1266</v>
      </c>
      <c r="B552" t="s">
        <v>97</v>
      </c>
      <c r="C552" s="134" t="s">
        <v>1267</v>
      </c>
      <c r="D552" s="133" t="s">
        <v>190</v>
      </c>
      <c r="E552" s="133" t="s">
        <v>191</v>
      </c>
      <c r="F552" s="133" t="s">
        <v>160</v>
      </c>
    </row>
    <row r="553" spans="1:6" x14ac:dyDescent="0.35">
      <c r="A553" s="133" t="s">
        <v>1268</v>
      </c>
      <c r="B553" t="s">
        <v>96</v>
      </c>
      <c r="C553" s="134" t="s">
        <v>1269</v>
      </c>
      <c r="D553" s="133" t="s">
        <v>162</v>
      </c>
      <c r="E553" s="133" t="s">
        <v>162</v>
      </c>
      <c r="F553" s="133" t="s">
        <v>160</v>
      </c>
    </row>
    <row r="554" spans="1:6" x14ac:dyDescent="0.35">
      <c r="A554" s="133" t="s">
        <v>1270</v>
      </c>
      <c r="B554" t="s">
        <v>96</v>
      </c>
      <c r="C554" s="134" t="s">
        <v>1271</v>
      </c>
      <c r="D554" s="133" t="s">
        <v>162</v>
      </c>
      <c r="E554" s="133" t="s">
        <v>162</v>
      </c>
      <c r="F554" s="133" t="s">
        <v>160</v>
      </c>
    </row>
    <row r="555" spans="1:6" x14ac:dyDescent="0.35">
      <c r="A555" s="133" t="s">
        <v>1272</v>
      </c>
      <c r="B555" t="s">
        <v>97</v>
      </c>
      <c r="C555" s="134" t="s">
        <v>1273</v>
      </c>
      <c r="D555" s="133" t="s">
        <v>190</v>
      </c>
      <c r="E555" s="133" t="s">
        <v>191</v>
      </c>
      <c r="F555" s="133" t="s">
        <v>160</v>
      </c>
    </row>
    <row r="556" spans="1:6" x14ac:dyDescent="0.35">
      <c r="A556" s="133" t="s">
        <v>1274</v>
      </c>
      <c r="B556" t="s">
        <v>96</v>
      </c>
      <c r="C556" s="134" t="s">
        <v>1275</v>
      </c>
      <c r="D556" s="133" t="s">
        <v>162</v>
      </c>
      <c r="E556" s="133" t="s">
        <v>162</v>
      </c>
      <c r="F556" s="133" t="s">
        <v>160</v>
      </c>
    </row>
    <row r="557" spans="1:6" x14ac:dyDescent="0.35">
      <c r="A557" s="133" t="s">
        <v>1276</v>
      </c>
      <c r="B557" t="s">
        <v>97</v>
      </c>
      <c r="C557" s="134" t="s">
        <v>1277</v>
      </c>
      <c r="D557" s="133" t="s">
        <v>190</v>
      </c>
      <c r="E557" s="133" t="s">
        <v>191</v>
      </c>
      <c r="F557" s="133" t="s">
        <v>160</v>
      </c>
    </row>
    <row r="558" spans="1:6" x14ac:dyDescent="0.35">
      <c r="A558" s="133" t="s">
        <v>1278</v>
      </c>
      <c r="B558" t="s">
        <v>97</v>
      </c>
      <c r="C558" s="134" t="s">
        <v>1279</v>
      </c>
      <c r="D558" s="133" t="s">
        <v>190</v>
      </c>
      <c r="E558" s="133" t="s">
        <v>191</v>
      </c>
      <c r="F558" s="133" t="s">
        <v>160</v>
      </c>
    </row>
    <row r="559" spans="1:6" x14ac:dyDescent="0.35">
      <c r="A559" s="133" t="s">
        <v>1280</v>
      </c>
      <c r="B559" t="s">
        <v>97</v>
      </c>
      <c r="C559" s="134" t="s">
        <v>1281</v>
      </c>
      <c r="D559" s="133" t="s">
        <v>190</v>
      </c>
      <c r="E559" s="133" t="s">
        <v>160</v>
      </c>
      <c r="F559" s="133" t="s">
        <v>169</v>
      </c>
    </row>
    <row r="560" spans="1:6" x14ac:dyDescent="0.35">
      <c r="A560" s="133" t="s">
        <v>1282</v>
      </c>
      <c r="B560" t="s">
        <v>97</v>
      </c>
      <c r="C560" s="134" t="s">
        <v>1283</v>
      </c>
      <c r="D560" s="133" t="s">
        <v>190</v>
      </c>
      <c r="E560" s="133" t="s">
        <v>191</v>
      </c>
      <c r="F560" s="133" t="s">
        <v>160</v>
      </c>
    </row>
    <row r="561" spans="1:6" x14ac:dyDescent="0.35">
      <c r="A561" s="133" t="s">
        <v>1284</v>
      </c>
      <c r="B561" t="s">
        <v>97</v>
      </c>
      <c r="C561" s="134" t="s">
        <v>1285</v>
      </c>
      <c r="D561" s="133" t="s">
        <v>169</v>
      </c>
      <c r="E561" s="133" t="s">
        <v>169</v>
      </c>
      <c r="F561" s="133" t="s">
        <v>160</v>
      </c>
    </row>
    <row r="562" spans="1:6" x14ac:dyDescent="0.35">
      <c r="A562" s="133" t="s">
        <v>1286</v>
      </c>
      <c r="B562" t="s">
        <v>97</v>
      </c>
      <c r="C562" s="134" t="s">
        <v>1287</v>
      </c>
      <c r="D562" s="133" t="s">
        <v>190</v>
      </c>
      <c r="E562" s="133" t="s">
        <v>191</v>
      </c>
      <c r="F562" s="133" t="s">
        <v>160</v>
      </c>
    </row>
    <row r="563" spans="1:6" x14ac:dyDescent="0.35">
      <c r="A563" s="133" t="s">
        <v>1288</v>
      </c>
      <c r="B563" t="s">
        <v>97</v>
      </c>
      <c r="C563" s="134" t="s">
        <v>1289</v>
      </c>
      <c r="D563" s="133" t="s">
        <v>190</v>
      </c>
      <c r="E563" s="133" t="s">
        <v>191</v>
      </c>
      <c r="F563" s="133" t="s">
        <v>160</v>
      </c>
    </row>
    <row r="564" spans="1:6" x14ac:dyDescent="0.35">
      <c r="A564" s="133" t="s">
        <v>1290</v>
      </c>
      <c r="B564" t="s">
        <v>96</v>
      </c>
      <c r="C564" s="134" t="s">
        <v>1291</v>
      </c>
      <c r="D564" s="133" t="s">
        <v>162</v>
      </c>
      <c r="E564" s="133" t="s">
        <v>166</v>
      </c>
      <c r="F564" s="133" t="s">
        <v>160</v>
      </c>
    </row>
    <row r="565" spans="1:6" x14ac:dyDescent="0.35">
      <c r="A565" s="133" t="s">
        <v>1292</v>
      </c>
      <c r="B565" t="s">
        <v>97</v>
      </c>
      <c r="C565" s="134" t="s">
        <v>1293</v>
      </c>
      <c r="D565" s="133" t="s">
        <v>190</v>
      </c>
      <c r="E565" s="133" t="s">
        <v>191</v>
      </c>
      <c r="F565" s="133" t="s">
        <v>160</v>
      </c>
    </row>
    <row r="566" spans="1:6" x14ac:dyDescent="0.35">
      <c r="A566" s="133" t="s">
        <v>1294</v>
      </c>
      <c r="B566" t="s">
        <v>97</v>
      </c>
      <c r="C566" s="134" t="s">
        <v>1295</v>
      </c>
      <c r="D566" s="133" t="s">
        <v>561</v>
      </c>
      <c r="E566" s="133" t="s">
        <v>561</v>
      </c>
      <c r="F566" s="133" t="s">
        <v>169</v>
      </c>
    </row>
    <row r="567" spans="1:6" x14ac:dyDescent="0.35">
      <c r="A567" s="133" t="s">
        <v>1296</v>
      </c>
      <c r="B567" t="s">
        <v>97</v>
      </c>
      <c r="C567" s="134" t="s">
        <v>1297</v>
      </c>
      <c r="D567" s="133" t="s">
        <v>190</v>
      </c>
      <c r="E567" s="133" t="s">
        <v>191</v>
      </c>
      <c r="F567" s="133" t="s">
        <v>160</v>
      </c>
    </row>
    <row r="568" spans="1:6" x14ac:dyDescent="0.35">
      <c r="A568" s="133" t="s">
        <v>1298</v>
      </c>
      <c r="B568" t="s">
        <v>97</v>
      </c>
      <c r="C568" s="134" t="s">
        <v>1299</v>
      </c>
      <c r="D568" s="133" t="s">
        <v>190</v>
      </c>
      <c r="E568" s="133" t="s">
        <v>191</v>
      </c>
      <c r="F568" s="133" t="s">
        <v>160</v>
      </c>
    </row>
    <row r="569" spans="1:6" x14ac:dyDescent="0.35">
      <c r="A569" s="133" t="s">
        <v>1300</v>
      </c>
      <c r="B569" t="s">
        <v>96</v>
      </c>
      <c r="C569" s="134" t="s">
        <v>1301</v>
      </c>
      <c r="D569" s="133" t="s">
        <v>162</v>
      </c>
      <c r="E569" s="133" t="s">
        <v>166</v>
      </c>
      <c r="F569" s="133" t="s">
        <v>160</v>
      </c>
    </row>
    <row r="570" spans="1:6" x14ac:dyDescent="0.35">
      <c r="A570" s="133" t="s">
        <v>1302</v>
      </c>
      <c r="B570" t="s">
        <v>97</v>
      </c>
      <c r="C570" s="134" t="s">
        <v>1303</v>
      </c>
      <c r="D570" s="133" t="s">
        <v>190</v>
      </c>
      <c r="E570" s="133" t="s">
        <v>191</v>
      </c>
      <c r="F570" s="133" t="s">
        <v>160</v>
      </c>
    </row>
    <row r="571" spans="1:6" x14ac:dyDescent="0.35">
      <c r="A571" s="133" t="s">
        <v>1304</v>
      </c>
      <c r="B571" t="s">
        <v>96</v>
      </c>
      <c r="C571" s="134" t="s">
        <v>1305</v>
      </c>
      <c r="D571" s="133" t="s">
        <v>162</v>
      </c>
      <c r="E571" s="133" t="s">
        <v>166</v>
      </c>
      <c r="F571" s="133" t="s">
        <v>160</v>
      </c>
    </row>
    <row r="572" spans="1:6" x14ac:dyDescent="0.35">
      <c r="A572" s="133" t="s">
        <v>1306</v>
      </c>
      <c r="B572" t="s">
        <v>97</v>
      </c>
      <c r="C572" s="134" t="s">
        <v>1307</v>
      </c>
      <c r="D572" s="133" t="s">
        <v>190</v>
      </c>
      <c r="E572" s="133" t="s">
        <v>191</v>
      </c>
      <c r="F572" s="133" t="s">
        <v>169</v>
      </c>
    </row>
    <row r="573" spans="1:6" x14ac:dyDescent="0.35">
      <c r="A573" s="133" t="s">
        <v>1308</v>
      </c>
      <c r="B573" t="s">
        <v>96</v>
      </c>
      <c r="C573" s="134" t="s">
        <v>1309</v>
      </c>
      <c r="D573" s="133" t="s">
        <v>162</v>
      </c>
      <c r="E573" s="133" t="s">
        <v>166</v>
      </c>
      <c r="F573" s="133" t="s">
        <v>160</v>
      </c>
    </row>
    <row r="574" spans="1:6" x14ac:dyDescent="0.35">
      <c r="A574" s="133" t="s">
        <v>1310</v>
      </c>
      <c r="B574" t="s">
        <v>97</v>
      </c>
      <c r="C574" s="134" t="s">
        <v>1311</v>
      </c>
      <c r="D574" s="133" t="s">
        <v>190</v>
      </c>
      <c r="E574" s="133" t="s">
        <v>191</v>
      </c>
      <c r="F574" s="133" t="s">
        <v>160</v>
      </c>
    </row>
    <row r="575" spans="1:6" x14ac:dyDescent="0.35">
      <c r="A575" s="133" t="s">
        <v>1312</v>
      </c>
      <c r="B575" t="s">
        <v>96</v>
      </c>
      <c r="C575" s="134" t="s">
        <v>1313</v>
      </c>
      <c r="D575" s="133" t="s">
        <v>162</v>
      </c>
      <c r="E575" s="133" t="s">
        <v>166</v>
      </c>
      <c r="F575" s="133" t="s">
        <v>169</v>
      </c>
    </row>
    <row r="576" spans="1:6" x14ac:dyDescent="0.35">
      <c r="A576" s="133" t="s">
        <v>1314</v>
      </c>
      <c r="B576" t="s">
        <v>97</v>
      </c>
      <c r="C576" s="134" t="s">
        <v>1315</v>
      </c>
      <c r="D576" s="133" t="s">
        <v>190</v>
      </c>
      <c r="E576" s="133" t="s">
        <v>191</v>
      </c>
      <c r="F576" s="133" t="s">
        <v>160</v>
      </c>
    </row>
    <row r="577" spans="1:6" x14ac:dyDescent="0.35">
      <c r="A577" s="133" t="s">
        <v>1316</v>
      </c>
      <c r="B577" t="s">
        <v>97</v>
      </c>
      <c r="C577" s="134" t="s">
        <v>1317</v>
      </c>
      <c r="D577" s="133" t="s">
        <v>190</v>
      </c>
      <c r="E577" s="133" t="s">
        <v>191</v>
      </c>
      <c r="F577" s="133" t="s">
        <v>160</v>
      </c>
    </row>
    <row r="578" spans="1:6" x14ac:dyDescent="0.35">
      <c r="A578" s="133" t="s">
        <v>1318</v>
      </c>
      <c r="B578" t="s">
        <v>97</v>
      </c>
      <c r="C578" s="134" t="s">
        <v>1319</v>
      </c>
      <c r="D578" s="133" t="s">
        <v>190</v>
      </c>
      <c r="E578" s="133" t="s">
        <v>191</v>
      </c>
      <c r="F578" s="133" t="s">
        <v>160</v>
      </c>
    </row>
    <row r="579" spans="1:6" x14ac:dyDescent="0.35">
      <c r="A579" s="133" t="s">
        <v>1320</v>
      </c>
      <c r="B579" t="s">
        <v>96</v>
      </c>
      <c r="C579" s="134" t="s">
        <v>1321</v>
      </c>
      <c r="D579" s="133" t="s">
        <v>162</v>
      </c>
      <c r="E579" s="133" t="s">
        <v>166</v>
      </c>
      <c r="F579" s="133" t="s">
        <v>160</v>
      </c>
    </row>
    <row r="580" spans="1:6" x14ac:dyDescent="0.35">
      <c r="A580" s="133" t="s">
        <v>1322</v>
      </c>
      <c r="B580" t="s">
        <v>97</v>
      </c>
      <c r="C580" s="134" t="s">
        <v>1323</v>
      </c>
      <c r="D580" s="133" t="s">
        <v>190</v>
      </c>
      <c r="E580" s="133" t="s">
        <v>191</v>
      </c>
      <c r="F580" s="133" t="s">
        <v>160</v>
      </c>
    </row>
    <row r="581" spans="1:6" x14ac:dyDescent="0.35">
      <c r="A581" s="133" t="s">
        <v>1324</v>
      </c>
      <c r="B581" t="s">
        <v>97</v>
      </c>
      <c r="C581" s="134" t="s">
        <v>1325</v>
      </c>
      <c r="D581" s="133" t="s">
        <v>190</v>
      </c>
      <c r="E581" s="133" t="s">
        <v>191</v>
      </c>
      <c r="F581" s="133" t="s">
        <v>169</v>
      </c>
    </row>
    <row r="582" spans="1:6" x14ac:dyDescent="0.35">
      <c r="A582" s="133" t="s">
        <v>1326</v>
      </c>
      <c r="B582" t="s">
        <v>97</v>
      </c>
      <c r="C582" s="134" t="s">
        <v>1327</v>
      </c>
      <c r="D582" s="133" t="s">
        <v>190</v>
      </c>
      <c r="E582" s="133" t="s">
        <v>191</v>
      </c>
      <c r="F582" s="133" t="s">
        <v>169</v>
      </c>
    </row>
    <row r="583" spans="1:6" x14ac:dyDescent="0.35">
      <c r="A583" s="133" t="s">
        <v>1328</v>
      </c>
      <c r="B583" t="s">
        <v>97</v>
      </c>
      <c r="C583" s="134" t="s">
        <v>1329</v>
      </c>
      <c r="D583" s="133" t="s">
        <v>190</v>
      </c>
      <c r="E583" s="133" t="s">
        <v>160</v>
      </c>
      <c r="F583" s="133" t="s">
        <v>169</v>
      </c>
    </row>
    <row r="584" spans="1:6" x14ac:dyDescent="0.35">
      <c r="A584" s="133" t="s">
        <v>1330</v>
      </c>
      <c r="B584" t="s">
        <v>97</v>
      </c>
      <c r="C584" s="134" t="s">
        <v>1331</v>
      </c>
      <c r="D584" s="133" t="s">
        <v>169</v>
      </c>
      <c r="E584" s="133" t="s">
        <v>169</v>
      </c>
      <c r="F584" s="133" t="s">
        <v>169</v>
      </c>
    </row>
    <row r="585" spans="1:6" x14ac:dyDescent="0.35">
      <c r="A585" s="133" t="s">
        <v>1332</v>
      </c>
      <c r="B585" t="s">
        <v>97</v>
      </c>
      <c r="C585" s="134" t="s">
        <v>1333</v>
      </c>
      <c r="D585" s="133" t="s">
        <v>190</v>
      </c>
      <c r="E585" s="133" t="s">
        <v>1139</v>
      </c>
      <c r="F585" s="133" t="s">
        <v>160</v>
      </c>
    </row>
    <row r="586" spans="1:6" x14ac:dyDescent="0.35">
      <c r="A586" s="133" t="s">
        <v>1334</v>
      </c>
      <c r="B586" t="s">
        <v>97</v>
      </c>
      <c r="C586" s="134" t="s">
        <v>1335</v>
      </c>
      <c r="D586" s="133" t="s">
        <v>190</v>
      </c>
      <c r="E586" s="133" t="s">
        <v>160</v>
      </c>
      <c r="F586" s="133" t="s">
        <v>160</v>
      </c>
    </row>
    <row r="587" spans="1:6" x14ac:dyDescent="0.35">
      <c r="A587" s="133" t="s">
        <v>1336</v>
      </c>
      <c r="B587" t="s">
        <v>97</v>
      </c>
      <c r="C587" s="134" t="s">
        <v>1337</v>
      </c>
      <c r="D587" s="133" t="s">
        <v>190</v>
      </c>
      <c r="E587" s="133" t="s">
        <v>202</v>
      </c>
      <c r="F587" s="133" t="s">
        <v>160</v>
      </c>
    </row>
    <row r="588" spans="1:6" x14ac:dyDescent="0.35">
      <c r="A588" s="133" t="s">
        <v>1338</v>
      </c>
      <c r="B588" t="s">
        <v>97</v>
      </c>
      <c r="C588" s="134" t="s">
        <v>1339</v>
      </c>
      <c r="D588" s="133" t="s">
        <v>190</v>
      </c>
      <c r="E588" s="133" t="s">
        <v>202</v>
      </c>
      <c r="F588" s="133" t="s">
        <v>160</v>
      </c>
    </row>
    <row r="589" spans="1:6" x14ac:dyDescent="0.35">
      <c r="A589" s="133" t="s">
        <v>1340</v>
      </c>
      <c r="B589" t="s">
        <v>97</v>
      </c>
      <c r="C589" s="134" t="s">
        <v>1341</v>
      </c>
      <c r="D589" s="133" t="s">
        <v>190</v>
      </c>
      <c r="E589" s="133" t="s">
        <v>202</v>
      </c>
      <c r="F589" s="133" t="s">
        <v>169</v>
      </c>
    </row>
    <row r="590" spans="1:6" x14ac:dyDescent="0.35">
      <c r="A590" s="133" t="s">
        <v>1342</v>
      </c>
      <c r="B590" t="s">
        <v>97</v>
      </c>
      <c r="C590" s="134" t="s">
        <v>1343</v>
      </c>
      <c r="D590" s="133" t="s">
        <v>190</v>
      </c>
      <c r="E590" s="133" t="s">
        <v>202</v>
      </c>
      <c r="F590" s="133" t="s">
        <v>160</v>
      </c>
    </row>
    <row r="591" spans="1:6" x14ac:dyDescent="0.35">
      <c r="A591" s="133" t="s">
        <v>1344</v>
      </c>
      <c r="B591" t="s">
        <v>97</v>
      </c>
      <c r="C591" s="134" t="s">
        <v>1345</v>
      </c>
      <c r="D591" s="133" t="s">
        <v>190</v>
      </c>
      <c r="E591" s="133" t="s">
        <v>202</v>
      </c>
      <c r="F591" s="133" t="s">
        <v>169</v>
      </c>
    </row>
    <row r="592" spans="1:6" x14ac:dyDescent="0.35">
      <c r="A592" s="133" t="s">
        <v>1346</v>
      </c>
      <c r="B592" t="s">
        <v>97</v>
      </c>
      <c r="C592" s="134" t="s">
        <v>1347</v>
      </c>
      <c r="D592" s="133" t="s">
        <v>190</v>
      </c>
      <c r="E592" s="133" t="s">
        <v>202</v>
      </c>
      <c r="F592" s="133" t="s">
        <v>160</v>
      </c>
    </row>
    <row r="593" spans="1:6" x14ac:dyDescent="0.35">
      <c r="A593" s="133" t="s">
        <v>1348</v>
      </c>
      <c r="B593" t="s">
        <v>97</v>
      </c>
      <c r="C593" s="134" t="s">
        <v>1349</v>
      </c>
      <c r="D593" s="133" t="s">
        <v>190</v>
      </c>
      <c r="E593" s="133" t="s">
        <v>202</v>
      </c>
      <c r="F593" s="133" t="s">
        <v>169</v>
      </c>
    </row>
    <row r="594" spans="1:6" x14ac:dyDescent="0.35">
      <c r="A594" s="133" t="s">
        <v>1350</v>
      </c>
      <c r="B594" t="s">
        <v>97</v>
      </c>
      <c r="C594" s="134" t="s">
        <v>1351</v>
      </c>
      <c r="D594" s="133" t="s">
        <v>190</v>
      </c>
      <c r="E594" s="133" t="s">
        <v>202</v>
      </c>
      <c r="F594" s="133" t="s">
        <v>169</v>
      </c>
    </row>
    <row r="595" spans="1:6" x14ac:dyDescent="0.35">
      <c r="A595" s="133" t="s">
        <v>1352</v>
      </c>
      <c r="B595" t="s">
        <v>97</v>
      </c>
      <c r="C595" s="134" t="s">
        <v>1353</v>
      </c>
      <c r="D595" s="133" t="s">
        <v>190</v>
      </c>
      <c r="E595" s="133" t="s">
        <v>202</v>
      </c>
      <c r="F595" s="133" t="s">
        <v>169</v>
      </c>
    </row>
    <row r="596" spans="1:6" x14ac:dyDescent="0.35">
      <c r="A596" s="133" t="s">
        <v>1354</v>
      </c>
      <c r="B596" t="s">
        <v>97</v>
      </c>
      <c r="C596" s="134" t="s">
        <v>1355</v>
      </c>
      <c r="D596" s="133" t="s">
        <v>190</v>
      </c>
      <c r="E596" s="133" t="s">
        <v>160</v>
      </c>
      <c r="F596" s="133" t="s">
        <v>160</v>
      </c>
    </row>
    <row r="597" spans="1:6" x14ac:dyDescent="0.35">
      <c r="A597" s="133" t="s">
        <v>1356</v>
      </c>
      <c r="B597" t="s">
        <v>97</v>
      </c>
      <c r="C597" s="134" t="s">
        <v>1357</v>
      </c>
      <c r="D597" s="133" t="s">
        <v>190</v>
      </c>
      <c r="E597" s="133" t="s">
        <v>202</v>
      </c>
      <c r="F597" s="133" t="s">
        <v>169</v>
      </c>
    </row>
    <row r="598" spans="1:6" x14ac:dyDescent="0.35">
      <c r="A598" s="133" t="s">
        <v>1358</v>
      </c>
      <c r="B598" t="s">
        <v>97</v>
      </c>
      <c r="C598" s="134" t="s">
        <v>1359</v>
      </c>
      <c r="D598" s="133" t="s">
        <v>190</v>
      </c>
      <c r="E598" s="133" t="s">
        <v>160</v>
      </c>
      <c r="F598" s="133" t="s">
        <v>160</v>
      </c>
    </row>
    <row r="599" spans="1:6" x14ac:dyDescent="0.35">
      <c r="A599" s="133" t="s">
        <v>1360</v>
      </c>
      <c r="B599" t="s">
        <v>96</v>
      </c>
      <c r="C599" s="134" t="s">
        <v>1361</v>
      </c>
      <c r="D599" s="133" t="s">
        <v>162</v>
      </c>
      <c r="E599" s="133" t="s">
        <v>162</v>
      </c>
      <c r="F599" s="133" t="s">
        <v>169</v>
      </c>
    </row>
    <row r="600" spans="1:6" x14ac:dyDescent="0.35">
      <c r="A600" s="133" t="s">
        <v>1362</v>
      </c>
      <c r="B600" t="s">
        <v>96</v>
      </c>
      <c r="C600" s="134" t="s">
        <v>1363</v>
      </c>
      <c r="D600" s="133" t="s">
        <v>162</v>
      </c>
      <c r="E600" s="133" t="s">
        <v>162</v>
      </c>
      <c r="F600" s="133" t="s">
        <v>169</v>
      </c>
    </row>
    <row r="601" spans="1:6" x14ac:dyDescent="0.35">
      <c r="A601" s="133" t="s">
        <v>1364</v>
      </c>
      <c r="B601" t="s">
        <v>97</v>
      </c>
      <c r="C601" s="134" t="s">
        <v>1365</v>
      </c>
      <c r="D601" s="133" t="s">
        <v>190</v>
      </c>
      <c r="E601" s="133" t="s">
        <v>160</v>
      </c>
      <c r="F601" s="133" t="s">
        <v>169</v>
      </c>
    </row>
    <row r="602" spans="1:6" x14ac:dyDescent="0.35">
      <c r="A602" s="133" t="s">
        <v>1366</v>
      </c>
      <c r="B602" t="s">
        <v>97</v>
      </c>
      <c r="C602" s="134" t="s">
        <v>1367</v>
      </c>
      <c r="D602" s="133" t="s">
        <v>190</v>
      </c>
      <c r="E602" s="133" t="s">
        <v>202</v>
      </c>
      <c r="F602" s="133" t="s">
        <v>160</v>
      </c>
    </row>
    <row r="603" spans="1:6" x14ac:dyDescent="0.35">
      <c r="A603" s="133" t="s">
        <v>1368</v>
      </c>
      <c r="B603" t="s">
        <v>97</v>
      </c>
      <c r="C603" s="134" t="s">
        <v>1369</v>
      </c>
      <c r="D603" s="133" t="s">
        <v>190</v>
      </c>
      <c r="E603" s="133" t="s">
        <v>202</v>
      </c>
      <c r="F603" s="133" t="s">
        <v>160</v>
      </c>
    </row>
    <row r="604" spans="1:6" x14ac:dyDescent="0.35">
      <c r="A604" s="133" t="s">
        <v>1370</v>
      </c>
      <c r="B604" t="s">
        <v>97</v>
      </c>
      <c r="C604" s="134" t="s">
        <v>1371</v>
      </c>
      <c r="D604" s="133" t="s">
        <v>190</v>
      </c>
      <c r="E604" s="133" t="s">
        <v>202</v>
      </c>
      <c r="F604" s="133" t="s">
        <v>160</v>
      </c>
    </row>
    <row r="605" spans="1:6" x14ac:dyDescent="0.35">
      <c r="A605" s="133" t="s">
        <v>1372</v>
      </c>
      <c r="B605" t="s">
        <v>97</v>
      </c>
      <c r="C605" s="134" t="s">
        <v>1373</v>
      </c>
      <c r="D605" s="133" t="s">
        <v>190</v>
      </c>
      <c r="E605" s="133" t="s">
        <v>202</v>
      </c>
      <c r="F605" s="133" t="s">
        <v>160</v>
      </c>
    </row>
    <row r="606" spans="1:6" x14ac:dyDescent="0.35">
      <c r="A606" s="133" t="s">
        <v>1374</v>
      </c>
      <c r="B606" t="s">
        <v>97</v>
      </c>
      <c r="C606" s="134" t="s">
        <v>1093</v>
      </c>
      <c r="D606" s="133" t="s">
        <v>190</v>
      </c>
      <c r="E606" s="133" t="s">
        <v>191</v>
      </c>
      <c r="F606" s="133" t="s">
        <v>160</v>
      </c>
    </row>
    <row r="607" spans="1:6" x14ac:dyDescent="0.35">
      <c r="A607" s="133" t="s">
        <v>1375</v>
      </c>
      <c r="B607" t="s">
        <v>97</v>
      </c>
      <c r="C607" s="134" t="s">
        <v>1376</v>
      </c>
      <c r="D607" s="133" t="s">
        <v>190</v>
      </c>
      <c r="E607" s="133" t="s">
        <v>160</v>
      </c>
      <c r="F607" s="133" t="s">
        <v>160</v>
      </c>
    </row>
    <row r="608" spans="1:6" x14ac:dyDescent="0.35">
      <c r="A608" s="133" t="s">
        <v>1377</v>
      </c>
      <c r="B608" t="s">
        <v>96</v>
      </c>
      <c r="C608" s="134" t="s">
        <v>1378</v>
      </c>
      <c r="D608" s="133" t="s">
        <v>162</v>
      </c>
      <c r="E608" s="133" t="s">
        <v>166</v>
      </c>
      <c r="F608" s="133" t="s">
        <v>169</v>
      </c>
    </row>
    <row r="609" spans="1:6" x14ac:dyDescent="0.35">
      <c r="A609" s="133" t="s">
        <v>1379</v>
      </c>
      <c r="B609" t="s">
        <v>96</v>
      </c>
      <c r="C609" s="134" t="s">
        <v>1380</v>
      </c>
      <c r="D609" s="133" t="s">
        <v>162</v>
      </c>
      <c r="E609" s="133" t="s">
        <v>166</v>
      </c>
      <c r="F609" s="133" t="s">
        <v>160</v>
      </c>
    </row>
    <row r="610" spans="1:6" x14ac:dyDescent="0.35">
      <c r="A610" s="133" t="s">
        <v>1381</v>
      </c>
      <c r="B610" t="s">
        <v>97</v>
      </c>
      <c r="C610" s="134" t="s">
        <v>1382</v>
      </c>
      <c r="D610" s="133" t="s">
        <v>190</v>
      </c>
      <c r="E610" s="133" t="s">
        <v>202</v>
      </c>
      <c r="F610" s="133" t="s">
        <v>169</v>
      </c>
    </row>
    <row r="611" spans="1:6" x14ac:dyDescent="0.35">
      <c r="A611" s="133" t="s">
        <v>1383</v>
      </c>
      <c r="B611" t="s">
        <v>97</v>
      </c>
      <c r="C611" s="134" t="s">
        <v>1384</v>
      </c>
      <c r="D611" s="133" t="s">
        <v>561</v>
      </c>
      <c r="E611" s="133" t="s">
        <v>561</v>
      </c>
      <c r="F611" s="133" t="s">
        <v>160</v>
      </c>
    </row>
    <row r="612" spans="1:6" x14ac:dyDescent="0.35">
      <c r="A612" s="133" t="s">
        <v>1385</v>
      </c>
      <c r="B612" t="s">
        <v>97</v>
      </c>
      <c r="C612" s="134" t="s">
        <v>1386</v>
      </c>
      <c r="D612" s="133" t="s">
        <v>561</v>
      </c>
      <c r="E612" s="133" t="s">
        <v>561</v>
      </c>
      <c r="F612" s="133" t="s">
        <v>160</v>
      </c>
    </row>
    <row r="613" spans="1:6" x14ac:dyDescent="0.35">
      <c r="A613" s="133" t="s">
        <v>1387</v>
      </c>
      <c r="B613" t="s">
        <v>97</v>
      </c>
      <c r="C613" s="134" t="s">
        <v>1388</v>
      </c>
      <c r="D613" s="133" t="s">
        <v>561</v>
      </c>
      <c r="E613" s="133" t="s">
        <v>561</v>
      </c>
      <c r="F613" s="133" t="s">
        <v>160</v>
      </c>
    </row>
    <row r="614" spans="1:6" x14ac:dyDescent="0.35">
      <c r="A614" s="133" t="s">
        <v>1389</v>
      </c>
      <c r="B614" t="s">
        <v>97</v>
      </c>
      <c r="C614" s="134" t="s">
        <v>1390</v>
      </c>
      <c r="D614" s="133" t="s">
        <v>561</v>
      </c>
      <c r="E614" s="133" t="s">
        <v>561</v>
      </c>
      <c r="F614" s="133" t="s">
        <v>160</v>
      </c>
    </row>
    <row r="615" spans="1:6" x14ac:dyDescent="0.35">
      <c r="A615" s="133" t="s">
        <v>1391</v>
      </c>
      <c r="B615" t="s">
        <v>97</v>
      </c>
      <c r="C615" s="134" t="s">
        <v>1392</v>
      </c>
      <c r="D615" s="133" t="s">
        <v>190</v>
      </c>
      <c r="E615" s="133" t="s">
        <v>202</v>
      </c>
      <c r="F615" s="133" t="s">
        <v>160</v>
      </c>
    </row>
    <row r="616" spans="1:6" x14ac:dyDescent="0.35">
      <c r="A616" s="133" t="s">
        <v>1393</v>
      </c>
      <c r="B616" t="s">
        <v>97</v>
      </c>
      <c r="C616" s="134" t="s">
        <v>1394</v>
      </c>
      <c r="D616" s="133" t="s">
        <v>190</v>
      </c>
      <c r="E616" s="133" t="s">
        <v>202</v>
      </c>
      <c r="F616" s="133" t="s">
        <v>160</v>
      </c>
    </row>
    <row r="617" spans="1:6" x14ac:dyDescent="0.35">
      <c r="A617" s="133" t="s">
        <v>1395</v>
      </c>
      <c r="B617" t="s">
        <v>96</v>
      </c>
      <c r="C617" s="134" t="s">
        <v>1396</v>
      </c>
      <c r="D617" s="133" t="s">
        <v>162</v>
      </c>
      <c r="E617" s="133" t="s">
        <v>166</v>
      </c>
      <c r="F617" s="133" t="s">
        <v>160</v>
      </c>
    </row>
    <row r="618" spans="1:6" x14ac:dyDescent="0.35">
      <c r="A618" s="133" t="s">
        <v>1397</v>
      </c>
      <c r="B618" t="s">
        <v>97</v>
      </c>
      <c r="C618" s="134" t="s">
        <v>1398</v>
      </c>
      <c r="D618" s="133" t="s">
        <v>190</v>
      </c>
      <c r="E618" s="133" t="s">
        <v>202</v>
      </c>
      <c r="F618" s="133" t="s">
        <v>169</v>
      </c>
    </row>
    <row r="619" spans="1:6" x14ac:dyDescent="0.35">
      <c r="A619" s="133" t="s">
        <v>1399</v>
      </c>
      <c r="B619" t="s">
        <v>96</v>
      </c>
      <c r="C619" s="134" t="s">
        <v>1400</v>
      </c>
      <c r="D619" s="133" t="s">
        <v>162</v>
      </c>
      <c r="E619" s="133" t="s">
        <v>166</v>
      </c>
      <c r="F619" s="133" t="s">
        <v>160</v>
      </c>
    </row>
    <row r="620" spans="1:6" x14ac:dyDescent="0.35">
      <c r="A620" s="133" t="s">
        <v>1401</v>
      </c>
      <c r="B620" t="s">
        <v>97</v>
      </c>
      <c r="C620" s="134" t="s">
        <v>1402</v>
      </c>
      <c r="D620" s="133" t="s">
        <v>190</v>
      </c>
      <c r="E620" s="133" t="s">
        <v>202</v>
      </c>
      <c r="F620" s="133" t="s">
        <v>169</v>
      </c>
    </row>
    <row r="621" spans="1:6" x14ac:dyDescent="0.35">
      <c r="A621" s="133" t="s">
        <v>1403</v>
      </c>
      <c r="B621" t="s">
        <v>96</v>
      </c>
      <c r="C621" s="134" t="s">
        <v>1404</v>
      </c>
      <c r="D621" s="133" t="s">
        <v>162</v>
      </c>
      <c r="E621" s="133" t="s">
        <v>166</v>
      </c>
      <c r="F621" s="133" t="s">
        <v>160</v>
      </c>
    </row>
    <row r="622" spans="1:6" x14ac:dyDescent="0.35">
      <c r="A622" s="133" t="s">
        <v>1405</v>
      </c>
      <c r="B622" t="s">
        <v>96</v>
      </c>
      <c r="C622" s="134" t="s">
        <v>1406</v>
      </c>
      <c r="D622" s="133" t="s">
        <v>162</v>
      </c>
      <c r="E622" s="133" t="s">
        <v>166</v>
      </c>
      <c r="F622" s="133" t="s">
        <v>160</v>
      </c>
    </row>
    <row r="623" spans="1:6" x14ac:dyDescent="0.35">
      <c r="A623" s="133" t="s">
        <v>1407</v>
      </c>
      <c r="B623" t="s">
        <v>96</v>
      </c>
      <c r="C623" s="134" t="s">
        <v>1408</v>
      </c>
      <c r="D623" s="133" t="s">
        <v>162</v>
      </c>
      <c r="E623" s="133" t="s">
        <v>166</v>
      </c>
      <c r="F623" s="133" t="s">
        <v>160</v>
      </c>
    </row>
    <row r="624" spans="1:6" x14ac:dyDescent="0.35">
      <c r="A624" s="133" t="s">
        <v>1409</v>
      </c>
      <c r="B624" t="s">
        <v>96</v>
      </c>
      <c r="C624" s="134" t="s">
        <v>1410</v>
      </c>
      <c r="D624" s="133" t="s">
        <v>162</v>
      </c>
      <c r="E624" s="133" t="s">
        <v>166</v>
      </c>
      <c r="F624" s="133" t="s">
        <v>160</v>
      </c>
    </row>
    <row r="625" spans="1:6" x14ac:dyDescent="0.35">
      <c r="A625" s="133" t="s">
        <v>1411</v>
      </c>
      <c r="B625" t="s">
        <v>97</v>
      </c>
      <c r="C625" s="134" t="s">
        <v>1412</v>
      </c>
      <c r="D625" s="133" t="s">
        <v>190</v>
      </c>
      <c r="E625" s="133" t="s">
        <v>160</v>
      </c>
      <c r="F625" s="133" t="s">
        <v>169</v>
      </c>
    </row>
    <row r="626" spans="1:6" x14ac:dyDescent="0.35">
      <c r="A626" s="133" t="s">
        <v>1413</v>
      </c>
      <c r="B626" t="s">
        <v>97</v>
      </c>
      <c r="C626" s="134" t="s">
        <v>1414</v>
      </c>
      <c r="D626" s="133" t="s">
        <v>190</v>
      </c>
      <c r="E626" s="133" t="s">
        <v>160</v>
      </c>
      <c r="F626" s="133" t="s">
        <v>160</v>
      </c>
    </row>
    <row r="627" spans="1:6" x14ac:dyDescent="0.35">
      <c r="A627" s="133" t="s">
        <v>1415</v>
      </c>
      <c r="B627" t="s">
        <v>96</v>
      </c>
      <c r="C627" s="134" t="s">
        <v>1416</v>
      </c>
      <c r="D627" s="133" t="s">
        <v>162</v>
      </c>
      <c r="E627" s="133" t="s">
        <v>166</v>
      </c>
      <c r="F627" s="133" t="s">
        <v>160</v>
      </c>
    </row>
    <row r="628" spans="1:6" x14ac:dyDescent="0.35">
      <c r="A628" s="133" t="s">
        <v>1417</v>
      </c>
      <c r="B628" t="s">
        <v>96</v>
      </c>
      <c r="C628" s="134" t="s">
        <v>1418</v>
      </c>
      <c r="D628" s="133" t="s">
        <v>162</v>
      </c>
      <c r="E628" s="133" t="s">
        <v>166</v>
      </c>
      <c r="F628" s="133" t="s">
        <v>160</v>
      </c>
    </row>
    <row r="629" spans="1:6" x14ac:dyDescent="0.35">
      <c r="A629" s="133" t="s">
        <v>1419</v>
      </c>
      <c r="B629" t="s">
        <v>97</v>
      </c>
      <c r="C629" s="134" t="s">
        <v>1420</v>
      </c>
      <c r="D629" s="133" t="s">
        <v>190</v>
      </c>
      <c r="E629" s="133" t="s">
        <v>202</v>
      </c>
      <c r="F629" s="133" t="s">
        <v>160</v>
      </c>
    </row>
    <row r="630" spans="1:6" x14ac:dyDescent="0.35">
      <c r="A630" s="133" t="s">
        <v>1421</v>
      </c>
      <c r="B630" t="s">
        <v>96</v>
      </c>
      <c r="C630" s="134" t="s">
        <v>1422</v>
      </c>
      <c r="D630" s="133" t="s">
        <v>162</v>
      </c>
      <c r="E630" s="133" t="s">
        <v>166</v>
      </c>
      <c r="F630" s="133" t="s">
        <v>169</v>
      </c>
    </row>
    <row r="631" spans="1:6" x14ac:dyDescent="0.35">
      <c r="A631" s="133" t="s">
        <v>1423</v>
      </c>
      <c r="B631" t="s">
        <v>96</v>
      </c>
      <c r="C631" s="134" t="s">
        <v>1424</v>
      </c>
      <c r="D631" s="133" t="s">
        <v>162</v>
      </c>
      <c r="E631" s="133" t="s">
        <v>166</v>
      </c>
      <c r="F631" s="133" t="s">
        <v>169</v>
      </c>
    </row>
    <row r="632" spans="1:6" x14ac:dyDescent="0.35">
      <c r="A632" s="133" t="s">
        <v>1425</v>
      </c>
      <c r="B632" t="s">
        <v>96</v>
      </c>
      <c r="C632" s="134" t="s">
        <v>1426</v>
      </c>
      <c r="D632" s="133" t="s">
        <v>162</v>
      </c>
      <c r="E632" s="133" t="s">
        <v>166</v>
      </c>
      <c r="F632" s="133" t="s">
        <v>169</v>
      </c>
    </row>
    <row r="633" spans="1:6" x14ac:dyDescent="0.35">
      <c r="A633" s="133" t="s">
        <v>1427</v>
      </c>
      <c r="B633" t="s">
        <v>96</v>
      </c>
      <c r="C633" s="134" t="s">
        <v>1428</v>
      </c>
      <c r="D633" s="133" t="s">
        <v>162</v>
      </c>
      <c r="E633" s="133" t="s">
        <v>166</v>
      </c>
      <c r="F633" s="133" t="s">
        <v>160</v>
      </c>
    </row>
    <row r="634" spans="1:6" x14ac:dyDescent="0.35">
      <c r="A634" s="133" t="s">
        <v>1429</v>
      </c>
      <c r="B634" t="s">
        <v>97</v>
      </c>
      <c r="C634" s="134" t="s">
        <v>1430</v>
      </c>
      <c r="D634" s="133" t="s">
        <v>190</v>
      </c>
      <c r="E634" s="133" t="s">
        <v>191</v>
      </c>
      <c r="F634" s="133" t="s">
        <v>160</v>
      </c>
    </row>
    <row r="635" spans="1:6" x14ac:dyDescent="0.35">
      <c r="A635" s="133" t="s">
        <v>1431</v>
      </c>
      <c r="B635" t="s">
        <v>96</v>
      </c>
      <c r="C635" s="134" t="s">
        <v>1432</v>
      </c>
      <c r="D635" s="133" t="s">
        <v>162</v>
      </c>
      <c r="E635" s="133" t="s">
        <v>237</v>
      </c>
      <c r="F635" s="133" t="s">
        <v>169</v>
      </c>
    </row>
    <row r="636" spans="1:6" x14ac:dyDescent="0.35">
      <c r="A636" s="133" t="s">
        <v>1433</v>
      </c>
      <c r="B636" t="s">
        <v>97</v>
      </c>
      <c r="C636" s="134" t="s">
        <v>1434</v>
      </c>
      <c r="D636" s="133" t="s">
        <v>190</v>
      </c>
      <c r="E636" s="133" t="s">
        <v>202</v>
      </c>
      <c r="F636" s="133" t="s">
        <v>160</v>
      </c>
    </row>
    <row r="637" spans="1:6" x14ac:dyDescent="0.35">
      <c r="A637" s="133" t="s">
        <v>1435</v>
      </c>
      <c r="B637" t="s">
        <v>97</v>
      </c>
      <c r="C637" s="134" t="s">
        <v>1436</v>
      </c>
      <c r="D637" s="133" t="s">
        <v>169</v>
      </c>
      <c r="E637" s="133" t="s">
        <v>169</v>
      </c>
      <c r="F637" s="133" t="s">
        <v>160</v>
      </c>
    </row>
    <row r="638" spans="1:6" x14ac:dyDescent="0.35">
      <c r="A638" s="133" t="s">
        <v>1437</v>
      </c>
      <c r="B638" t="s">
        <v>97</v>
      </c>
      <c r="C638" s="134" t="s">
        <v>1438</v>
      </c>
      <c r="D638" s="133" t="s">
        <v>190</v>
      </c>
      <c r="E638" s="133" t="s">
        <v>202</v>
      </c>
      <c r="F638" s="133" t="s">
        <v>169</v>
      </c>
    </row>
    <row r="639" spans="1:6" x14ac:dyDescent="0.35">
      <c r="A639" s="133" t="s">
        <v>1439</v>
      </c>
      <c r="B639" t="s">
        <v>97</v>
      </c>
      <c r="C639" s="134" t="s">
        <v>1440</v>
      </c>
      <c r="D639" s="133" t="s">
        <v>190</v>
      </c>
      <c r="E639" s="133" t="s">
        <v>160</v>
      </c>
      <c r="F639" s="133" t="s">
        <v>169</v>
      </c>
    </row>
    <row r="640" spans="1:6" x14ac:dyDescent="0.35">
      <c r="A640" s="133" t="s">
        <v>1441</v>
      </c>
      <c r="B640" t="s">
        <v>97</v>
      </c>
      <c r="C640" s="134" t="s">
        <v>1442</v>
      </c>
      <c r="D640" s="133" t="s">
        <v>190</v>
      </c>
      <c r="E640" s="133" t="s">
        <v>160</v>
      </c>
      <c r="F640" s="133" t="s">
        <v>160</v>
      </c>
    </row>
    <row r="641" spans="1:6" x14ac:dyDescent="0.35">
      <c r="A641" s="133" t="s">
        <v>1443</v>
      </c>
      <c r="B641" t="s">
        <v>97</v>
      </c>
      <c r="C641" s="134" t="s">
        <v>1444</v>
      </c>
      <c r="D641" s="133" t="s">
        <v>169</v>
      </c>
      <c r="E641" s="133" t="s">
        <v>169</v>
      </c>
      <c r="F641" s="133" t="s">
        <v>169</v>
      </c>
    </row>
    <row r="642" spans="1:6" x14ac:dyDescent="0.35">
      <c r="A642" s="133" t="s">
        <v>1445</v>
      </c>
      <c r="B642" t="s">
        <v>97</v>
      </c>
      <c r="C642" s="134" t="s">
        <v>1446</v>
      </c>
      <c r="D642" s="133" t="s">
        <v>169</v>
      </c>
      <c r="E642" s="133" t="s">
        <v>169</v>
      </c>
      <c r="F642" s="133" t="s">
        <v>160</v>
      </c>
    </row>
    <row r="643" spans="1:6" x14ac:dyDescent="0.35">
      <c r="A643" s="133" t="s">
        <v>1447</v>
      </c>
      <c r="B643" t="s">
        <v>97</v>
      </c>
      <c r="C643" s="134" t="s">
        <v>1448</v>
      </c>
      <c r="D643" s="133" t="s">
        <v>169</v>
      </c>
      <c r="E643" s="133" t="s">
        <v>169</v>
      </c>
      <c r="F643" s="133" t="s">
        <v>169</v>
      </c>
    </row>
    <row r="644" spans="1:6" x14ac:dyDescent="0.35">
      <c r="A644" s="133" t="s">
        <v>1449</v>
      </c>
      <c r="B644" t="s">
        <v>97</v>
      </c>
      <c r="C644" s="134" t="s">
        <v>1450</v>
      </c>
      <c r="D644" s="133" t="s">
        <v>190</v>
      </c>
      <c r="E644" s="133" t="s">
        <v>202</v>
      </c>
      <c r="F644" s="133" t="s">
        <v>160</v>
      </c>
    </row>
    <row r="645" spans="1:6" x14ac:dyDescent="0.35">
      <c r="A645" s="133" t="s">
        <v>1451</v>
      </c>
      <c r="B645" t="s">
        <v>97</v>
      </c>
      <c r="C645" s="134" t="s">
        <v>1452</v>
      </c>
      <c r="D645" s="133" t="s">
        <v>190</v>
      </c>
      <c r="E645" s="133" t="s">
        <v>202</v>
      </c>
      <c r="F645" s="133" t="s">
        <v>160</v>
      </c>
    </row>
    <row r="646" spans="1:6" x14ac:dyDescent="0.35">
      <c r="A646" s="133" t="s">
        <v>1453</v>
      </c>
      <c r="B646" t="s">
        <v>97</v>
      </c>
      <c r="C646" s="134" t="s">
        <v>1454</v>
      </c>
      <c r="D646" s="133" t="s">
        <v>190</v>
      </c>
      <c r="E646" s="133" t="s">
        <v>202</v>
      </c>
      <c r="F646" s="133" t="s">
        <v>169</v>
      </c>
    </row>
    <row r="647" spans="1:6" x14ac:dyDescent="0.35">
      <c r="A647" s="133" t="s">
        <v>1455</v>
      </c>
      <c r="B647" t="s">
        <v>97</v>
      </c>
      <c r="C647" s="134" t="s">
        <v>1456</v>
      </c>
      <c r="D647" s="133" t="s">
        <v>190</v>
      </c>
      <c r="E647" s="133" t="s">
        <v>160</v>
      </c>
      <c r="F647" s="133" t="s">
        <v>169</v>
      </c>
    </row>
    <row r="648" spans="1:6" x14ac:dyDescent="0.35">
      <c r="A648" s="133" t="s">
        <v>1457</v>
      </c>
      <c r="B648" t="s">
        <v>97</v>
      </c>
      <c r="C648" s="134" t="s">
        <v>1458</v>
      </c>
      <c r="D648" s="133" t="s">
        <v>190</v>
      </c>
      <c r="E648" s="133" t="s">
        <v>202</v>
      </c>
      <c r="F648" s="133" t="s">
        <v>160</v>
      </c>
    </row>
    <row r="649" spans="1:6" x14ac:dyDescent="0.35">
      <c r="A649" s="133" t="s">
        <v>1459</v>
      </c>
      <c r="B649" t="s">
        <v>97</v>
      </c>
      <c r="C649" s="134" t="s">
        <v>1460</v>
      </c>
      <c r="D649" s="133" t="s">
        <v>190</v>
      </c>
      <c r="E649" s="133" t="s">
        <v>202</v>
      </c>
      <c r="F649" s="133" t="s">
        <v>160</v>
      </c>
    </row>
    <row r="650" spans="1:6" x14ac:dyDescent="0.35">
      <c r="A650" s="133" t="s">
        <v>1461</v>
      </c>
      <c r="B650" t="s">
        <v>97</v>
      </c>
      <c r="C650" s="134" t="s">
        <v>1462</v>
      </c>
      <c r="D650" s="133" t="s">
        <v>190</v>
      </c>
      <c r="E650" s="133" t="s">
        <v>160</v>
      </c>
      <c r="F650" s="133" t="s">
        <v>169</v>
      </c>
    </row>
    <row r="651" spans="1:6" x14ac:dyDescent="0.35">
      <c r="A651" s="133" t="s">
        <v>1463</v>
      </c>
      <c r="B651" t="s">
        <v>97</v>
      </c>
      <c r="C651" s="134" t="s">
        <v>1464</v>
      </c>
      <c r="D651" s="133" t="s">
        <v>190</v>
      </c>
      <c r="E651" s="133" t="s">
        <v>202</v>
      </c>
      <c r="F651" s="133" t="s">
        <v>160</v>
      </c>
    </row>
    <row r="652" spans="1:6" x14ac:dyDescent="0.35">
      <c r="A652" s="133" t="s">
        <v>1465</v>
      </c>
      <c r="B652" t="s">
        <v>97</v>
      </c>
      <c r="C652" s="134" t="s">
        <v>1466</v>
      </c>
      <c r="D652" s="133" t="s">
        <v>190</v>
      </c>
      <c r="E652" s="133" t="s">
        <v>202</v>
      </c>
      <c r="F652" s="133" t="s">
        <v>169</v>
      </c>
    </row>
    <row r="653" spans="1:6" x14ac:dyDescent="0.35">
      <c r="A653" s="133" t="s">
        <v>1467</v>
      </c>
      <c r="B653" t="s">
        <v>97</v>
      </c>
      <c r="C653" s="134" t="s">
        <v>1468</v>
      </c>
      <c r="D653" s="133" t="s">
        <v>190</v>
      </c>
      <c r="E653" s="133" t="s">
        <v>202</v>
      </c>
      <c r="F653" s="133" t="s">
        <v>160</v>
      </c>
    </row>
    <row r="654" spans="1:6" x14ac:dyDescent="0.35">
      <c r="A654" s="133" t="s">
        <v>1469</v>
      </c>
      <c r="B654" t="s">
        <v>97</v>
      </c>
      <c r="C654" s="134" t="s">
        <v>1470</v>
      </c>
      <c r="D654" s="133" t="s">
        <v>190</v>
      </c>
      <c r="E654" s="133" t="s">
        <v>202</v>
      </c>
      <c r="F654" s="133" t="s">
        <v>160</v>
      </c>
    </row>
    <row r="655" spans="1:6" x14ac:dyDescent="0.35">
      <c r="A655" s="133" t="s">
        <v>1471</v>
      </c>
      <c r="B655" t="s">
        <v>97</v>
      </c>
      <c r="C655" s="134" t="s">
        <v>1472</v>
      </c>
      <c r="D655" s="133" t="s">
        <v>190</v>
      </c>
      <c r="E655" s="133" t="s">
        <v>160</v>
      </c>
      <c r="F655" s="133" t="s">
        <v>160</v>
      </c>
    </row>
    <row r="656" spans="1:6" x14ac:dyDescent="0.35">
      <c r="A656" s="133" t="s">
        <v>1473</v>
      </c>
      <c r="B656" t="s">
        <v>97</v>
      </c>
      <c r="C656" s="134" t="s">
        <v>1474</v>
      </c>
      <c r="D656" s="133" t="s">
        <v>190</v>
      </c>
      <c r="E656" s="133" t="s">
        <v>202</v>
      </c>
      <c r="F656" s="133" t="s">
        <v>160</v>
      </c>
    </row>
    <row r="657" spans="1:6" x14ac:dyDescent="0.35">
      <c r="A657" s="133" t="s">
        <v>1475</v>
      </c>
      <c r="B657" t="s">
        <v>97</v>
      </c>
      <c r="C657" s="134" t="s">
        <v>1476</v>
      </c>
      <c r="D657" s="133" t="s">
        <v>190</v>
      </c>
      <c r="E657" s="133" t="s">
        <v>202</v>
      </c>
      <c r="F657" s="133" t="s">
        <v>169</v>
      </c>
    </row>
    <row r="658" spans="1:6" x14ac:dyDescent="0.35">
      <c r="A658" s="133" t="s">
        <v>1477</v>
      </c>
      <c r="B658" t="s">
        <v>97</v>
      </c>
      <c r="C658" s="134" t="s">
        <v>1478</v>
      </c>
      <c r="D658" s="133" t="s">
        <v>190</v>
      </c>
      <c r="E658" s="133" t="s">
        <v>202</v>
      </c>
      <c r="F658" s="133" t="s">
        <v>160</v>
      </c>
    </row>
    <row r="659" spans="1:6" x14ac:dyDescent="0.35">
      <c r="A659" s="133" t="s">
        <v>1479</v>
      </c>
      <c r="B659" t="s">
        <v>97</v>
      </c>
      <c r="C659" s="134" t="s">
        <v>1480</v>
      </c>
      <c r="D659" s="133" t="s">
        <v>190</v>
      </c>
      <c r="E659" s="133" t="s">
        <v>160</v>
      </c>
      <c r="F659" s="133" t="s">
        <v>160</v>
      </c>
    </row>
    <row r="660" spans="1:6" x14ac:dyDescent="0.35">
      <c r="A660" s="133" t="s">
        <v>1481</v>
      </c>
      <c r="B660" t="s">
        <v>97</v>
      </c>
      <c r="C660" s="134" t="s">
        <v>1482</v>
      </c>
      <c r="D660" s="133" t="s">
        <v>190</v>
      </c>
      <c r="E660" s="133" t="s">
        <v>202</v>
      </c>
      <c r="F660" s="133" t="s">
        <v>169</v>
      </c>
    </row>
    <row r="661" spans="1:6" x14ac:dyDescent="0.35">
      <c r="A661" s="133" t="s">
        <v>1483</v>
      </c>
      <c r="B661" t="s">
        <v>97</v>
      </c>
      <c r="C661" s="134" t="s">
        <v>1484</v>
      </c>
      <c r="D661" s="133" t="s">
        <v>190</v>
      </c>
      <c r="E661" s="133" t="s">
        <v>202</v>
      </c>
      <c r="F661" s="133" t="s">
        <v>160</v>
      </c>
    </row>
    <row r="662" spans="1:6" x14ac:dyDescent="0.35">
      <c r="A662" s="133" t="s">
        <v>1485</v>
      </c>
      <c r="B662" t="s">
        <v>97</v>
      </c>
      <c r="C662" s="134" t="s">
        <v>1486</v>
      </c>
      <c r="D662" s="133" t="s">
        <v>190</v>
      </c>
      <c r="E662" s="133" t="s">
        <v>202</v>
      </c>
      <c r="F662" s="133" t="s">
        <v>160</v>
      </c>
    </row>
    <row r="663" spans="1:6" x14ac:dyDescent="0.35">
      <c r="A663" s="133" t="s">
        <v>1487</v>
      </c>
      <c r="B663" t="s">
        <v>97</v>
      </c>
      <c r="C663" s="134" t="s">
        <v>1488</v>
      </c>
      <c r="D663" s="133" t="s">
        <v>190</v>
      </c>
      <c r="E663" s="133" t="s">
        <v>202</v>
      </c>
      <c r="F663" s="133" t="s">
        <v>169</v>
      </c>
    </row>
    <row r="664" spans="1:6" x14ac:dyDescent="0.35">
      <c r="A664" s="133" t="s">
        <v>1489</v>
      </c>
      <c r="B664" t="s">
        <v>97</v>
      </c>
      <c r="C664" s="134" t="s">
        <v>1490</v>
      </c>
      <c r="D664" s="133" t="s">
        <v>190</v>
      </c>
      <c r="E664" s="133" t="s">
        <v>202</v>
      </c>
      <c r="F664" s="133" t="s">
        <v>160</v>
      </c>
    </row>
    <row r="665" spans="1:6" x14ac:dyDescent="0.35">
      <c r="A665" s="133" t="s">
        <v>1491</v>
      </c>
      <c r="B665" t="s">
        <v>97</v>
      </c>
      <c r="C665" s="134" t="s">
        <v>1492</v>
      </c>
      <c r="D665" s="133" t="s">
        <v>190</v>
      </c>
      <c r="E665" s="133" t="s">
        <v>202</v>
      </c>
      <c r="F665" s="133" t="s">
        <v>160</v>
      </c>
    </row>
    <row r="666" spans="1:6" x14ac:dyDescent="0.35">
      <c r="A666" s="133" t="s">
        <v>1493</v>
      </c>
      <c r="B666" t="s">
        <v>97</v>
      </c>
      <c r="C666" s="134" t="s">
        <v>1494</v>
      </c>
      <c r="D666" s="133" t="s">
        <v>190</v>
      </c>
      <c r="E666" s="133" t="s">
        <v>202</v>
      </c>
      <c r="F666" s="133" t="s">
        <v>169</v>
      </c>
    </row>
    <row r="667" spans="1:6" x14ac:dyDescent="0.35">
      <c r="A667" s="133" t="s">
        <v>1495</v>
      </c>
      <c r="B667" t="s">
        <v>97</v>
      </c>
      <c r="C667" s="134" t="s">
        <v>1496</v>
      </c>
      <c r="D667" s="133" t="s">
        <v>190</v>
      </c>
      <c r="E667" s="133" t="s">
        <v>202</v>
      </c>
      <c r="F667" s="133" t="s">
        <v>160</v>
      </c>
    </row>
    <row r="668" spans="1:6" x14ac:dyDescent="0.35">
      <c r="A668" s="133" t="s">
        <v>1497</v>
      </c>
      <c r="B668" t="s">
        <v>97</v>
      </c>
      <c r="C668" s="134" t="s">
        <v>1498</v>
      </c>
      <c r="D668" s="133" t="s">
        <v>190</v>
      </c>
      <c r="E668" s="133" t="s">
        <v>202</v>
      </c>
      <c r="F668" s="133" t="s">
        <v>169</v>
      </c>
    </row>
    <row r="669" spans="1:6" x14ac:dyDescent="0.35">
      <c r="A669" s="133" t="s">
        <v>1499</v>
      </c>
      <c r="B669" t="s">
        <v>97</v>
      </c>
      <c r="C669" s="134" t="s">
        <v>1500</v>
      </c>
      <c r="D669" s="133" t="s">
        <v>190</v>
      </c>
      <c r="E669" s="133" t="s">
        <v>160</v>
      </c>
      <c r="F669" s="133" t="s">
        <v>169</v>
      </c>
    </row>
    <row r="670" spans="1:6" x14ac:dyDescent="0.35">
      <c r="A670" s="133" t="s">
        <v>1501</v>
      </c>
      <c r="B670" t="s">
        <v>97</v>
      </c>
      <c r="C670" s="134" t="s">
        <v>1502</v>
      </c>
      <c r="D670" s="133" t="s">
        <v>190</v>
      </c>
      <c r="E670" s="133" t="s">
        <v>202</v>
      </c>
      <c r="F670" s="133" t="s">
        <v>160</v>
      </c>
    </row>
    <row r="671" spans="1:6" x14ac:dyDescent="0.35">
      <c r="A671" s="133" t="s">
        <v>1503</v>
      </c>
      <c r="B671" t="s">
        <v>97</v>
      </c>
      <c r="C671" s="134" t="s">
        <v>1504</v>
      </c>
      <c r="D671" s="133" t="s">
        <v>190</v>
      </c>
      <c r="E671" s="133" t="s">
        <v>160</v>
      </c>
      <c r="F671" s="133" t="s">
        <v>160</v>
      </c>
    </row>
    <row r="672" spans="1:6" x14ac:dyDescent="0.35">
      <c r="A672" s="133" t="s">
        <v>1505</v>
      </c>
      <c r="B672" t="s">
        <v>97</v>
      </c>
      <c r="C672" s="134" t="s">
        <v>1506</v>
      </c>
      <c r="D672" s="133" t="s">
        <v>190</v>
      </c>
      <c r="E672" s="133" t="s">
        <v>160</v>
      </c>
      <c r="F672" s="133" t="s">
        <v>169</v>
      </c>
    </row>
    <row r="673" spans="1:6" x14ac:dyDescent="0.35">
      <c r="A673" s="133" t="s">
        <v>1507</v>
      </c>
      <c r="B673" t="s">
        <v>97</v>
      </c>
      <c r="C673" s="134" t="s">
        <v>1508</v>
      </c>
      <c r="D673" s="133" t="s">
        <v>190</v>
      </c>
      <c r="E673" s="133" t="s">
        <v>160</v>
      </c>
      <c r="F673" s="133" t="s">
        <v>169</v>
      </c>
    </row>
    <row r="674" spans="1:6" x14ac:dyDescent="0.35">
      <c r="A674" s="133" t="s">
        <v>1509</v>
      </c>
      <c r="B674" t="s">
        <v>97</v>
      </c>
      <c r="C674" s="134" t="s">
        <v>1510</v>
      </c>
      <c r="D674" s="133" t="s">
        <v>190</v>
      </c>
      <c r="E674" s="133" t="s">
        <v>202</v>
      </c>
      <c r="F674" s="133" t="s">
        <v>160</v>
      </c>
    </row>
    <row r="675" spans="1:6" x14ac:dyDescent="0.35">
      <c r="A675" s="133" t="s">
        <v>1511</v>
      </c>
      <c r="B675" t="s">
        <v>97</v>
      </c>
      <c r="C675" s="134" t="s">
        <v>1512</v>
      </c>
      <c r="D675" s="133" t="s">
        <v>190</v>
      </c>
      <c r="E675" s="133" t="s">
        <v>202</v>
      </c>
      <c r="F675" s="133" t="s">
        <v>160</v>
      </c>
    </row>
    <row r="676" spans="1:6" x14ac:dyDescent="0.35">
      <c r="A676" s="133" t="s">
        <v>1513</v>
      </c>
      <c r="B676" t="s">
        <v>97</v>
      </c>
      <c r="C676" s="134" t="s">
        <v>1514</v>
      </c>
      <c r="D676" s="133" t="s">
        <v>190</v>
      </c>
      <c r="E676" s="133" t="s">
        <v>160</v>
      </c>
      <c r="F676" s="133" t="s">
        <v>169</v>
      </c>
    </row>
    <row r="677" spans="1:6" x14ac:dyDescent="0.35">
      <c r="A677" s="133" t="s">
        <v>1515</v>
      </c>
      <c r="B677" t="s">
        <v>97</v>
      </c>
      <c r="C677" s="134" t="s">
        <v>1516</v>
      </c>
      <c r="D677" s="133" t="s">
        <v>190</v>
      </c>
      <c r="E677" s="133" t="s">
        <v>160</v>
      </c>
      <c r="F677" s="133" t="s">
        <v>169</v>
      </c>
    </row>
    <row r="678" spans="1:6" x14ac:dyDescent="0.35">
      <c r="A678" s="133" t="s">
        <v>1517</v>
      </c>
      <c r="B678" t="s">
        <v>97</v>
      </c>
      <c r="C678" s="134" t="s">
        <v>1518</v>
      </c>
      <c r="D678" s="133" t="s">
        <v>190</v>
      </c>
      <c r="E678" s="133" t="s">
        <v>160</v>
      </c>
      <c r="F678" s="133" t="s">
        <v>169</v>
      </c>
    </row>
    <row r="679" spans="1:6" x14ac:dyDescent="0.35">
      <c r="A679" s="133" t="s">
        <v>1519</v>
      </c>
      <c r="B679" t="s">
        <v>97</v>
      </c>
      <c r="C679" s="134" t="s">
        <v>1520</v>
      </c>
      <c r="D679" s="133" t="s">
        <v>190</v>
      </c>
      <c r="E679" s="133" t="s">
        <v>202</v>
      </c>
      <c r="F679" s="133" t="s">
        <v>160</v>
      </c>
    </row>
    <row r="680" spans="1:6" x14ac:dyDescent="0.35">
      <c r="A680" s="133" t="s">
        <v>1521</v>
      </c>
      <c r="B680" t="s">
        <v>97</v>
      </c>
      <c r="C680" s="134" t="s">
        <v>1522</v>
      </c>
      <c r="D680" s="133" t="s">
        <v>190</v>
      </c>
      <c r="E680" s="133" t="s">
        <v>190</v>
      </c>
      <c r="F680" s="133" t="s">
        <v>169</v>
      </c>
    </row>
    <row r="681" spans="1:6" x14ac:dyDescent="0.35">
      <c r="A681" s="133" t="s">
        <v>1523</v>
      </c>
      <c r="B681" t="s">
        <v>97</v>
      </c>
      <c r="C681" s="134" t="s">
        <v>1524</v>
      </c>
      <c r="D681" s="133" t="s">
        <v>190</v>
      </c>
      <c r="E681" s="133" t="s">
        <v>160</v>
      </c>
      <c r="F681" s="133" t="s">
        <v>160</v>
      </c>
    </row>
    <row r="682" spans="1:6" x14ac:dyDescent="0.35">
      <c r="A682" s="133" t="s">
        <v>1525</v>
      </c>
      <c r="B682" t="s">
        <v>96</v>
      </c>
      <c r="C682" s="134" t="s">
        <v>1526</v>
      </c>
      <c r="D682" s="133" t="s">
        <v>162</v>
      </c>
      <c r="E682" s="133" t="s">
        <v>162</v>
      </c>
      <c r="F682" s="133" t="s">
        <v>169</v>
      </c>
    </row>
    <row r="683" spans="1:6" x14ac:dyDescent="0.35">
      <c r="A683" s="133" t="s">
        <v>1527</v>
      </c>
      <c r="B683" t="s">
        <v>97</v>
      </c>
      <c r="C683" s="134" t="s">
        <v>1528</v>
      </c>
      <c r="D683" s="133" t="s">
        <v>169</v>
      </c>
      <c r="E683" s="133" t="s">
        <v>169</v>
      </c>
      <c r="F683" s="133" t="s">
        <v>160</v>
      </c>
    </row>
    <row r="684" spans="1:6" x14ac:dyDescent="0.35">
      <c r="A684" s="133" t="s">
        <v>1529</v>
      </c>
      <c r="B684" t="s">
        <v>97</v>
      </c>
      <c r="C684" s="134" t="s">
        <v>1530</v>
      </c>
      <c r="D684" s="133" t="s">
        <v>190</v>
      </c>
      <c r="E684" s="133" t="s">
        <v>202</v>
      </c>
      <c r="F684" s="133" t="s">
        <v>160</v>
      </c>
    </row>
    <row r="685" spans="1:6" x14ac:dyDescent="0.35">
      <c r="A685" s="133" t="s">
        <v>1531</v>
      </c>
      <c r="B685" t="s">
        <v>97</v>
      </c>
      <c r="C685" s="134" t="s">
        <v>1532</v>
      </c>
      <c r="D685" s="133" t="s">
        <v>169</v>
      </c>
      <c r="E685" s="133" t="s">
        <v>169</v>
      </c>
      <c r="F685" s="133" t="s">
        <v>160</v>
      </c>
    </row>
    <row r="686" spans="1:6" x14ac:dyDescent="0.35">
      <c r="A686" s="133" t="s">
        <v>1533</v>
      </c>
      <c r="B686" t="s">
        <v>96</v>
      </c>
      <c r="C686" s="134" t="s">
        <v>1534</v>
      </c>
      <c r="D686" s="133" t="s">
        <v>162</v>
      </c>
      <c r="E686" s="133" t="s">
        <v>166</v>
      </c>
      <c r="F686" s="133" t="s">
        <v>160</v>
      </c>
    </row>
    <row r="687" spans="1:6" x14ac:dyDescent="0.35">
      <c r="A687" s="133" t="s">
        <v>1535</v>
      </c>
      <c r="B687" t="s">
        <v>97</v>
      </c>
      <c r="C687" s="134" t="s">
        <v>1536</v>
      </c>
      <c r="D687" s="133" t="s">
        <v>169</v>
      </c>
      <c r="E687" s="133" t="s">
        <v>169</v>
      </c>
      <c r="F687" s="133" t="s">
        <v>160</v>
      </c>
    </row>
    <row r="688" spans="1:6" x14ac:dyDescent="0.35">
      <c r="A688" s="133" t="s">
        <v>1537</v>
      </c>
      <c r="B688" t="s">
        <v>96</v>
      </c>
      <c r="C688" s="134" t="s">
        <v>1538</v>
      </c>
      <c r="D688" s="133" t="s">
        <v>162</v>
      </c>
      <c r="E688" s="133" t="s">
        <v>166</v>
      </c>
      <c r="F688" s="133" t="s">
        <v>160</v>
      </c>
    </row>
    <row r="689" spans="1:6" x14ac:dyDescent="0.35">
      <c r="A689" s="133" t="s">
        <v>1539</v>
      </c>
      <c r="B689" t="s">
        <v>97</v>
      </c>
      <c r="C689" s="134" t="s">
        <v>1540</v>
      </c>
      <c r="D689" s="133" t="s">
        <v>169</v>
      </c>
      <c r="E689" s="133" t="s">
        <v>169</v>
      </c>
      <c r="F689" s="133" t="s">
        <v>160</v>
      </c>
    </row>
    <row r="690" spans="1:6" x14ac:dyDescent="0.35">
      <c r="A690" s="133" t="s">
        <v>1541</v>
      </c>
      <c r="B690" t="s">
        <v>97</v>
      </c>
      <c r="C690" s="134" t="s">
        <v>1542</v>
      </c>
      <c r="D690" s="133" t="s">
        <v>169</v>
      </c>
      <c r="E690" s="133" t="s">
        <v>169</v>
      </c>
      <c r="F690" s="133" t="s">
        <v>160</v>
      </c>
    </row>
    <row r="691" spans="1:6" x14ac:dyDescent="0.35">
      <c r="A691" s="133" t="s">
        <v>1543</v>
      </c>
      <c r="B691" t="s">
        <v>97</v>
      </c>
      <c r="C691" s="134" t="s">
        <v>1544</v>
      </c>
      <c r="D691" s="133" t="s">
        <v>169</v>
      </c>
      <c r="E691" s="133" t="s">
        <v>169</v>
      </c>
      <c r="F691" s="133" t="s">
        <v>169</v>
      </c>
    </row>
    <row r="692" spans="1:6" x14ac:dyDescent="0.35">
      <c r="A692" s="133" t="s">
        <v>1545</v>
      </c>
      <c r="B692" t="s">
        <v>97</v>
      </c>
      <c r="C692" s="134" t="s">
        <v>1546</v>
      </c>
      <c r="D692" s="133" t="s">
        <v>169</v>
      </c>
      <c r="E692" s="133" t="s">
        <v>169</v>
      </c>
      <c r="F692" s="133" t="s">
        <v>169</v>
      </c>
    </row>
    <row r="693" spans="1:6" x14ac:dyDescent="0.35">
      <c r="A693" s="133" t="s">
        <v>1547</v>
      </c>
      <c r="B693" t="s">
        <v>96</v>
      </c>
      <c r="C693" s="134" t="s">
        <v>1548</v>
      </c>
      <c r="D693" s="133" t="s">
        <v>162</v>
      </c>
      <c r="E693" s="133" t="s">
        <v>166</v>
      </c>
      <c r="F693" s="133" t="s">
        <v>169</v>
      </c>
    </row>
    <row r="694" spans="1:6" x14ac:dyDescent="0.35">
      <c r="A694" s="133" t="s">
        <v>1549</v>
      </c>
      <c r="B694" t="s">
        <v>97</v>
      </c>
      <c r="C694" s="134" t="s">
        <v>1550</v>
      </c>
      <c r="D694" s="133" t="s">
        <v>169</v>
      </c>
      <c r="E694" s="133" t="s">
        <v>169</v>
      </c>
      <c r="F694" s="133" t="s">
        <v>160</v>
      </c>
    </row>
    <row r="695" spans="1:6" x14ac:dyDescent="0.35">
      <c r="A695" s="133" t="s">
        <v>1551</v>
      </c>
      <c r="B695" t="s">
        <v>97</v>
      </c>
      <c r="C695" s="134" t="s">
        <v>1552</v>
      </c>
      <c r="D695" s="133" t="s">
        <v>169</v>
      </c>
      <c r="E695" s="133" t="s">
        <v>169</v>
      </c>
      <c r="F695" s="133" t="s">
        <v>169</v>
      </c>
    </row>
    <row r="696" spans="1:6" x14ac:dyDescent="0.35">
      <c r="A696" s="133" t="s">
        <v>1553</v>
      </c>
      <c r="B696" t="s">
        <v>97</v>
      </c>
      <c r="C696" s="134" t="s">
        <v>1554</v>
      </c>
      <c r="D696" s="133" t="s">
        <v>169</v>
      </c>
      <c r="E696" s="133" t="s">
        <v>169</v>
      </c>
      <c r="F696" s="133" t="s">
        <v>169</v>
      </c>
    </row>
    <row r="697" spans="1:6" x14ac:dyDescent="0.35">
      <c r="A697" s="133" t="s">
        <v>1555</v>
      </c>
      <c r="B697" t="s">
        <v>96</v>
      </c>
      <c r="C697" s="134" t="s">
        <v>1556</v>
      </c>
      <c r="D697" s="133" t="s">
        <v>162</v>
      </c>
      <c r="E697" s="133" t="s">
        <v>166</v>
      </c>
      <c r="F697" s="133" t="s">
        <v>160</v>
      </c>
    </row>
    <row r="698" spans="1:6" x14ac:dyDescent="0.35">
      <c r="A698" s="133" t="s">
        <v>1557</v>
      </c>
      <c r="B698" t="s">
        <v>97</v>
      </c>
      <c r="C698" s="134" t="s">
        <v>1558</v>
      </c>
      <c r="D698" s="133" t="s">
        <v>169</v>
      </c>
      <c r="E698" s="133" t="s">
        <v>169</v>
      </c>
      <c r="F698" s="133" t="s">
        <v>169</v>
      </c>
    </row>
    <row r="699" spans="1:6" x14ac:dyDescent="0.35">
      <c r="A699" s="133" t="s">
        <v>1559</v>
      </c>
      <c r="B699" t="s">
        <v>97</v>
      </c>
      <c r="C699" s="134" t="s">
        <v>1560</v>
      </c>
      <c r="D699" s="133" t="s">
        <v>169</v>
      </c>
      <c r="E699" s="133" t="s">
        <v>169</v>
      </c>
      <c r="F699" s="133" t="s">
        <v>160</v>
      </c>
    </row>
    <row r="700" spans="1:6" x14ac:dyDescent="0.35">
      <c r="A700" s="133" t="s">
        <v>1561</v>
      </c>
      <c r="B700" t="s">
        <v>97</v>
      </c>
      <c r="C700" s="134" t="s">
        <v>1562</v>
      </c>
      <c r="D700" s="133" t="s">
        <v>169</v>
      </c>
      <c r="E700" s="133" t="s">
        <v>169</v>
      </c>
      <c r="F700" s="133" t="s">
        <v>160</v>
      </c>
    </row>
    <row r="701" spans="1:6" x14ac:dyDescent="0.35">
      <c r="A701" s="133" t="s">
        <v>1563</v>
      </c>
      <c r="B701" t="s">
        <v>97</v>
      </c>
      <c r="C701" s="134" t="s">
        <v>1564</v>
      </c>
      <c r="D701" s="133" t="s">
        <v>169</v>
      </c>
      <c r="E701" s="133" t="s">
        <v>169</v>
      </c>
      <c r="F701" s="133" t="s">
        <v>169</v>
      </c>
    </row>
    <row r="702" spans="1:6" x14ac:dyDescent="0.35">
      <c r="A702" s="133" t="s">
        <v>1565</v>
      </c>
      <c r="B702" t="s">
        <v>97</v>
      </c>
      <c r="C702" s="134" t="s">
        <v>1566</v>
      </c>
      <c r="D702" s="133" t="s">
        <v>169</v>
      </c>
      <c r="E702" s="133" t="s">
        <v>169</v>
      </c>
      <c r="F702" s="133" t="s">
        <v>160</v>
      </c>
    </row>
    <row r="703" spans="1:6" x14ac:dyDescent="0.35">
      <c r="A703" s="133" t="s">
        <v>1567</v>
      </c>
      <c r="B703" t="s">
        <v>97</v>
      </c>
      <c r="C703" s="134" t="s">
        <v>1568</v>
      </c>
      <c r="D703" s="133" t="s">
        <v>169</v>
      </c>
      <c r="E703" s="133" t="s">
        <v>169</v>
      </c>
      <c r="F703" s="133" t="s">
        <v>160</v>
      </c>
    </row>
    <row r="704" spans="1:6" x14ac:dyDescent="0.35">
      <c r="A704" s="133" t="s">
        <v>1569</v>
      </c>
      <c r="B704" t="s">
        <v>97</v>
      </c>
      <c r="C704" s="134" t="s">
        <v>1570</v>
      </c>
      <c r="D704" s="133" t="s">
        <v>169</v>
      </c>
      <c r="E704" s="133" t="s">
        <v>169</v>
      </c>
      <c r="F704" s="133" t="s">
        <v>160</v>
      </c>
    </row>
    <row r="705" spans="1:6" x14ac:dyDescent="0.35">
      <c r="A705" s="133" t="s">
        <v>1571</v>
      </c>
      <c r="B705" t="s">
        <v>97</v>
      </c>
      <c r="C705" s="134" t="s">
        <v>1572</v>
      </c>
      <c r="D705" s="133" t="s">
        <v>190</v>
      </c>
      <c r="E705" s="133" t="s">
        <v>202</v>
      </c>
      <c r="F705" s="133" t="s">
        <v>160</v>
      </c>
    </row>
    <row r="706" spans="1:6" x14ac:dyDescent="0.35">
      <c r="A706" s="133" t="s">
        <v>1573</v>
      </c>
      <c r="B706" t="s">
        <v>97</v>
      </c>
      <c r="C706" s="134" t="s">
        <v>1574</v>
      </c>
      <c r="D706" s="133" t="s">
        <v>169</v>
      </c>
      <c r="E706" s="133" t="s">
        <v>169</v>
      </c>
      <c r="F706" s="133" t="s">
        <v>160</v>
      </c>
    </row>
    <row r="707" spans="1:6" x14ac:dyDescent="0.35">
      <c r="A707" s="133" t="s">
        <v>1575</v>
      </c>
      <c r="B707" t="s">
        <v>97</v>
      </c>
      <c r="C707" s="134" t="s">
        <v>1576</v>
      </c>
      <c r="D707" s="133" t="s">
        <v>169</v>
      </c>
      <c r="E707" s="133" t="s">
        <v>169</v>
      </c>
      <c r="F707" s="133" t="s">
        <v>169</v>
      </c>
    </row>
    <row r="708" spans="1:6" x14ac:dyDescent="0.35">
      <c r="A708" s="133" t="s">
        <v>1577</v>
      </c>
      <c r="B708" t="s">
        <v>97</v>
      </c>
      <c r="C708" s="134" t="s">
        <v>1578</v>
      </c>
      <c r="D708" s="133" t="s">
        <v>169</v>
      </c>
      <c r="E708" s="133" t="s">
        <v>169</v>
      </c>
      <c r="F708" s="133" t="s">
        <v>160</v>
      </c>
    </row>
    <row r="709" spans="1:6" x14ac:dyDescent="0.35">
      <c r="A709" s="133" t="s">
        <v>1579</v>
      </c>
      <c r="B709" t="s">
        <v>97</v>
      </c>
      <c r="C709" s="134" t="s">
        <v>1580</v>
      </c>
      <c r="D709" s="133" t="s">
        <v>169</v>
      </c>
      <c r="E709" s="133" t="s">
        <v>169</v>
      </c>
      <c r="F709" s="133" t="s">
        <v>160</v>
      </c>
    </row>
    <row r="710" spans="1:6" x14ac:dyDescent="0.35">
      <c r="A710" s="133" t="s">
        <v>1581</v>
      </c>
      <c r="B710" t="s">
        <v>97</v>
      </c>
      <c r="C710" s="134" t="s">
        <v>1582</v>
      </c>
      <c r="D710" s="133" t="s">
        <v>169</v>
      </c>
      <c r="E710" s="133" t="s">
        <v>169</v>
      </c>
      <c r="F710" s="133" t="s">
        <v>169</v>
      </c>
    </row>
    <row r="711" spans="1:6" x14ac:dyDescent="0.35">
      <c r="A711" s="133" t="s">
        <v>1583</v>
      </c>
      <c r="B711" t="s">
        <v>97</v>
      </c>
      <c r="C711" s="134" t="s">
        <v>1584</v>
      </c>
      <c r="D711" s="133" t="s">
        <v>169</v>
      </c>
      <c r="E711" s="133" t="s">
        <v>169</v>
      </c>
      <c r="F711" s="133" t="s">
        <v>169</v>
      </c>
    </row>
    <row r="712" spans="1:6" x14ac:dyDescent="0.35">
      <c r="A712" s="133" t="s">
        <v>1585</v>
      </c>
      <c r="B712" t="s">
        <v>97</v>
      </c>
      <c r="C712" s="134" t="s">
        <v>1586</v>
      </c>
      <c r="D712" s="133" t="s">
        <v>169</v>
      </c>
      <c r="E712" s="133" t="s">
        <v>169</v>
      </c>
      <c r="F712" s="133" t="s">
        <v>160</v>
      </c>
    </row>
    <row r="713" spans="1:6" x14ac:dyDescent="0.35">
      <c r="A713" s="133" t="s">
        <v>1587</v>
      </c>
      <c r="B713" t="s">
        <v>96</v>
      </c>
      <c r="C713" s="134" t="s">
        <v>1588</v>
      </c>
      <c r="D713" s="133" t="s">
        <v>162</v>
      </c>
      <c r="E713" s="133" t="s">
        <v>166</v>
      </c>
      <c r="F713" s="133" t="s">
        <v>160</v>
      </c>
    </row>
    <row r="714" spans="1:6" x14ac:dyDescent="0.35">
      <c r="A714" s="133" t="s">
        <v>1589</v>
      </c>
      <c r="B714" t="s">
        <v>97</v>
      </c>
      <c r="C714" s="134" t="s">
        <v>1590</v>
      </c>
      <c r="D714" s="133" t="s">
        <v>169</v>
      </c>
      <c r="E714" s="133" t="s">
        <v>169</v>
      </c>
      <c r="F714" s="133" t="s">
        <v>160</v>
      </c>
    </row>
    <row r="715" spans="1:6" x14ac:dyDescent="0.35">
      <c r="A715" s="133" t="s">
        <v>1591</v>
      </c>
      <c r="B715" t="s">
        <v>97</v>
      </c>
      <c r="C715" s="134" t="s">
        <v>1592</v>
      </c>
      <c r="D715" s="133" t="s">
        <v>169</v>
      </c>
      <c r="E715" s="133" t="s">
        <v>169</v>
      </c>
      <c r="F715" s="133" t="s">
        <v>160</v>
      </c>
    </row>
    <row r="716" spans="1:6" x14ac:dyDescent="0.35">
      <c r="A716" s="133" t="s">
        <v>1593</v>
      </c>
      <c r="B716" t="s">
        <v>96</v>
      </c>
      <c r="C716" s="134" t="s">
        <v>1594</v>
      </c>
      <c r="D716" s="133" t="s">
        <v>162</v>
      </c>
      <c r="E716" s="133" t="s">
        <v>166</v>
      </c>
      <c r="F716" s="133" t="s">
        <v>169</v>
      </c>
    </row>
    <row r="717" spans="1:6" x14ac:dyDescent="0.35">
      <c r="A717" s="133" t="s">
        <v>1595</v>
      </c>
      <c r="B717" t="s">
        <v>97</v>
      </c>
      <c r="C717" s="134" t="s">
        <v>1596</v>
      </c>
      <c r="D717" s="133" t="s">
        <v>190</v>
      </c>
      <c r="E717" s="133" t="s">
        <v>202</v>
      </c>
      <c r="F717" s="133" t="s">
        <v>160</v>
      </c>
    </row>
    <row r="718" spans="1:6" x14ac:dyDescent="0.35">
      <c r="A718" s="133" t="s">
        <v>1597</v>
      </c>
      <c r="B718" t="s">
        <v>97</v>
      </c>
      <c r="C718" s="134" t="s">
        <v>1598</v>
      </c>
      <c r="D718" s="133" t="s">
        <v>169</v>
      </c>
      <c r="E718" s="133" t="s">
        <v>169</v>
      </c>
      <c r="F718" s="133" t="s">
        <v>160</v>
      </c>
    </row>
    <row r="719" spans="1:6" x14ac:dyDescent="0.35">
      <c r="A719" s="133" t="s">
        <v>1599</v>
      </c>
      <c r="B719" t="s">
        <v>96</v>
      </c>
      <c r="C719" s="134" t="s">
        <v>1600</v>
      </c>
      <c r="D719" s="133" t="s">
        <v>162</v>
      </c>
      <c r="E719" s="133" t="s">
        <v>166</v>
      </c>
      <c r="F719" s="133" t="s">
        <v>160</v>
      </c>
    </row>
    <row r="720" spans="1:6" x14ac:dyDescent="0.35">
      <c r="A720" s="133" t="s">
        <v>1601</v>
      </c>
      <c r="B720" t="s">
        <v>97</v>
      </c>
      <c r="C720" s="134" t="s">
        <v>1602</v>
      </c>
      <c r="D720" s="133" t="s">
        <v>169</v>
      </c>
      <c r="E720" s="133" t="s">
        <v>169</v>
      </c>
      <c r="F720" s="133" t="s">
        <v>160</v>
      </c>
    </row>
    <row r="721" spans="1:6" x14ac:dyDescent="0.35">
      <c r="A721" s="133" t="s">
        <v>1603</v>
      </c>
      <c r="B721" t="s">
        <v>97</v>
      </c>
      <c r="C721" s="134" t="s">
        <v>1604</v>
      </c>
      <c r="D721" s="133" t="s">
        <v>169</v>
      </c>
      <c r="E721" s="133" t="s">
        <v>169</v>
      </c>
      <c r="F721" s="133" t="s">
        <v>169</v>
      </c>
    </row>
    <row r="722" spans="1:6" x14ac:dyDescent="0.35">
      <c r="A722" s="133" t="s">
        <v>1605</v>
      </c>
      <c r="B722" t="s">
        <v>97</v>
      </c>
      <c r="C722" s="134" t="s">
        <v>1606</v>
      </c>
      <c r="D722" s="133" t="s">
        <v>169</v>
      </c>
      <c r="E722" s="133" t="s">
        <v>169</v>
      </c>
      <c r="F722" s="133" t="s">
        <v>160</v>
      </c>
    </row>
    <row r="723" spans="1:6" x14ac:dyDescent="0.35">
      <c r="A723" s="133" t="s">
        <v>1607</v>
      </c>
      <c r="B723" t="s">
        <v>97</v>
      </c>
      <c r="C723" s="134" t="s">
        <v>1608</v>
      </c>
      <c r="D723" s="133" t="s">
        <v>169</v>
      </c>
      <c r="E723" s="133" t="s">
        <v>169</v>
      </c>
      <c r="F723" s="133" t="s">
        <v>169</v>
      </c>
    </row>
    <row r="724" spans="1:6" x14ac:dyDescent="0.35">
      <c r="A724" s="133" t="s">
        <v>1609</v>
      </c>
      <c r="B724" t="s">
        <v>97</v>
      </c>
      <c r="C724" s="134" t="s">
        <v>1610</v>
      </c>
      <c r="D724" s="133" t="s">
        <v>169</v>
      </c>
      <c r="E724" s="133" t="s">
        <v>169</v>
      </c>
      <c r="F724" s="133" t="s">
        <v>169</v>
      </c>
    </row>
    <row r="725" spans="1:6" x14ac:dyDescent="0.35">
      <c r="A725" s="133" t="s">
        <v>1611</v>
      </c>
      <c r="B725" t="s">
        <v>97</v>
      </c>
      <c r="C725" s="134" t="s">
        <v>1612</v>
      </c>
      <c r="D725" s="133" t="s">
        <v>169</v>
      </c>
      <c r="E725" s="133" t="s">
        <v>169</v>
      </c>
      <c r="F725" s="133" t="s">
        <v>160</v>
      </c>
    </row>
    <row r="726" spans="1:6" x14ac:dyDescent="0.35">
      <c r="A726" s="133" t="s">
        <v>1613</v>
      </c>
      <c r="B726" t="s">
        <v>97</v>
      </c>
      <c r="C726" s="134" t="s">
        <v>1614</v>
      </c>
      <c r="D726" s="133" t="s">
        <v>169</v>
      </c>
      <c r="E726" s="133" t="s">
        <v>169</v>
      </c>
      <c r="F726" s="133" t="s">
        <v>160</v>
      </c>
    </row>
    <row r="727" spans="1:6" x14ac:dyDescent="0.35">
      <c r="A727" s="133" t="s">
        <v>1615</v>
      </c>
      <c r="B727" t="s">
        <v>97</v>
      </c>
      <c r="C727" s="134" t="s">
        <v>1616</v>
      </c>
      <c r="D727" s="133" t="s">
        <v>190</v>
      </c>
      <c r="E727" s="133" t="s">
        <v>160</v>
      </c>
      <c r="F727" s="133" t="s">
        <v>160</v>
      </c>
    </row>
    <row r="728" spans="1:6" x14ac:dyDescent="0.35">
      <c r="A728" s="133" t="s">
        <v>1617</v>
      </c>
      <c r="B728" t="s">
        <v>96</v>
      </c>
      <c r="C728" s="134" t="s">
        <v>1618</v>
      </c>
      <c r="D728" s="133" t="s">
        <v>162</v>
      </c>
      <c r="E728" s="133" t="s">
        <v>166</v>
      </c>
      <c r="F728" s="133" t="s">
        <v>169</v>
      </c>
    </row>
    <row r="729" spans="1:6" x14ac:dyDescent="0.35">
      <c r="A729" s="133" t="s">
        <v>1619</v>
      </c>
      <c r="B729" t="s">
        <v>97</v>
      </c>
      <c r="C729" s="134" t="s">
        <v>1620</v>
      </c>
      <c r="D729" s="133" t="s">
        <v>169</v>
      </c>
      <c r="E729" s="133" t="s">
        <v>169</v>
      </c>
      <c r="F729" s="133" t="s">
        <v>160</v>
      </c>
    </row>
    <row r="730" spans="1:6" x14ac:dyDescent="0.35">
      <c r="A730" s="133" t="s">
        <v>1621</v>
      </c>
      <c r="B730" t="s">
        <v>96</v>
      </c>
      <c r="C730" s="134" t="s">
        <v>1622</v>
      </c>
      <c r="D730" s="133" t="s">
        <v>162</v>
      </c>
      <c r="E730" s="133" t="s">
        <v>166</v>
      </c>
      <c r="F730" s="133" t="s">
        <v>160</v>
      </c>
    </row>
    <row r="731" spans="1:6" x14ac:dyDescent="0.35">
      <c r="A731" s="133" t="s">
        <v>1623</v>
      </c>
      <c r="B731" t="s">
        <v>96</v>
      </c>
      <c r="C731" s="134" t="s">
        <v>1624</v>
      </c>
      <c r="D731" s="133" t="s">
        <v>162</v>
      </c>
      <c r="E731" s="133" t="s">
        <v>166</v>
      </c>
      <c r="F731" s="133" t="s">
        <v>169</v>
      </c>
    </row>
    <row r="732" spans="1:6" x14ac:dyDescent="0.35">
      <c r="A732" s="133" t="s">
        <v>1625</v>
      </c>
      <c r="B732" t="s">
        <v>96</v>
      </c>
      <c r="C732" s="134" t="s">
        <v>1626</v>
      </c>
      <c r="D732" s="133" t="s">
        <v>162</v>
      </c>
      <c r="E732" s="133" t="s">
        <v>166</v>
      </c>
      <c r="F732" s="133" t="s">
        <v>160</v>
      </c>
    </row>
    <row r="733" spans="1:6" x14ac:dyDescent="0.35">
      <c r="A733" s="133" t="s">
        <v>1627</v>
      </c>
      <c r="B733" t="s">
        <v>97</v>
      </c>
      <c r="C733" s="134" t="s">
        <v>1628</v>
      </c>
      <c r="D733" s="133" t="s">
        <v>169</v>
      </c>
      <c r="E733" s="133" t="s">
        <v>169</v>
      </c>
      <c r="F733" s="133" t="s">
        <v>160</v>
      </c>
    </row>
    <row r="734" spans="1:6" x14ac:dyDescent="0.35">
      <c r="A734" s="133" t="s">
        <v>1629</v>
      </c>
      <c r="B734" t="s">
        <v>96</v>
      </c>
      <c r="C734" s="134" t="s">
        <v>1630</v>
      </c>
      <c r="D734" s="133" t="s">
        <v>162</v>
      </c>
      <c r="E734" s="133" t="s">
        <v>166</v>
      </c>
      <c r="F734" s="133" t="s">
        <v>160</v>
      </c>
    </row>
    <row r="735" spans="1:6" x14ac:dyDescent="0.35">
      <c r="A735" s="133" t="s">
        <v>1631</v>
      </c>
      <c r="B735" t="s">
        <v>96</v>
      </c>
      <c r="C735" s="134" t="s">
        <v>1632</v>
      </c>
      <c r="D735" s="133" t="s">
        <v>162</v>
      </c>
      <c r="E735" s="133" t="s">
        <v>166</v>
      </c>
      <c r="F735" s="133" t="s">
        <v>160</v>
      </c>
    </row>
    <row r="736" spans="1:6" x14ac:dyDescent="0.35">
      <c r="A736" s="133" t="s">
        <v>1633</v>
      </c>
      <c r="B736" t="s">
        <v>96</v>
      </c>
      <c r="C736" s="134" t="s">
        <v>1634</v>
      </c>
      <c r="D736" s="133" t="s">
        <v>162</v>
      </c>
      <c r="E736" s="133" t="s">
        <v>166</v>
      </c>
      <c r="F736" s="133" t="s">
        <v>160</v>
      </c>
    </row>
    <row r="737" spans="1:6" x14ac:dyDescent="0.35">
      <c r="A737" s="133" t="s">
        <v>1635</v>
      </c>
      <c r="B737" t="s">
        <v>96</v>
      </c>
      <c r="C737" s="134" t="s">
        <v>1636</v>
      </c>
      <c r="D737" s="133" t="s">
        <v>162</v>
      </c>
      <c r="E737" s="133" t="s">
        <v>166</v>
      </c>
      <c r="F737" s="133" t="s">
        <v>160</v>
      </c>
    </row>
    <row r="738" spans="1:6" x14ac:dyDescent="0.35">
      <c r="A738" s="133" t="s">
        <v>1637</v>
      </c>
      <c r="B738" t="s">
        <v>97</v>
      </c>
      <c r="C738" s="134" t="s">
        <v>1638</v>
      </c>
      <c r="D738" s="133" t="s">
        <v>169</v>
      </c>
      <c r="E738" s="133" t="s">
        <v>169</v>
      </c>
      <c r="F738" s="133" t="s">
        <v>169</v>
      </c>
    </row>
    <row r="739" spans="1:6" x14ac:dyDescent="0.35">
      <c r="A739" s="133" t="s">
        <v>1639</v>
      </c>
      <c r="B739" t="s">
        <v>96</v>
      </c>
      <c r="C739" s="134" t="s">
        <v>1640</v>
      </c>
      <c r="D739" s="133" t="s">
        <v>162</v>
      </c>
      <c r="E739" s="133" t="s">
        <v>166</v>
      </c>
      <c r="F739" s="133" t="s">
        <v>160</v>
      </c>
    </row>
    <row r="740" spans="1:6" x14ac:dyDescent="0.35">
      <c r="A740" s="133" t="s">
        <v>1641</v>
      </c>
      <c r="B740" t="s">
        <v>97</v>
      </c>
      <c r="C740" s="134" t="s">
        <v>1642</v>
      </c>
      <c r="D740" s="133" t="s">
        <v>169</v>
      </c>
      <c r="E740" s="133" t="s">
        <v>169</v>
      </c>
      <c r="F740" s="133" t="s">
        <v>160</v>
      </c>
    </row>
    <row r="741" spans="1:6" x14ac:dyDescent="0.35">
      <c r="A741" s="133" t="s">
        <v>1643</v>
      </c>
      <c r="B741" t="s">
        <v>97</v>
      </c>
      <c r="C741" s="134" t="s">
        <v>1644</v>
      </c>
      <c r="D741" s="133" t="s">
        <v>169</v>
      </c>
      <c r="E741" s="133" t="s">
        <v>169</v>
      </c>
      <c r="F741" s="133" t="s">
        <v>169</v>
      </c>
    </row>
    <row r="742" spans="1:6" x14ac:dyDescent="0.35">
      <c r="A742" s="133" t="s">
        <v>1645</v>
      </c>
      <c r="B742" t="s">
        <v>96</v>
      </c>
      <c r="C742" s="134" t="s">
        <v>1646</v>
      </c>
      <c r="D742" s="133" t="s">
        <v>162</v>
      </c>
      <c r="E742" s="133" t="s">
        <v>166</v>
      </c>
      <c r="F742" s="133" t="s">
        <v>160</v>
      </c>
    </row>
    <row r="743" spans="1:6" x14ac:dyDescent="0.35">
      <c r="A743" s="133" t="s">
        <v>1647</v>
      </c>
      <c r="B743" t="s">
        <v>97</v>
      </c>
      <c r="C743" s="134" t="s">
        <v>1648</v>
      </c>
      <c r="D743" s="133" t="s">
        <v>169</v>
      </c>
      <c r="E743" s="133" t="s">
        <v>169</v>
      </c>
      <c r="F743" s="133" t="s">
        <v>160</v>
      </c>
    </row>
    <row r="744" spans="1:6" x14ac:dyDescent="0.35">
      <c r="A744" s="133" t="s">
        <v>1649</v>
      </c>
      <c r="B744" t="s">
        <v>96</v>
      </c>
      <c r="C744" s="134" t="s">
        <v>1650</v>
      </c>
      <c r="D744" s="133" t="s">
        <v>162</v>
      </c>
      <c r="E744" s="133" t="s">
        <v>166</v>
      </c>
      <c r="F744" s="133" t="s">
        <v>160</v>
      </c>
    </row>
    <row r="745" spans="1:6" x14ac:dyDescent="0.35">
      <c r="A745" s="133" t="s">
        <v>1651</v>
      </c>
      <c r="B745" t="s">
        <v>96</v>
      </c>
      <c r="C745" s="134" t="s">
        <v>1652</v>
      </c>
      <c r="D745" s="133" t="s">
        <v>162</v>
      </c>
      <c r="E745" s="133" t="s">
        <v>166</v>
      </c>
      <c r="F745" s="133" t="s">
        <v>160</v>
      </c>
    </row>
    <row r="746" spans="1:6" x14ac:dyDescent="0.35">
      <c r="A746" s="133" t="s">
        <v>1653</v>
      </c>
      <c r="B746" t="s">
        <v>96</v>
      </c>
      <c r="C746" s="134" t="s">
        <v>1654</v>
      </c>
      <c r="D746" s="133" t="s">
        <v>162</v>
      </c>
      <c r="E746" s="133" t="s">
        <v>166</v>
      </c>
      <c r="F746" s="133" t="s">
        <v>160</v>
      </c>
    </row>
    <row r="747" spans="1:6" x14ac:dyDescent="0.35">
      <c r="A747" s="133" t="s">
        <v>1655</v>
      </c>
      <c r="B747" t="s">
        <v>96</v>
      </c>
      <c r="C747" s="134" t="s">
        <v>1656</v>
      </c>
      <c r="D747" s="133" t="s">
        <v>162</v>
      </c>
      <c r="E747" s="133" t="s">
        <v>166</v>
      </c>
      <c r="F747" s="133" t="s">
        <v>160</v>
      </c>
    </row>
    <row r="748" spans="1:6" x14ac:dyDescent="0.35">
      <c r="A748" s="133" t="s">
        <v>1657</v>
      </c>
      <c r="B748" t="s">
        <v>97</v>
      </c>
      <c r="C748" s="134" t="s">
        <v>1658</v>
      </c>
      <c r="D748" s="133" t="s">
        <v>169</v>
      </c>
      <c r="E748" s="133" t="s">
        <v>169</v>
      </c>
      <c r="F748" s="133" t="s">
        <v>160</v>
      </c>
    </row>
    <row r="749" spans="1:6" x14ac:dyDescent="0.35">
      <c r="A749" s="133" t="s">
        <v>1659</v>
      </c>
      <c r="B749" t="s">
        <v>96</v>
      </c>
      <c r="C749" s="134" t="s">
        <v>1660</v>
      </c>
      <c r="D749" s="133" t="s">
        <v>162</v>
      </c>
      <c r="E749" s="133" t="s">
        <v>166</v>
      </c>
      <c r="F749" s="133" t="s">
        <v>160</v>
      </c>
    </row>
    <row r="750" spans="1:6" x14ac:dyDescent="0.35">
      <c r="A750" s="133" t="s">
        <v>1661</v>
      </c>
      <c r="B750" t="s">
        <v>97</v>
      </c>
      <c r="C750" s="134" t="s">
        <v>1662</v>
      </c>
      <c r="D750" s="133" t="s">
        <v>169</v>
      </c>
      <c r="E750" s="133" t="s">
        <v>169</v>
      </c>
      <c r="F750" s="133" t="s">
        <v>160</v>
      </c>
    </row>
    <row r="751" spans="1:6" x14ac:dyDescent="0.35">
      <c r="A751" s="133" t="s">
        <v>1663</v>
      </c>
      <c r="B751" t="s">
        <v>96</v>
      </c>
      <c r="C751" s="134" t="s">
        <v>1664</v>
      </c>
      <c r="D751" s="133" t="s">
        <v>162</v>
      </c>
      <c r="E751" s="133" t="s">
        <v>166</v>
      </c>
      <c r="F751" s="133" t="s">
        <v>160</v>
      </c>
    </row>
    <row r="752" spans="1:6" x14ac:dyDescent="0.35">
      <c r="A752" s="133" t="s">
        <v>1665</v>
      </c>
      <c r="B752" t="s">
        <v>96</v>
      </c>
      <c r="C752" s="134" t="s">
        <v>1666</v>
      </c>
      <c r="D752" s="133" t="s">
        <v>162</v>
      </c>
      <c r="E752" s="133" t="s">
        <v>166</v>
      </c>
      <c r="F752" s="133" t="s">
        <v>160</v>
      </c>
    </row>
    <row r="753" spans="1:6" x14ac:dyDescent="0.35">
      <c r="A753" s="133" t="s">
        <v>1667</v>
      </c>
      <c r="B753" t="s">
        <v>96</v>
      </c>
      <c r="C753" s="134" t="s">
        <v>1668</v>
      </c>
      <c r="D753" s="133" t="s">
        <v>162</v>
      </c>
      <c r="E753" s="133" t="s">
        <v>166</v>
      </c>
      <c r="F753" s="133" t="s">
        <v>160</v>
      </c>
    </row>
    <row r="754" spans="1:6" x14ac:dyDescent="0.35">
      <c r="A754" s="133" t="s">
        <v>1669</v>
      </c>
      <c r="B754" t="s">
        <v>96</v>
      </c>
      <c r="C754" s="134" t="s">
        <v>1670</v>
      </c>
      <c r="D754" s="133" t="s">
        <v>162</v>
      </c>
      <c r="E754" s="133" t="s">
        <v>166</v>
      </c>
      <c r="F754" s="133" t="s">
        <v>169</v>
      </c>
    </row>
    <row r="755" spans="1:6" x14ac:dyDescent="0.35">
      <c r="A755" s="133" t="s">
        <v>1671</v>
      </c>
      <c r="B755" t="s">
        <v>97</v>
      </c>
      <c r="C755" s="134" t="s">
        <v>1672</v>
      </c>
      <c r="D755" s="133" t="s">
        <v>169</v>
      </c>
      <c r="E755" s="133" t="s">
        <v>169</v>
      </c>
      <c r="F755" s="133" t="s">
        <v>160</v>
      </c>
    </row>
    <row r="756" spans="1:6" x14ac:dyDescent="0.35">
      <c r="A756" s="133" t="s">
        <v>1673</v>
      </c>
      <c r="B756" t="s">
        <v>97</v>
      </c>
      <c r="C756" s="134" t="s">
        <v>1674</v>
      </c>
      <c r="D756" s="133" t="s">
        <v>561</v>
      </c>
      <c r="E756" s="133" t="s">
        <v>561</v>
      </c>
      <c r="F756" s="133" t="s">
        <v>169</v>
      </c>
    </row>
    <row r="757" spans="1:6" x14ac:dyDescent="0.35">
      <c r="A757" s="133" t="s">
        <v>1675</v>
      </c>
      <c r="B757" t="s">
        <v>97</v>
      </c>
      <c r="C757" s="134" t="s">
        <v>1676</v>
      </c>
      <c r="D757" s="133" t="s">
        <v>190</v>
      </c>
      <c r="E757" s="133" t="s">
        <v>160</v>
      </c>
      <c r="F757" s="133" t="s">
        <v>160</v>
      </c>
    </row>
    <row r="758" spans="1:6" x14ac:dyDescent="0.35">
      <c r="A758" s="133" t="s">
        <v>1677</v>
      </c>
      <c r="B758" t="s">
        <v>97</v>
      </c>
      <c r="C758" s="134" t="s">
        <v>1678</v>
      </c>
      <c r="D758" s="133" t="s">
        <v>169</v>
      </c>
      <c r="E758" s="133" t="s">
        <v>169</v>
      </c>
      <c r="F758" s="133" t="s">
        <v>160</v>
      </c>
    </row>
    <row r="759" spans="1:6" x14ac:dyDescent="0.35">
      <c r="A759" s="133" t="s">
        <v>1679</v>
      </c>
      <c r="B759" t="s">
        <v>97</v>
      </c>
      <c r="C759" s="134" t="s">
        <v>1680</v>
      </c>
      <c r="D759" s="133" t="s">
        <v>169</v>
      </c>
      <c r="E759" s="133" t="s">
        <v>169</v>
      </c>
      <c r="F759" s="133" t="s">
        <v>160</v>
      </c>
    </row>
    <row r="760" spans="1:6" x14ac:dyDescent="0.35">
      <c r="A760" s="133" t="s">
        <v>1681</v>
      </c>
      <c r="B760" t="s">
        <v>97</v>
      </c>
      <c r="C760" s="134" t="s">
        <v>1682</v>
      </c>
      <c r="D760" s="133" t="s">
        <v>169</v>
      </c>
      <c r="E760" s="133" t="s">
        <v>169</v>
      </c>
      <c r="F760" s="133" t="s">
        <v>169</v>
      </c>
    </row>
    <row r="761" spans="1:6" x14ac:dyDescent="0.35">
      <c r="A761" s="133" t="s">
        <v>1683</v>
      </c>
      <c r="B761" t="s">
        <v>97</v>
      </c>
      <c r="C761" s="134" t="s">
        <v>1684</v>
      </c>
      <c r="D761" s="133" t="s">
        <v>169</v>
      </c>
      <c r="E761" s="133" t="s">
        <v>169</v>
      </c>
      <c r="F761" s="133" t="s">
        <v>160</v>
      </c>
    </row>
    <row r="762" spans="1:6" x14ac:dyDescent="0.35">
      <c r="A762" s="133" t="s">
        <v>1685</v>
      </c>
      <c r="B762" t="s">
        <v>97</v>
      </c>
      <c r="C762" s="134" t="s">
        <v>1686</v>
      </c>
      <c r="D762" s="133" t="s">
        <v>169</v>
      </c>
      <c r="E762" s="133" t="s">
        <v>169</v>
      </c>
      <c r="F762" s="133" t="s">
        <v>169</v>
      </c>
    </row>
    <row r="763" spans="1:6" x14ac:dyDescent="0.35">
      <c r="A763" s="133" t="s">
        <v>1687</v>
      </c>
      <c r="B763" t="s">
        <v>97</v>
      </c>
      <c r="C763" s="134" t="s">
        <v>1688</v>
      </c>
      <c r="D763" s="133" t="s">
        <v>169</v>
      </c>
      <c r="E763" s="133" t="s">
        <v>169</v>
      </c>
      <c r="F763" s="133" t="s">
        <v>160</v>
      </c>
    </row>
    <row r="764" spans="1:6" x14ac:dyDescent="0.35">
      <c r="A764" s="133" t="s">
        <v>1689</v>
      </c>
      <c r="B764" t="s">
        <v>97</v>
      </c>
      <c r="C764" s="134" t="s">
        <v>1690</v>
      </c>
      <c r="D764" s="133" t="s">
        <v>169</v>
      </c>
      <c r="E764" s="133" t="s">
        <v>169</v>
      </c>
      <c r="F764" s="133" t="s">
        <v>160</v>
      </c>
    </row>
    <row r="765" spans="1:6" x14ac:dyDescent="0.35">
      <c r="A765" s="133" t="s">
        <v>1691</v>
      </c>
      <c r="B765" t="s">
        <v>97</v>
      </c>
      <c r="C765" s="134" t="s">
        <v>1692</v>
      </c>
      <c r="D765" s="133" t="s">
        <v>169</v>
      </c>
      <c r="E765" s="133" t="s">
        <v>169</v>
      </c>
      <c r="F765" s="133" t="s">
        <v>160</v>
      </c>
    </row>
    <row r="766" spans="1:6" x14ac:dyDescent="0.35">
      <c r="A766" s="133" t="s">
        <v>1693</v>
      </c>
      <c r="B766" t="s">
        <v>97</v>
      </c>
      <c r="C766" s="134" t="s">
        <v>1694</v>
      </c>
      <c r="D766" s="133" t="s">
        <v>169</v>
      </c>
      <c r="E766" s="133" t="s">
        <v>169</v>
      </c>
      <c r="F766" s="133" t="s">
        <v>160</v>
      </c>
    </row>
    <row r="767" spans="1:6" x14ac:dyDescent="0.35">
      <c r="A767" s="133" t="s">
        <v>1695</v>
      </c>
      <c r="B767" t="s">
        <v>97</v>
      </c>
      <c r="C767" s="134" t="s">
        <v>1696</v>
      </c>
      <c r="D767" s="133" t="s">
        <v>169</v>
      </c>
      <c r="E767" s="133" t="s">
        <v>169</v>
      </c>
      <c r="F767" s="133" t="s">
        <v>160</v>
      </c>
    </row>
    <row r="768" spans="1:6" x14ac:dyDescent="0.35">
      <c r="A768" s="133" t="s">
        <v>1697</v>
      </c>
      <c r="B768" t="s">
        <v>97</v>
      </c>
      <c r="C768" s="134" t="s">
        <v>1698</v>
      </c>
      <c r="D768" s="133" t="s">
        <v>169</v>
      </c>
      <c r="E768" s="133" t="s">
        <v>169</v>
      </c>
      <c r="F768" s="133" t="s">
        <v>169</v>
      </c>
    </row>
    <row r="769" spans="1:6" x14ac:dyDescent="0.35">
      <c r="A769" s="133" t="s">
        <v>1699</v>
      </c>
      <c r="B769" t="s">
        <v>97</v>
      </c>
      <c r="C769" s="134" t="s">
        <v>1700</v>
      </c>
      <c r="D769" s="133" t="s">
        <v>169</v>
      </c>
      <c r="E769" s="133" t="s">
        <v>169</v>
      </c>
      <c r="F769" s="133" t="s">
        <v>160</v>
      </c>
    </row>
    <row r="770" spans="1:6" x14ac:dyDescent="0.35">
      <c r="A770" s="133" t="s">
        <v>1701</v>
      </c>
      <c r="B770" t="s">
        <v>97</v>
      </c>
      <c r="C770" s="134" t="s">
        <v>1702</v>
      </c>
      <c r="D770" s="133" t="s">
        <v>190</v>
      </c>
      <c r="E770" s="133" t="s">
        <v>202</v>
      </c>
      <c r="F770" s="133" t="s">
        <v>160</v>
      </c>
    </row>
    <row r="771" spans="1:6" x14ac:dyDescent="0.35">
      <c r="A771" s="133" t="s">
        <v>1703</v>
      </c>
      <c r="B771" t="s">
        <v>97</v>
      </c>
      <c r="C771" s="134" t="s">
        <v>1704</v>
      </c>
      <c r="D771" s="133" t="s">
        <v>190</v>
      </c>
      <c r="E771" s="133" t="s">
        <v>1139</v>
      </c>
      <c r="F771" s="133" t="s">
        <v>160</v>
      </c>
    </row>
    <row r="772" spans="1:6" x14ac:dyDescent="0.35">
      <c r="A772" s="133" t="s">
        <v>1705</v>
      </c>
      <c r="B772" t="s">
        <v>97</v>
      </c>
      <c r="C772" s="134" t="s">
        <v>1706</v>
      </c>
      <c r="D772" s="133" t="s">
        <v>190</v>
      </c>
      <c r="E772" s="133" t="s">
        <v>160</v>
      </c>
      <c r="F772" s="133" t="s">
        <v>169</v>
      </c>
    </row>
    <row r="773" spans="1:6" x14ac:dyDescent="0.35">
      <c r="A773" s="133" t="s">
        <v>1707</v>
      </c>
      <c r="B773" t="s">
        <v>97</v>
      </c>
      <c r="C773" s="134" t="s">
        <v>1708</v>
      </c>
      <c r="D773" s="133" t="s">
        <v>190</v>
      </c>
      <c r="E773" s="133" t="s">
        <v>160</v>
      </c>
      <c r="F773" s="133" t="s">
        <v>169</v>
      </c>
    </row>
    <row r="774" spans="1:6" x14ac:dyDescent="0.35">
      <c r="A774" s="133" t="s">
        <v>1709</v>
      </c>
      <c r="B774" t="s">
        <v>97</v>
      </c>
      <c r="C774" s="134" t="s">
        <v>1710</v>
      </c>
      <c r="D774" s="133" t="s">
        <v>190</v>
      </c>
      <c r="E774" s="133" t="s">
        <v>160</v>
      </c>
      <c r="F774" s="133" t="s">
        <v>169</v>
      </c>
    </row>
    <row r="775" spans="1:6" x14ac:dyDescent="0.35">
      <c r="A775" s="133" t="s">
        <v>1711</v>
      </c>
      <c r="B775" t="s">
        <v>97</v>
      </c>
      <c r="C775" s="134" t="s">
        <v>1712</v>
      </c>
      <c r="D775" s="133" t="s">
        <v>190</v>
      </c>
      <c r="E775" s="133" t="s">
        <v>160</v>
      </c>
      <c r="F775" s="133" t="s">
        <v>160</v>
      </c>
    </row>
    <row r="776" spans="1:6" x14ac:dyDescent="0.35">
      <c r="A776" s="133" t="s">
        <v>1713</v>
      </c>
      <c r="B776" t="s">
        <v>97</v>
      </c>
      <c r="C776" s="134" t="s">
        <v>1714</v>
      </c>
      <c r="D776" s="133" t="s">
        <v>190</v>
      </c>
      <c r="E776" s="133" t="s">
        <v>160</v>
      </c>
      <c r="F776" s="133" t="s">
        <v>169</v>
      </c>
    </row>
    <row r="777" spans="1:6" x14ac:dyDescent="0.35">
      <c r="A777" s="133" t="s">
        <v>1715</v>
      </c>
      <c r="B777" t="s">
        <v>97</v>
      </c>
      <c r="C777" s="134" t="s">
        <v>1716</v>
      </c>
      <c r="D777" s="133" t="s">
        <v>190</v>
      </c>
      <c r="E777" s="133" t="s">
        <v>160</v>
      </c>
      <c r="F777" s="133" t="s">
        <v>169</v>
      </c>
    </row>
    <row r="778" spans="1:6" x14ac:dyDescent="0.35">
      <c r="A778" s="133" t="s">
        <v>1717</v>
      </c>
      <c r="B778" t="s">
        <v>96</v>
      </c>
      <c r="C778" s="134" t="s">
        <v>1718</v>
      </c>
      <c r="D778" s="133" t="s">
        <v>162</v>
      </c>
      <c r="E778" s="133" t="s">
        <v>166</v>
      </c>
      <c r="F778" s="133" t="s">
        <v>169</v>
      </c>
    </row>
    <row r="779" spans="1:6" x14ac:dyDescent="0.35">
      <c r="A779" s="133" t="s">
        <v>1719</v>
      </c>
      <c r="B779" t="s">
        <v>97</v>
      </c>
      <c r="C779" s="134" t="s">
        <v>1720</v>
      </c>
      <c r="D779" s="133" t="s">
        <v>190</v>
      </c>
      <c r="E779" s="133" t="s">
        <v>160</v>
      </c>
      <c r="F779" s="133" t="s">
        <v>169</v>
      </c>
    </row>
    <row r="780" spans="1:6" x14ac:dyDescent="0.35">
      <c r="A780" s="133" t="s">
        <v>1721</v>
      </c>
      <c r="B780" t="s">
        <v>97</v>
      </c>
      <c r="C780" s="134" t="s">
        <v>1722</v>
      </c>
      <c r="D780" s="133" t="s">
        <v>190</v>
      </c>
      <c r="E780" s="133" t="s">
        <v>160</v>
      </c>
      <c r="F780" s="133" t="s">
        <v>169</v>
      </c>
    </row>
    <row r="781" spans="1:6" x14ac:dyDescent="0.35">
      <c r="A781" s="133" t="s">
        <v>1723</v>
      </c>
      <c r="B781" t="s">
        <v>97</v>
      </c>
      <c r="C781" s="134" t="s">
        <v>1724</v>
      </c>
      <c r="D781" s="133" t="s">
        <v>190</v>
      </c>
      <c r="E781" s="133" t="s">
        <v>160</v>
      </c>
      <c r="F781" s="133" t="s">
        <v>169</v>
      </c>
    </row>
    <row r="782" spans="1:6" x14ac:dyDescent="0.35">
      <c r="A782" s="133" t="s">
        <v>1725</v>
      </c>
      <c r="B782" t="s">
        <v>97</v>
      </c>
      <c r="C782" s="134" t="s">
        <v>1726</v>
      </c>
      <c r="D782" s="133" t="s">
        <v>190</v>
      </c>
      <c r="E782" s="133" t="s">
        <v>160</v>
      </c>
      <c r="F782" s="133" t="s">
        <v>169</v>
      </c>
    </row>
    <row r="783" spans="1:6" x14ac:dyDescent="0.35">
      <c r="A783" s="133" t="s">
        <v>1727</v>
      </c>
      <c r="B783" t="s">
        <v>97</v>
      </c>
      <c r="C783" s="134" t="s">
        <v>1728</v>
      </c>
      <c r="D783" s="133" t="s">
        <v>190</v>
      </c>
      <c r="E783" s="133" t="s">
        <v>160</v>
      </c>
      <c r="F783" s="133" t="s">
        <v>169</v>
      </c>
    </row>
    <row r="784" spans="1:6" x14ac:dyDescent="0.35">
      <c r="A784" s="133" t="s">
        <v>1729</v>
      </c>
      <c r="B784" t="s">
        <v>97</v>
      </c>
      <c r="C784" s="134" t="s">
        <v>1730</v>
      </c>
      <c r="D784" s="133" t="s">
        <v>190</v>
      </c>
      <c r="E784" s="133" t="s">
        <v>160</v>
      </c>
      <c r="F784" s="133" t="s">
        <v>160</v>
      </c>
    </row>
    <row r="785" spans="1:6" x14ac:dyDescent="0.35">
      <c r="A785" s="133" t="s">
        <v>1731</v>
      </c>
      <c r="B785" t="s">
        <v>97</v>
      </c>
      <c r="C785" s="134" t="s">
        <v>1732</v>
      </c>
      <c r="D785" s="133" t="s">
        <v>190</v>
      </c>
      <c r="E785" s="133" t="s">
        <v>160</v>
      </c>
      <c r="F785" s="133" t="s">
        <v>160</v>
      </c>
    </row>
    <row r="786" spans="1:6" x14ac:dyDescent="0.35">
      <c r="A786" s="133" t="s">
        <v>1733</v>
      </c>
      <c r="B786" t="s">
        <v>97</v>
      </c>
      <c r="C786" s="134" t="s">
        <v>1734</v>
      </c>
      <c r="D786" s="133" t="s">
        <v>190</v>
      </c>
      <c r="E786" s="133" t="s">
        <v>1735</v>
      </c>
      <c r="F786" s="133" t="s">
        <v>160</v>
      </c>
    </row>
    <row r="787" spans="1:6" x14ac:dyDescent="0.35">
      <c r="A787" s="133" t="s">
        <v>1736</v>
      </c>
      <c r="B787" t="s">
        <v>97</v>
      </c>
      <c r="C787" s="134" t="s">
        <v>1737</v>
      </c>
      <c r="D787" s="133" t="s">
        <v>190</v>
      </c>
      <c r="E787" s="133" t="s">
        <v>160</v>
      </c>
      <c r="F787" s="133" t="s">
        <v>160</v>
      </c>
    </row>
    <row r="788" spans="1:6" x14ac:dyDescent="0.35">
      <c r="A788" s="133" t="s">
        <v>1738</v>
      </c>
      <c r="B788" t="s">
        <v>97</v>
      </c>
      <c r="C788" s="134" t="s">
        <v>1739</v>
      </c>
      <c r="D788" s="133" t="s">
        <v>190</v>
      </c>
      <c r="E788" s="133" t="s">
        <v>160</v>
      </c>
      <c r="F788" s="133" t="s">
        <v>169</v>
      </c>
    </row>
    <row r="789" spans="1:6" x14ac:dyDescent="0.35">
      <c r="A789" s="133" t="s">
        <v>1740</v>
      </c>
      <c r="B789" t="s">
        <v>97</v>
      </c>
      <c r="C789" s="134" t="s">
        <v>1741</v>
      </c>
      <c r="D789" s="133" t="s">
        <v>190</v>
      </c>
      <c r="E789" s="133" t="s">
        <v>160</v>
      </c>
      <c r="F789" s="133" t="s">
        <v>169</v>
      </c>
    </row>
    <row r="790" spans="1:6" x14ac:dyDescent="0.35">
      <c r="A790" s="133" t="s">
        <v>1742</v>
      </c>
      <c r="B790" t="s">
        <v>97</v>
      </c>
      <c r="C790" s="134" t="s">
        <v>1743</v>
      </c>
      <c r="D790" s="133" t="s">
        <v>190</v>
      </c>
      <c r="E790" s="133" t="s">
        <v>1735</v>
      </c>
      <c r="F790" s="133" t="s">
        <v>160</v>
      </c>
    </row>
    <row r="791" spans="1:6" x14ac:dyDescent="0.35">
      <c r="A791" s="133" t="s">
        <v>1744</v>
      </c>
      <c r="B791" t="s">
        <v>97</v>
      </c>
      <c r="C791" s="134" t="s">
        <v>1745</v>
      </c>
      <c r="D791" s="133" t="s">
        <v>190</v>
      </c>
      <c r="E791" s="133" t="s">
        <v>160</v>
      </c>
      <c r="F791" s="133" t="s">
        <v>160</v>
      </c>
    </row>
    <row r="792" spans="1:6" x14ac:dyDescent="0.35">
      <c r="A792" s="133" t="s">
        <v>1746</v>
      </c>
      <c r="B792" t="s">
        <v>97</v>
      </c>
      <c r="C792" s="134" t="s">
        <v>1747</v>
      </c>
      <c r="D792" s="133" t="s">
        <v>190</v>
      </c>
      <c r="E792" s="133" t="s">
        <v>160</v>
      </c>
      <c r="F792" s="133" t="s">
        <v>160</v>
      </c>
    </row>
    <row r="793" spans="1:6" x14ac:dyDescent="0.35">
      <c r="A793" s="133" t="s">
        <v>1748</v>
      </c>
      <c r="B793" t="s">
        <v>97</v>
      </c>
      <c r="C793" s="134" t="s">
        <v>1749</v>
      </c>
      <c r="D793" s="133" t="s">
        <v>190</v>
      </c>
      <c r="E793" s="133" t="s">
        <v>160</v>
      </c>
      <c r="F793" s="133" t="s">
        <v>160</v>
      </c>
    </row>
    <row r="794" spans="1:6" x14ac:dyDescent="0.35">
      <c r="A794" s="133" t="s">
        <v>1750</v>
      </c>
      <c r="B794" t="s">
        <v>97</v>
      </c>
      <c r="C794" s="134" t="s">
        <v>1751</v>
      </c>
      <c r="D794" s="133" t="s">
        <v>190</v>
      </c>
      <c r="E794" s="133" t="s">
        <v>160</v>
      </c>
      <c r="F794" s="133" t="s">
        <v>169</v>
      </c>
    </row>
    <row r="795" spans="1:6" x14ac:dyDescent="0.35">
      <c r="A795" s="133" t="s">
        <v>1752</v>
      </c>
      <c r="B795" t="s">
        <v>97</v>
      </c>
      <c r="C795" s="134" t="s">
        <v>1753</v>
      </c>
      <c r="D795" s="133" t="s">
        <v>190</v>
      </c>
      <c r="E795" s="133" t="s">
        <v>160</v>
      </c>
      <c r="F795" s="133" t="s">
        <v>169</v>
      </c>
    </row>
    <row r="796" spans="1:6" x14ac:dyDescent="0.35">
      <c r="A796" s="133" t="s">
        <v>1754</v>
      </c>
      <c r="B796" t="s">
        <v>97</v>
      </c>
      <c r="C796" s="134" t="s">
        <v>1755</v>
      </c>
      <c r="D796" s="133" t="s">
        <v>190</v>
      </c>
      <c r="E796" s="133" t="s">
        <v>160</v>
      </c>
      <c r="F796" s="133" t="s">
        <v>160</v>
      </c>
    </row>
    <row r="797" spans="1:6" x14ac:dyDescent="0.35">
      <c r="A797" s="133" t="s">
        <v>1756</v>
      </c>
      <c r="B797" t="s">
        <v>97</v>
      </c>
      <c r="C797" s="134" t="s">
        <v>1757</v>
      </c>
      <c r="D797" s="133" t="s">
        <v>190</v>
      </c>
      <c r="E797" s="133" t="s">
        <v>160</v>
      </c>
      <c r="F797" s="133" t="s">
        <v>169</v>
      </c>
    </row>
    <row r="798" spans="1:6" x14ac:dyDescent="0.35">
      <c r="A798" s="133" t="s">
        <v>1758</v>
      </c>
      <c r="B798" t="s">
        <v>97</v>
      </c>
      <c r="C798" s="134" t="s">
        <v>1759</v>
      </c>
      <c r="D798" s="133" t="s">
        <v>190</v>
      </c>
      <c r="E798" s="133" t="s">
        <v>160</v>
      </c>
      <c r="F798" s="133" t="s">
        <v>160</v>
      </c>
    </row>
    <row r="799" spans="1:6" x14ac:dyDescent="0.35">
      <c r="A799" s="133" t="s">
        <v>1760</v>
      </c>
      <c r="B799" t="s">
        <v>97</v>
      </c>
      <c r="C799" s="134" t="s">
        <v>1761</v>
      </c>
      <c r="D799" s="133" t="s">
        <v>190</v>
      </c>
      <c r="E799" s="133" t="s">
        <v>1735</v>
      </c>
      <c r="F799" s="133" t="s">
        <v>160</v>
      </c>
    </row>
    <row r="800" spans="1:6" x14ac:dyDescent="0.35">
      <c r="A800" s="133" t="s">
        <v>1762</v>
      </c>
      <c r="B800" t="s">
        <v>97</v>
      </c>
      <c r="C800" s="134" t="s">
        <v>1763</v>
      </c>
      <c r="D800" s="133" t="s">
        <v>190</v>
      </c>
      <c r="E800" s="133" t="s">
        <v>160</v>
      </c>
      <c r="F800" s="133" t="s">
        <v>160</v>
      </c>
    </row>
    <row r="801" spans="1:6" x14ac:dyDescent="0.35">
      <c r="A801" s="133" t="s">
        <v>1764</v>
      </c>
      <c r="B801" t="s">
        <v>97</v>
      </c>
      <c r="C801" s="134" t="s">
        <v>1765</v>
      </c>
      <c r="D801" s="133" t="s">
        <v>190</v>
      </c>
      <c r="E801" s="133" t="s">
        <v>160</v>
      </c>
      <c r="F801" s="133" t="s">
        <v>169</v>
      </c>
    </row>
    <row r="802" spans="1:6" x14ac:dyDescent="0.35">
      <c r="A802" s="133" t="s">
        <v>1766</v>
      </c>
      <c r="B802" t="s">
        <v>97</v>
      </c>
      <c r="C802" s="134" t="s">
        <v>1767</v>
      </c>
      <c r="D802" s="133" t="s">
        <v>190</v>
      </c>
      <c r="E802" s="133" t="s">
        <v>1735</v>
      </c>
      <c r="F802" s="133" t="s">
        <v>160</v>
      </c>
    </row>
    <row r="803" spans="1:6" x14ac:dyDescent="0.35">
      <c r="A803" s="133" t="s">
        <v>1768</v>
      </c>
      <c r="B803" t="s">
        <v>97</v>
      </c>
      <c r="C803" s="134" t="s">
        <v>1769</v>
      </c>
      <c r="D803" s="133" t="s">
        <v>190</v>
      </c>
      <c r="E803" s="133" t="s">
        <v>160</v>
      </c>
      <c r="F803" s="133" t="s">
        <v>160</v>
      </c>
    </row>
    <row r="804" spans="1:6" x14ac:dyDescent="0.35">
      <c r="A804" s="133" t="s">
        <v>1770</v>
      </c>
      <c r="B804" t="s">
        <v>97</v>
      </c>
      <c r="C804" s="134" t="s">
        <v>1771</v>
      </c>
      <c r="D804" s="133" t="s">
        <v>190</v>
      </c>
      <c r="E804" s="133" t="s">
        <v>1735</v>
      </c>
      <c r="F804" s="133" t="s">
        <v>160</v>
      </c>
    </row>
    <row r="805" spans="1:6" x14ac:dyDescent="0.35">
      <c r="A805" s="133" t="s">
        <v>1772</v>
      </c>
      <c r="B805" t="s">
        <v>97</v>
      </c>
      <c r="C805" s="134" t="s">
        <v>1773</v>
      </c>
      <c r="D805" s="133" t="s">
        <v>190</v>
      </c>
      <c r="E805" s="133" t="s">
        <v>1735</v>
      </c>
      <c r="F805" s="133" t="s">
        <v>169</v>
      </c>
    </row>
    <row r="806" spans="1:6" x14ac:dyDescent="0.35">
      <c r="A806" s="133" t="s">
        <v>1774</v>
      </c>
      <c r="B806" t="s">
        <v>97</v>
      </c>
      <c r="C806" s="134" t="s">
        <v>1775</v>
      </c>
      <c r="D806" s="133" t="s">
        <v>190</v>
      </c>
      <c r="E806" s="133" t="s">
        <v>1735</v>
      </c>
      <c r="F806" s="133" t="s">
        <v>169</v>
      </c>
    </row>
    <row r="807" spans="1:6" x14ac:dyDescent="0.35">
      <c r="A807" s="133" t="s">
        <v>1776</v>
      </c>
      <c r="B807" t="s">
        <v>97</v>
      </c>
      <c r="C807" s="134" t="s">
        <v>1777</v>
      </c>
      <c r="D807" s="133" t="s">
        <v>190</v>
      </c>
      <c r="E807" s="133" t="s">
        <v>160</v>
      </c>
      <c r="F807" s="133" t="s">
        <v>169</v>
      </c>
    </row>
    <row r="808" spans="1:6" x14ac:dyDescent="0.35">
      <c r="A808" s="133" t="s">
        <v>1778</v>
      </c>
      <c r="B808" t="s">
        <v>97</v>
      </c>
      <c r="C808" s="134" t="s">
        <v>1779</v>
      </c>
      <c r="D808" s="133" t="s">
        <v>190</v>
      </c>
      <c r="E808" s="133" t="s">
        <v>160</v>
      </c>
      <c r="F808" s="133" t="s">
        <v>169</v>
      </c>
    </row>
    <row r="809" spans="1:6" x14ac:dyDescent="0.35">
      <c r="A809" s="133" t="s">
        <v>1780</v>
      </c>
      <c r="B809" t="s">
        <v>97</v>
      </c>
      <c r="C809" s="134" t="s">
        <v>1781</v>
      </c>
      <c r="D809" s="133" t="s">
        <v>190</v>
      </c>
      <c r="E809" s="133" t="s">
        <v>160</v>
      </c>
      <c r="F809" s="133" t="s">
        <v>160</v>
      </c>
    </row>
    <row r="810" spans="1:6" x14ac:dyDescent="0.35">
      <c r="A810" s="133" t="s">
        <v>1782</v>
      </c>
      <c r="B810" t="s">
        <v>97</v>
      </c>
      <c r="C810" s="134" t="s">
        <v>1783</v>
      </c>
      <c r="D810" s="133" t="s">
        <v>190</v>
      </c>
      <c r="E810" s="133" t="s">
        <v>160</v>
      </c>
      <c r="F810" s="133" t="s">
        <v>169</v>
      </c>
    </row>
    <row r="811" spans="1:6" x14ac:dyDescent="0.35">
      <c r="A811" s="133" t="s">
        <v>1784</v>
      </c>
      <c r="B811" t="s">
        <v>97</v>
      </c>
      <c r="C811" s="134" t="s">
        <v>1785</v>
      </c>
      <c r="D811" s="133" t="s">
        <v>190</v>
      </c>
      <c r="E811" s="133" t="s">
        <v>160</v>
      </c>
      <c r="F811" s="133" t="s">
        <v>160</v>
      </c>
    </row>
    <row r="812" spans="1:6" x14ac:dyDescent="0.35">
      <c r="A812" s="133" t="s">
        <v>1786</v>
      </c>
      <c r="B812" t="s">
        <v>97</v>
      </c>
      <c r="C812" s="134" t="s">
        <v>1787</v>
      </c>
      <c r="D812" s="133" t="s">
        <v>190</v>
      </c>
      <c r="E812" s="133" t="s">
        <v>160</v>
      </c>
      <c r="F812" s="133" t="s">
        <v>169</v>
      </c>
    </row>
    <row r="813" spans="1:6" x14ac:dyDescent="0.35">
      <c r="A813" s="133" t="s">
        <v>1788</v>
      </c>
      <c r="B813" t="s">
        <v>97</v>
      </c>
      <c r="C813" s="134" t="s">
        <v>1789</v>
      </c>
      <c r="D813" s="133" t="s">
        <v>190</v>
      </c>
      <c r="E813" s="133" t="s">
        <v>160</v>
      </c>
      <c r="F813" s="133" t="s">
        <v>169</v>
      </c>
    </row>
    <row r="814" spans="1:6" x14ac:dyDescent="0.35">
      <c r="A814" s="133" t="s">
        <v>1790</v>
      </c>
      <c r="B814" t="s">
        <v>97</v>
      </c>
      <c r="C814" s="134" t="s">
        <v>1791</v>
      </c>
      <c r="D814" s="133" t="s">
        <v>190</v>
      </c>
      <c r="E814" s="133" t="s">
        <v>160</v>
      </c>
      <c r="F814" s="133" t="s">
        <v>169</v>
      </c>
    </row>
    <row r="815" spans="1:6" x14ac:dyDescent="0.35">
      <c r="A815" s="133" t="s">
        <v>1792</v>
      </c>
      <c r="B815" t="s">
        <v>97</v>
      </c>
      <c r="C815" s="134" t="s">
        <v>1793</v>
      </c>
      <c r="D815" s="133" t="s">
        <v>190</v>
      </c>
      <c r="E815" s="133" t="s">
        <v>160</v>
      </c>
      <c r="F815" s="133" t="s">
        <v>160</v>
      </c>
    </row>
    <row r="816" spans="1:6" x14ac:dyDescent="0.35">
      <c r="A816" s="133" t="s">
        <v>1794</v>
      </c>
      <c r="B816" t="s">
        <v>97</v>
      </c>
      <c r="C816" s="134" t="s">
        <v>1795</v>
      </c>
      <c r="D816" s="133" t="s">
        <v>190</v>
      </c>
      <c r="E816" s="133" t="s">
        <v>160</v>
      </c>
      <c r="F816" s="133" t="s">
        <v>160</v>
      </c>
    </row>
    <row r="817" spans="1:6" x14ac:dyDescent="0.35">
      <c r="A817" s="133" t="s">
        <v>1796</v>
      </c>
      <c r="B817" t="s">
        <v>97</v>
      </c>
      <c r="C817" s="134" t="s">
        <v>1797</v>
      </c>
      <c r="D817" s="133" t="s">
        <v>190</v>
      </c>
      <c r="E817" s="133" t="s">
        <v>160</v>
      </c>
      <c r="F817" s="133" t="s">
        <v>160</v>
      </c>
    </row>
    <row r="818" spans="1:6" x14ac:dyDescent="0.35">
      <c r="A818" s="133" t="s">
        <v>1798</v>
      </c>
      <c r="B818" t="s">
        <v>97</v>
      </c>
      <c r="C818" s="134" t="s">
        <v>1799</v>
      </c>
      <c r="D818" s="133" t="s">
        <v>190</v>
      </c>
      <c r="E818" s="133" t="s">
        <v>1735</v>
      </c>
      <c r="F818" s="133" t="s">
        <v>160</v>
      </c>
    </row>
    <row r="819" spans="1:6" x14ac:dyDescent="0.35">
      <c r="A819" s="133" t="s">
        <v>1800</v>
      </c>
      <c r="B819" t="s">
        <v>97</v>
      </c>
      <c r="C819" s="134" t="s">
        <v>1801</v>
      </c>
      <c r="D819" s="133" t="s">
        <v>190</v>
      </c>
      <c r="E819" s="133" t="s">
        <v>160</v>
      </c>
      <c r="F819" s="133" t="s">
        <v>169</v>
      </c>
    </row>
    <row r="820" spans="1:6" x14ac:dyDescent="0.35">
      <c r="A820" s="133" t="s">
        <v>1802</v>
      </c>
      <c r="B820" t="s">
        <v>97</v>
      </c>
      <c r="C820" s="134" t="s">
        <v>1803</v>
      </c>
      <c r="D820" s="133" t="s">
        <v>561</v>
      </c>
      <c r="E820" s="133" t="s">
        <v>561</v>
      </c>
      <c r="F820" s="133" t="s">
        <v>160</v>
      </c>
    </row>
    <row r="821" spans="1:6" x14ac:dyDescent="0.35">
      <c r="A821" s="133" t="s">
        <v>1804</v>
      </c>
      <c r="B821" t="s">
        <v>97</v>
      </c>
      <c r="C821" s="134" t="s">
        <v>1805</v>
      </c>
      <c r="D821" s="133" t="s">
        <v>561</v>
      </c>
      <c r="E821" s="133" t="s">
        <v>561</v>
      </c>
      <c r="F821" s="133" t="s">
        <v>169</v>
      </c>
    </row>
    <row r="822" spans="1:6" x14ac:dyDescent="0.35">
      <c r="A822" s="133" t="s">
        <v>1806</v>
      </c>
      <c r="B822" t="s">
        <v>97</v>
      </c>
      <c r="C822" s="134" t="s">
        <v>1807</v>
      </c>
      <c r="D822" s="133" t="s">
        <v>561</v>
      </c>
      <c r="E822" s="133" t="s">
        <v>561</v>
      </c>
      <c r="F822" s="133" t="s">
        <v>160</v>
      </c>
    </row>
    <row r="823" spans="1:6" x14ac:dyDescent="0.35">
      <c r="A823" s="133" t="s">
        <v>1808</v>
      </c>
      <c r="B823" t="s">
        <v>97</v>
      </c>
      <c r="C823" s="134" t="s">
        <v>1809</v>
      </c>
      <c r="D823" s="133" t="s">
        <v>561</v>
      </c>
      <c r="E823" s="133" t="s">
        <v>561</v>
      </c>
      <c r="F823" s="133" t="s">
        <v>160</v>
      </c>
    </row>
    <row r="824" spans="1:6" x14ac:dyDescent="0.35">
      <c r="A824" s="133" t="s">
        <v>1810</v>
      </c>
      <c r="B824" t="s">
        <v>97</v>
      </c>
      <c r="C824" s="134" t="s">
        <v>1811</v>
      </c>
      <c r="D824" s="133" t="s">
        <v>561</v>
      </c>
      <c r="E824" s="133" t="s">
        <v>561</v>
      </c>
      <c r="F824" s="133" t="s">
        <v>169</v>
      </c>
    </row>
    <row r="825" spans="1:6" x14ac:dyDescent="0.35">
      <c r="A825" s="133" t="s">
        <v>1812</v>
      </c>
      <c r="B825" t="s">
        <v>97</v>
      </c>
      <c r="C825" s="134" t="s">
        <v>1813</v>
      </c>
      <c r="D825" s="133" t="s">
        <v>561</v>
      </c>
      <c r="E825" s="133" t="s">
        <v>561</v>
      </c>
      <c r="F825" s="133" t="s">
        <v>169</v>
      </c>
    </row>
    <row r="826" spans="1:6" x14ac:dyDescent="0.35">
      <c r="A826" s="133" t="s">
        <v>1814</v>
      </c>
      <c r="B826" t="s">
        <v>97</v>
      </c>
      <c r="C826" s="134" t="s">
        <v>1815</v>
      </c>
      <c r="D826" s="133" t="s">
        <v>561</v>
      </c>
      <c r="E826" s="133" t="s">
        <v>561</v>
      </c>
      <c r="F826" s="133" t="s">
        <v>169</v>
      </c>
    </row>
    <row r="827" spans="1:6" x14ac:dyDescent="0.35">
      <c r="A827" s="133" t="s">
        <v>1816</v>
      </c>
      <c r="B827" t="s">
        <v>97</v>
      </c>
      <c r="C827" s="134" t="s">
        <v>1817</v>
      </c>
      <c r="D827" s="133" t="s">
        <v>561</v>
      </c>
      <c r="E827" s="133" t="s">
        <v>561</v>
      </c>
      <c r="F827" s="133" t="s">
        <v>160</v>
      </c>
    </row>
    <row r="828" spans="1:6" x14ac:dyDescent="0.35">
      <c r="A828" s="133" t="s">
        <v>1818</v>
      </c>
      <c r="B828" t="s">
        <v>97</v>
      </c>
      <c r="C828" s="134" t="s">
        <v>1301</v>
      </c>
      <c r="D828" s="133" t="s">
        <v>190</v>
      </c>
      <c r="E828" s="133" t="s">
        <v>160</v>
      </c>
      <c r="F828" s="133" t="s">
        <v>169</v>
      </c>
    </row>
    <row r="829" spans="1:6" x14ac:dyDescent="0.35">
      <c r="A829" s="133" t="s">
        <v>1819</v>
      </c>
      <c r="B829" t="s">
        <v>97</v>
      </c>
      <c r="C829" s="134" t="s">
        <v>1820</v>
      </c>
      <c r="D829" s="133" t="s">
        <v>561</v>
      </c>
      <c r="E829" s="133" t="s">
        <v>561</v>
      </c>
      <c r="F829" s="133" t="s">
        <v>160</v>
      </c>
    </row>
    <row r="830" spans="1:6" x14ac:dyDescent="0.35">
      <c r="A830" s="133" t="s">
        <v>1821</v>
      </c>
      <c r="B830" t="s">
        <v>97</v>
      </c>
      <c r="C830" s="134" t="s">
        <v>1822</v>
      </c>
      <c r="D830" s="133" t="s">
        <v>561</v>
      </c>
      <c r="E830" s="133" t="s">
        <v>561</v>
      </c>
      <c r="F830" s="133" t="s">
        <v>169</v>
      </c>
    </row>
    <row r="831" spans="1:6" x14ac:dyDescent="0.35">
      <c r="A831" s="133" t="s">
        <v>1823</v>
      </c>
      <c r="B831" t="s">
        <v>97</v>
      </c>
      <c r="C831" s="134" t="s">
        <v>1824</v>
      </c>
      <c r="D831" s="133" t="s">
        <v>561</v>
      </c>
      <c r="E831" s="133" t="s">
        <v>561</v>
      </c>
      <c r="F831" s="133" t="s">
        <v>169</v>
      </c>
    </row>
    <row r="832" spans="1:6" x14ac:dyDescent="0.35">
      <c r="A832" s="133" t="s">
        <v>1825</v>
      </c>
      <c r="B832" t="s">
        <v>97</v>
      </c>
      <c r="C832" s="134" t="s">
        <v>1826</v>
      </c>
      <c r="D832" s="133" t="s">
        <v>561</v>
      </c>
      <c r="E832" s="133" t="s">
        <v>561</v>
      </c>
      <c r="F832" s="133" t="s">
        <v>169</v>
      </c>
    </row>
    <row r="833" spans="1:6" x14ac:dyDescent="0.35">
      <c r="A833" s="133" t="s">
        <v>1827</v>
      </c>
      <c r="B833" t="s">
        <v>97</v>
      </c>
      <c r="C833" s="134" t="s">
        <v>1828</v>
      </c>
      <c r="D833" s="133" t="s">
        <v>561</v>
      </c>
      <c r="E833" s="133" t="s">
        <v>561</v>
      </c>
      <c r="F833" s="133" t="s">
        <v>160</v>
      </c>
    </row>
    <row r="834" spans="1:6" x14ac:dyDescent="0.35">
      <c r="A834" s="133" t="s">
        <v>1829</v>
      </c>
      <c r="B834" t="s">
        <v>97</v>
      </c>
      <c r="C834" s="134" t="s">
        <v>1830</v>
      </c>
      <c r="D834" s="133" t="s">
        <v>190</v>
      </c>
      <c r="E834" s="133" t="s">
        <v>160</v>
      </c>
      <c r="F834" s="133" t="s">
        <v>160</v>
      </c>
    </row>
    <row r="835" spans="1:6" x14ac:dyDescent="0.35">
      <c r="A835" s="133" t="s">
        <v>1831</v>
      </c>
      <c r="B835" t="s">
        <v>97</v>
      </c>
      <c r="C835" s="134" t="s">
        <v>1832</v>
      </c>
      <c r="D835" s="133" t="s">
        <v>190</v>
      </c>
      <c r="E835" s="133" t="s">
        <v>160</v>
      </c>
      <c r="F835" s="133" t="s">
        <v>169</v>
      </c>
    </row>
    <row r="836" spans="1:6" x14ac:dyDescent="0.35">
      <c r="A836" s="133" t="s">
        <v>1833</v>
      </c>
      <c r="B836" t="s">
        <v>97</v>
      </c>
      <c r="C836" s="134" t="s">
        <v>1834</v>
      </c>
      <c r="D836" s="133" t="s">
        <v>190</v>
      </c>
      <c r="E836" s="133" t="s">
        <v>160</v>
      </c>
      <c r="F836" s="133" t="s">
        <v>160</v>
      </c>
    </row>
    <row r="837" spans="1:6" x14ac:dyDescent="0.35">
      <c r="A837" s="133" t="s">
        <v>1835</v>
      </c>
      <c r="B837" t="s">
        <v>97</v>
      </c>
      <c r="C837" s="134" t="s">
        <v>1836</v>
      </c>
      <c r="D837" s="133" t="s">
        <v>561</v>
      </c>
      <c r="E837" s="133" t="s">
        <v>561</v>
      </c>
      <c r="F837" s="133" t="s">
        <v>160</v>
      </c>
    </row>
    <row r="838" spans="1:6" x14ac:dyDescent="0.35">
      <c r="A838" s="133" t="s">
        <v>1837</v>
      </c>
      <c r="B838" t="s">
        <v>97</v>
      </c>
      <c r="C838" s="134" t="s">
        <v>1838</v>
      </c>
      <c r="D838" s="133" t="s">
        <v>561</v>
      </c>
      <c r="E838" s="133" t="s">
        <v>561</v>
      </c>
      <c r="F838" s="133" t="s">
        <v>160</v>
      </c>
    </row>
    <row r="839" spans="1:6" x14ac:dyDescent="0.35">
      <c r="A839" s="133" t="s">
        <v>1839</v>
      </c>
      <c r="B839" t="s">
        <v>97</v>
      </c>
      <c r="C839" s="134" t="s">
        <v>1840</v>
      </c>
      <c r="D839" s="133" t="s">
        <v>561</v>
      </c>
      <c r="E839" s="133" t="s">
        <v>561</v>
      </c>
      <c r="F839" s="133" t="s">
        <v>160</v>
      </c>
    </row>
    <row r="840" spans="1:6" x14ac:dyDescent="0.35">
      <c r="A840" s="133" t="s">
        <v>1841</v>
      </c>
      <c r="B840" t="s">
        <v>97</v>
      </c>
      <c r="C840" s="134" t="s">
        <v>1842</v>
      </c>
      <c r="D840" s="133" t="s">
        <v>561</v>
      </c>
      <c r="E840" s="133" t="s">
        <v>561</v>
      </c>
      <c r="F840" s="133" t="s">
        <v>160</v>
      </c>
    </row>
    <row r="841" spans="1:6" x14ac:dyDescent="0.35">
      <c r="A841" s="133" t="s">
        <v>1843</v>
      </c>
      <c r="B841" t="s">
        <v>97</v>
      </c>
      <c r="C841" s="134" t="s">
        <v>1844</v>
      </c>
      <c r="D841" s="133" t="s">
        <v>190</v>
      </c>
      <c r="E841" s="133" t="s">
        <v>160</v>
      </c>
      <c r="F841" s="133" t="s">
        <v>160</v>
      </c>
    </row>
    <row r="842" spans="1:6" x14ac:dyDescent="0.35">
      <c r="A842" s="133" t="s">
        <v>1845</v>
      </c>
      <c r="B842" t="s">
        <v>97</v>
      </c>
      <c r="C842" s="134" t="s">
        <v>1846</v>
      </c>
      <c r="D842" s="133" t="s">
        <v>190</v>
      </c>
      <c r="E842" s="133" t="s">
        <v>160</v>
      </c>
      <c r="F842" s="133" t="s">
        <v>160</v>
      </c>
    </row>
    <row r="843" spans="1:6" x14ac:dyDescent="0.35">
      <c r="A843" s="133" t="s">
        <v>1847</v>
      </c>
      <c r="B843" t="s">
        <v>97</v>
      </c>
      <c r="C843" s="134" t="s">
        <v>1848</v>
      </c>
      <c r="D843" s="133" t="s">
        <v>561</v>
      </c>
      <c r="E843" s="133" t="s">
        <v>561</v>
      </c>
      <c r="F843" s="133" t="s">
        <v>160</v>
      </c>
    </row>
    <row r="844" spans="1:6" x14ac:dyDescent="0.35">
      <c r="A844" s="133" t="s">
        <v>1849</v>
      </c>
      <c r="B844" t="s">
        <v>97</v>
      </c>
      <c r="C844" s="134" t="s">
        <v>1850</v>
      </c>
      <c r="D844" s="133" t="s">
        <v>190</v>
      </c>
      <c r="E844" s="133" t="s">
        <v>160</v>
      </c>
      <c r="F844" s="133" t="s">
        <v>169</v>
      </c>
    </row>
    <row r="845" spans="1:6" x14ac:dyDescent="0.35">
      <c r="A845" s="133" t="s">
        <v>1851</v>
      </c>
      <c r="B845" t="s">
        <v>97</v>
      </c>
      <c r="C845" s="134" t="s">
        <v>1852</v>
      </c>
      <c r="D845" s="133" t="s">
        <v>190</v>
      </c>
      <c r="E845" s="133" t="s">
        <v>160</v>
      </c>
      <c r="F845" s="133" t="s">
        <v>169</v>
      </c>
    </row>
    <row r="846" spans="1:6" x14ac:dyDescent="0.35">
      <c r="A846" s="133" t="s">
        <v>1853</v>
      </c>
      <c r="B846" t="s">
        <v>97</v>
      </c>
      <c r="C846" s="134" t="s">
        <v>1854</v>
      </c>
      <c r="D846" s="133" t="s">
        <v>190</v>
      </c>
      <c r="E846" s="133" t="s">
        <v>160</v>
      </c>
      <c r="F846" s="133" t="s">
        <v>160</v>
      </c>
    </row>
    <row r="847" spans="1:6" x14ac:dyDescent="0.35">
      <c r="A847" s="133" t="s">
        <v>1855</v>
      </c>
      <c r="B847" t="s">
        <v>97</v>
      </c>
      <c r="C847" s="134" t="s">
        <v>1856</v>
      </c>
      <c r="D847" s="133" t="s">
        <v>561</v>
      </c>
      <c r="E847" s="133" t="s">
        <v>561</v>
      </c>
      <c r="F847" s="133" t="s">
        <v>160</v>
      </c>
    </row>
    <row r="848" spans="1:6" x14ac:dyDescent="0.35">
      <c r="A848" s="133" t="s">
        <v>1857</v>
      </c>
      <c r="B848" t="s">
        <v>97</v>
      </c>
      <c r="C848" s="134" t="s">
        <v>1858</v>
      </c>
      <c r="D848" s="133" t="s">
        <v>190</v>
      </c>
      <c r="E848" s="133" t="s">
        <v>160</v>
      </c>
      <c r="F848" s="133" t="s">
        <v>169</v>
      </c>
    </row>
    <row r="849" spans="1:6" x14ac:dyDescent="0.35">
      <c r="A849" s="133" t="s">
        <v>1859</v>
      </c>
      <c r="B849" t="s">
        <v>97</v>
      </c>
      <c r="C849" s="134" t="s">
        <v>1860</v>
      </c>
      <c r="D849" s="133" t="s">
        <v>190</v>
      </c>
      <c r="E849" s="133" t="s">
        <v>1735</v>
      </c>
      <c r="F849" s="133" t="s">
        <v>169</v>
      </c>
    </row>
    <row r="850" spans="1:6" x14ac:dyDescent="0.35">
      <c r="A850" s="133" t="s">
        <v>1861</v>
      </c>
      <c r="B850" t="s">
        <v>97</v>
      </c>
      <c r="C850" s="134" t="s">
        <v>1862</v>
      </c>
      <c r="D850" s="133" t="s">
        <v>190</v>
      </c>
      <c r="E850" s="133" t="s">
        <v>160</v>
      </c>
      <c r="F850" s="133" t="s">
        <v>160</v>
      </c>
    </row>
    <row r="851" spans="1:6" x14ac:dyDescent="0.35">
      <c r="A851" s="133" t="s">
        <v>1863</v>
      </c>
      <c r="B851" t="s">
        <v>97</v>
      </c>
      <c r="C851" s="134" t="s">
        <v>1864</v>
      </c>
      <c r="D851" s="133" t="s">
        <v>561</v>
      </c>
      <c r="E851" s="133" t="s">
        <v>561</v>
      </c>
      <c r="F851" s="133" t="s">
        <v>160</v>
      </c>
    </row>
    <row r="852" spans="1:6" x14ac:dyDescent="0.35">
      <c r="A852" s="133" t="s">
        <v>1865</v>
      </c>
      <c r="B852" t="s">
        <v>97</v>
      </c>
      <c r="C852" s="134" t="s">
        <v>1866</v>
      </c>
      <c r="D852" s="133" t="s">
        <v>190</v>
      </c>
      <c r="E852" s="133" t="s">
        <v>160</v>
      </c>
      <c r="F852" s="133" t="s">
        <v>160</v>
      </c>
    </row>
    <row r="853" spans="1:6" x14ac:dyDescent="0.35">
      <c r="A853" s="133" t="s">
        <v>1867</v>
      </c>
      <c r="B853" t="s">
        <v>97</v>
      </c>
      <c r="C853" s="134" t="s">
        <v>1868</v>
      </c>
      <c r="D853" s="133" t="s">
        <v>190</v>
      </c>
      <c r="E853" s="133" t="s">
        <v>1735</v>
      </c>
      <c r="F853" s="133" t="s">
        <v>160</v>
      </c>
    </row>
    <row r="854" spans="1:6" x14ac:dyDescent="0.35">
      <c r="A854" s="133" t="s">
        <v>1869</v>
      </c>
      <c r="B854" t="s">
        <v>97</v>
      </c>
      <c r="C854" s="134" t="s">
        <v>1870</v>
      </c>
      <c r="D854" s="133" t="s">
        <v>190</v>
      </c>
      <c r="E854" s="133" t="s">
        <v>160</v>
      </c>
      <c r="F854" s="133" t="s">
        <v>160</v>
      </c>
    </row>
    <row r="855" spans="1:6" x14ac:dyDescent="0.35">
      <c r="A855" s="133" t="s">
        <v>1871</v>
      </c>
      <c r="B855" t="s">
        <v>97</v>
      </c>
      <c r="C855" s="134" t="s">
        <v>1872</v>
      </c>
      <c r="D855" s="133" t="s">
        <v>190</v>
      </c>
      <c r="E855" s="133" t="s">
        <v>160</v>
      </c>
      <c r="F855" s="133" t="s">
        <v>160</v>
      </c>
    </row>
    <row r="856" spans="1:6" x14ac:dyDescent="0.35">
      <c r="A856" s="133" t="s">
        <v>1873</v>
      </c>
      <c r="B856" t="s">
        <v>97</v>
      </c>
      <c r="C856" s="134" t="s">
        <v>1874</v>
      </c>
      <c r="D856" s="133" t="s">
        <v>561</v>
      </c>
      <c r="E856" s="133" t="s">
        <v>561</v>
      </c>
      <c r="F856" s="133" t="s">
        <v>169</v>
      </c>
    </row>
    <row r="857" spans="1:6" x14ac:dyDescent="0.35">
      <c r="A857" s="133" t="s">
        <v>1875</v>
      </c>
      <c r="B857" t="s">
        <v>97</v>
      </c>
      <c r="C857" s="134" t="s">
        <v>1876</v>
      </c>
      <c r="D857" s="133" t="s">
        <v>561</v>
      </c>
      <c r="E857" s="133" t="s">
        <v>561</v>
      </c>
      <c r="F857" s="133" t="s">
        <v>169</v>
      </c>
    </row>
    <row r="858" spans="1:6" x14ac:dyDescent="0.35">
      <c r="A858" s="133" t="s">
        <v>1877</v>
      </c>
      <c r="B858" t="s">
        <v>97</v>
      </c>
      <c r="C858" s="134" t="s">
        <v>1878</v>
      </c>
      <c r="D858" s="133" t="s">
        <v>561</v>
      </c>
      <c r="E858" s="133" t="s">
        <v>561</v>
      </c>
      <c r="F858" s="133" t="s">
        <v>160</v>
      </c>
    </row>
    <row r="859" spans="1:6" x14ac:dyDescent="0.35">
      <c r="A859" s="133" t="s">
        <v>1879</v>
      </c>
      <c r="B859" t="s">
        <v>97</v>
      </c>
      <c r="C859" s="134" t="s">
        <v>1880</v>
      </c>
      <c r="D859" s="133" t="s">
        <v>561</v>
      </c>
      <c r="E859" s="133" t="s">
        <v>561</v>
      </c>
      <c r="F859" s="133" t="s">
        <v>160</v>
      </c>
    </row>
    <row r="860" spans="1:6" x14ac:dyDescent="0.35">
      <c r="A860" s="133" t="s">
        <v>1881</v>
      </c>
      <c r="B860" t="s">
        <v>97</v>
      </c>
      <c r="C860" s="134" t="s">
        <v>1882</v>
      </c>
      <c r="D860" s="133" t="s">
        <v>561</v>
      </c>
      <c r="E860" s="133" t="s">
        <v>561</v>
      </c>
      <c r="F860" s="133" t="s">
        <v>190</v>
      </c>
    </row>
    <row r="861" spans="1:6" x14ac:dyDescent="0.35">
      <c r="A861" s="133" t="s">
        <v>1883</v>
      </c>
      <c r="B861" t="s">
        <v>97</v>
      </c>
      <c r="C861" s="134" t="s">
        <v>1884</v>
      </c>
      <c r="D861" s="133" t="s">
        <v>190</v>
      </c>
      <c r="E861" s="133" t="s">
        <v>160</v>
      </c>
      <c r="F861" s="133" t="s">
        <v>169</v>
      </c>
    </row>
    <row r="862" spans="1:6" x14ac:dyDescent="0.35">
      <c r="A862" s="133" t="s">
        <v>1885</v>
      </c>
      <c r="B862" t="s">
        <v>97</v>
      </c>
      <c r="C862" s="134" t="s">
        <v>1886</v>
      </c>
      <c r="D862" s="133" t="s">
        <v>561</v>
      </c>
      <c r="E862" s="133" t="s">
        <v>561</v>
      </c>
      <c r="F862" s="133" t="s">
        <v>160</v>
      </c>
    </row>
    <row r="863" spans="1:6" x14ac:dyDescent="0.35">
      <c r="A863" s="133" t="s">
        <v>1887</v>
      </c>
      <c r="B863" t="s">
        <v>97</v>
      </c>
      <c r="C863" s="134" t="s">
        <v>1888</v>
      </c>
      <c r="D863" s="133" t="s">
        <v>190</v>
      </c>
      <c r="E863" s="133" t="s">
        <v>160</v>
      </c>
      <c r="F863" s="133" t="s">
        <v>160</v>
      </c>
    </row>
    <row r="864" spans="1:6" x14ac:dyDescent="0.35">
      <c r="A864" s="133" t="s">
        <v>1889</v>
      </c>
      <c r="B864" t="s">
        <v>97</v>
      </c>
      <c r="C864" s="134" t="s">
        <v>1890</v>
      </c>
      <c r="D864" s="133" t="s">
        <v>190</v>
      </c>
      <c r="E864" s="133" t="s">
        <v>160</v>
      </c>
      <c r="F864" s="133" t="s">
        <v>169</v>
      </c>
    </row>
    <row r="865" spans="1:6" x14ac:dyDescent="0.35">
      <c r="A865" s="133" t="s">
        <v>1891</v>
      </c>
      <c r="B865" t="s">
        <v>97</v>
      </c>
      <c r="C865" s="134" t="s">
        <v>1892</v>
      </c>
      <c r="D865" s="133" t="s">
        <v>190</v>
      </c>
      <c r="E865" s="133" t="s">
        <v>160</v>
      </c>
      <c r="F865" s="133" t="s">
        <v>169</v>
      </c>
    </row>
    <row r="866" spans="1:6" x14ac:dyDescent="0.35">
      <c r="A866" s="133" t="s">
        <v>1893</v>
      </c>
      <c r="B866" t="s">
        <v>97</v>
      </c>
      <c r="C866" s="134" t="s">
        <v>1894</v>
      </c>
      <c r="D866" s="133" t="s">
        <v>190</v>
      </c>
      <c r="E866" s="133" t="s">
        <v>160</v>
      </c>
      <c r="F866" s="133" t="s">
        <v>169</v>
      </c>
    </row>
    <row r="867" spans="1:6" x14ac:dyDescent="0.35">
      <c r="A867" s="133" t="s">
        <v>1895</v>
      </c>
      <c r="B867" t="s">
        <v>97</v>
      </c>
      <c r="C867" s="134" t="s">
        <v>1896</v>
      </c>
      <c r="D867" s="133" t="s">
        <v>190</v>
      </c>
      <c r="E867" s="133" t="s">
        <v>160</v>
      </c>
      <c r="F867" s="133" t="s">
        <v>169</v>
      </c>
    </row>
    <row r="868" spans="1:6" x14ac:dyDescent="0.35">
      <c r="A868" s="133" t="s">
        <v>1897</v>
      </c>
      <c r="B868" t="s">
        <v>97</v>
      </c>
      <c r="C868" s="134" t="s">
        <v>1898</v>
      </c>
      <c r="D868" s="133" t="s">
        <v>190</v>
      </c>
      <c r="E868" s="133" t="s">
        <v>160</v>
      </c>
      <c r="F868" s="133" t="s">
        <v>169</v>
      </c>
    </row>
    <row r="869" spans="1:6" x14ac:dyDescent="0.35">
      <c r="A869" s="133" t="s">
        <v>1899</v>
      </c>
      <c r="B869" t="s">
        <v>97</v>
      </c>
      <c r="C869" s="134" t="s">
        <v>1900</v>
      </c>
      <c r="D869" s="133" t="s">
        <v>190</v>
      </c>
      <c r="E869" s="133" t="s">
        <v>160</v>
      </c>
      <c r="F869" s="133" t="s">
        <v>160</v>
      </c>
    </row>
    <row r="870" spans="1:6" x14ac:dyDescent="0.35">
      <c r="A870" s="133" t="s">
        <v>1901</v>
      </c>
      <c r="B870" t="s">
        <v>97</v>
      </c>
      <c r="C870" s="134" t="s">
        <v>1902</v>
      </c>
      <c r="D870" s="133" t="s">
        <v>190</v>
      </c>
      <c r="E870" s="133" t="s">
        <v>160</v>
      </c>
      <c r="F870" s="133" t="s">
        <v>160</v>
      </c>
    </row>
    <row r="871" spans="1:6" x14ac:dyDescent="0.35">
      <c r="A871" s="133" t="s">
        <v>1903</v>
      </c>
      <c r="B871" t="s">
        <v>97</v>
      </c>
      <c r="C871" s="134" t="s">
        <v>1904</v>
      </c>
      <c r="D871" s="133" t="s">
        <v>190</v>
      </c>
      <c r="E871" s="133" t="s">
        <v>160</v>
      </c>
      <c r="F871" s="133" t="s">
        <v>160</v>
      </c>
    </row>
    <row r="872" spans="1:6" x14ac:dyDescent="0.35">
      <c r="A872" s="133" t="s">
        <v>1905</v>
      </c>
      <c r="B872" t="s">
        <v>97</v>
      </c>
      <c r="C872" s="134" t="s">
        <v>1906</v>
      </c>
      <c r="D872" s="133" t="s">
        <v>190</v>
      </c>
      <c r="E872" s="133" t="s">
        <v>160</v>
      </c>
      <c r="F872" s="133" t="s">
        <v>169</v>
      </c>
    </row>
    <row r="873" spans="1:6" x14ac:dyDescent="0.35">
      <c r="A873" s="133" t="s">
        <v>1907</v>
      </c>
      <c r="B873" t="s">
        <v>97</v>
      </c>
      <c r="C873" s="134" t="s">
        <v>1908</v>
      </c>
      <c r="D873" s="133" t="s">
        <v>190</v>
      </c>
      <c r="E873" s="133" t="s">
        <v>160</v>
      </c>
      <c r="F873" s="133" t="s">
        <v>169</v>
      </c>
    </row>
    <row r="874" spans="1:6" x14ac:dyDescent="0.35">
      <c r="A874" s="133" t="s">
        <v>1909</v>
      </c>
      <c r="B874" t="s">
        <v>97</v>
      </c>
      <c r="C874" s="134" t="s">
        <v>1910</v>
      </c>
      <c r="D874" s="133" t="s">
        <v>190</v>
      </c>
      <c r="E874" s="133" t="s">
        <v>160</v>
      </c>
      <c r="F874" s="133" t="s">
        <v>169</v>
      </c>
    </row>
    <row r="875" spans="1:6" x14ac:dyDescent="0.35">
      <c r="A875" s="133" t="s">
        <v>1911</v>
      </c>
      <c r="B875" t="s">
        <v>97</v>
      </c>
      <c r="C875" s="134" t="s">
        <v>1912</v>
      </c>
      <c r="D875" s="133" t="s">
        <v>190</v>
      </c>
      <c r="E875" s="133" t="s">
        <v>160</v>
      </c>
      <c r="F875" s="133" t="s">
        <v>160</v>
      </c>
    </row>
    <row r="876" spans="1:6" x14ac:dyDescent="0.35">
      <c r="A876" s="133" t="s">
        <v>1913</v>
      </c>
      <c r="B876" t="s">
        <v>97</v>
      </c>
      <c r="C876" s="134" t="s">
        <v>1914</v>
      </c>
      <c r="D876" s="133" t="s">
        <v>190</v>
      </c>
      <c r="E876" s="133" t="s">
        <v>160</v>
      </c>
      <c r="F876" s="133" t="s">
        <v>160</v>
      </c>
    </row>
    <row r="877" spans="1:6" x14ac:dyDescent="0.35">
      <c r="A877" s="133" t="s">
        <v>1915</v>
      </c>
      <c r="B877" t="s">
        <v>97</v>
      </c>
      <c r="C877" s="134" t="s">
        <v>1916</v>
      </c>
      <c r="D877" s="133" t="s">
        <v>190</v>
      </c>
      <c r="E877" s="133" t="s">
        <v>160</v>
      </c>
      <c r="F877" s="133" t="s">
        <v>160</v>
      </c>
    </row>
    <row r="878" spans="1:6" x14ac:dyDescent="0.35">
      <c r="A878" s="133" t="s">
        <v>1917</v>
      </c>
      <c r="B878" t="s">
        <v>97</v>
      </c>
      <c r="C878" s="134" t="s">
        <v>1918</v>
      </c>
      <c r="D878" s="133" t="s">
        <v>190</v>
      </c>
      <c r="E878" s="133" t="s">
        <v>160</v>
      </c>
      <c r="F878" s="133" t="s">
        <v>160</v>
      </c>
    </row>
    <row r="879" spans="1:6" x14ac:dyDescent="0.35">
      <c r="A879" s="133" t="s">
        <v>1919</v>
      </c>
      <c r="B879" t="s">
        <v>97</v>
      </c>
      <c r="C879" s="134" t="s">
        <v>1920</v>
      </c>
      <c r="D879" s="133" t="s">
        <v>190</v>
      </c>
      <c r="E879" s="133" t="s">
        <v>160</v>
      </c>
      <c r="F879" s="133" t="s">
        <v>160</v>
      </c>
    </row>
    <row r="880" spans="1:6" x14ac:dyDescent="0.35">
      <c r="A880" s="133" t="s">
        <v>1921</v>
      </c>
      <c r="B880" t="s">
        <v>97</v>
      </c>
      <c r="C880" s="134" t="s">
        <v>1922</v>
      </c>
      <c r="D880" s="133" t="s">
        <v>190</v>
      </c>
      <c r="E880" s="133" t="s">
        <v>160</v>
      </c>
      <c r="F880" s="133" t="s">
        <v>160</v>
      </c>
    </row>
    <row r="881" spans="1:6" x14ac:dyDescent="0.35">
      <c r="A881" s="133" t="s">
        <v>1923</v>
      </c>
      <c r="B881" t="s">
        <v>97</v>
      </c>
      <c r="C881" s="134" t="s">
        <v>1924</v>
      </c>
      <c r="D881" s="133" t="s">
        <v>190</v>
      </c>
      <c r="E881" s="133" t="s">
        <v>160</v>
      </c>
      <c r="F881" s="133" t="s">
        <v>160</v>
      </c>
    </row>
    <row r="882" spans="1:6" x14ac:dyDescent="0.35">
      <c r="A882" s="133" t="s">
        <v>1925</v>
      </c>
      <c r="B882" t="s">
        <v>97</v>
      </c>
      <c r="C882" s="134" t="s">
        <v>1926</v>
      </c>
      <c r="D882" s="133" t="s">
        <v>190</v>
      </c>
      <c r="E882" s="133" t="s">
        <v>160</v>
      </c>
      <c r="F882" s="133" t="s">
        <v>160</v>
      </c>
    </row>
    <row r="883" spans="1:6" x14ac:dyDescent="0.35">
      <c r="A883" s="133" t="s">
        <v>1927</v>
      </c>
      <c r="B883" t="s">
        <v>97</v>
      </c>
      <c r="C883" s="134" t="s">
        <v>1928</v>
      </c>
      <c r="D883" s="133" t="s">
        <v>190</v>
      </c>
      <c r="E883" s="133" t="s">
        <v>160</v>
      </c>
      <c r="F883" s="133" t="s">
        <v>160</v>
      </c>
    </row>
    <row r="884" spans="1:6" x14ac:dyDescent="0.35">
      <c r="A884" s="133" t="s">
        <v>1929</v>
      </c>
      <c r="B884" t="s">
        <v>97</v>
      </c>
      <c r="C884" s="134" t="s">
        <v>1930</v>
      </c>
      <c r="D884" s="133" t="s">
        <v>190</v>
      </c>
      <c r="E884" s="133" t="s">
        <v>160</v>
      </c>
      <c r="F884" s="133" t="s">
        <v>160</v>
      </c>
    </row>
    <row r="885" spans="1:6" x14ac:dyDescent="0.35">
      <c r="A885" s="133" t="s">
        <v>1931</v>
      </c>
      <c r="B885" t="s">
        <v>97</v>
      </c>
      <c r="C885" s="134" t="s">
        <v>1932</v>
      </c>
      <c r="D885" s="133" t="s">
        <v>190</v>
      </c>
      <c r="E885" s="133" t="s">
        <v>160</v>
      </c>
      <c r="F885" s="133" t="s">
        <v>160</v>
      </c>
    </row>
    <row r="886" spans="1:6" x14ac:dyDescent="0.35">
      <c r="A886" s="133" t="s">
        <v>1933</v>
      </c>
      <c r="B886" t="s">
        <v>97</v>
      </c>
      <c r="C886" s="134" t="s">
        <v>1934</v>
      </c>
      <c r="D886" s="133" t="s">
        <v>190</v>
      </c>
      <c r="E886" s="133" t="s">
        <v>160</v>
      </c>
      <c r="F886" s="133" t="s">
        <v>169</v>
      </c>
    </row>
    <row r="887" spans="1:6" x14ac:dyDescent="0.35">
      <c r="A887" s="133" t="s">
        <v>1935</v>
      </c>
      <c r="B887" t="s">
        <v>97</v>
      </c>
      <c r="C887" s="134" t="s">
        <v>1936</v>
      </c>
      <c r="D887" s="133" t="s">
        <v>190</v>
      </c>
      <c r="E887" s="133" t="s">
        <v>160</v>
      </c>
      <c r="F887" s="133" t="s">
        <v>160</v>
      </c>
    </row>
    <row r="888" spans="1:6" x14ac:dyDescent="0.35">
      <c r="A888" s="133" t="s">
        <v>1937</v>
      </c>
      <c r="B888" t="s">
        <v>97</v>
      </c>
      <c r="C888" s="134" t="s">
        <v>1938</v>
      </c>
      <c r="D888" s="133" t="s">
        <v>190</v>
      </c>
      <c r="E888" s="133" t="s">
        <v>160</v>
      </c>
      <c r="F888" s="133" t="s">
        <v>169</v>
      </c>
    </row>
    <row r="889" spans="1:6" x14ac:dyDescent="0.35">
      <c r="A889" s="133" t="s">
        <v>1939</v>
      </c>
      <c r="B889" t="s">
        <v>97</v>
      </c>
      <c r="C889" s="134" t="s">
        <v>1940</v>
      </c>
      <c r="D889" s="133" t="s">
        <v>190</v>
      </c>
      <c r="E889" s="133" t="s">
        <v>160</v>
      </c>
      <c r="F889" s="133" t="s">
        <v>169</v>
      </c>
    </row>
    <row r="890" spans="1:6" x14ac:dyDescent="0.35">
      <c r="A890" s="133" t="s">
        <v>1941</v>
      </c>
      <c r="B890" t="s">
        <v>97</v>
      </c>
      <c r="C890" s="134" t="s">
        <v>1942</v>
      </c>
      <c r="D890" s="133" t="s">
        <v>190</v>
      </c>
      <c r="E890" s="133" t="s">
        <v>160</v>
      </c>
      <c r="F890" s="133" t="s">
        <v>169</v>
      </c>
    </row>
    <row r="891" spans="1:6" x14ac:dyDescent="0.35">
      <c r="A891" s="133" t="s">
        <v>1943</v>
      </c>
      <c r="B891" t="s">
        <v>97</v>
      </c>
      <c r="C891" s="134" t="s">
        <v>1944</v>
      </c>
      <c r="D891" s="133" t="s">
        <v>190</v>
      </c>
      <c r="E891" s="133" t="s">
        <v>160</v>
      </c>
      <c r="F891" s="133" t="s">
        <v>160</v>
      </c>
    </row>
    <row r="892" spans="1:6" x14ac:dyDescent="0.35">
      <c r="A892" s="133" t="s">
        <v>1945</v>
      </c>
      <c r="B892" t="s">
        <v>97</v>
      </c>
      <c r="C892" s="134" t="s">
        <v>1946</v>
      </c>
      <c r="D892" s="133" t="s">
        <v>190</v>
      </c>
      <c r="E892" s="133" t="s">
        <v>160</v>
      </c>
      <c r="F892" s="133" t="s">
        <v>160</v>
      </c>
    </row>
    <row r="893" spans="1:6" x14ac:dyDescent="0.35">
      <c r="A893" s="133" t="s">
        <v>1947</v>
      </c>
      <c r="B893" t="s">
        <v>97</v>
      </c>
      <c r="C893" s="134" t="s">
        <v>1948</v>
      </c>
      <c r="D893" s="133" t="s">
        <v>190</v>
      </c>
      <c r="E893" s="133" t="s">
        <v>160</v>
      </c>
      <c r="F893" s="133" t="s">
        <v>160</v>
      </c>
    </row>
    <row r="894" spans="1:6" x14ac:dyDescent="0.35">
      <c r="A894" s="133" t="s">
        <v>1949</v>
      </c>
      <c r="B894" t="s">
        <v>97</v>
      </c>
      <c r="C894" s="134" t="s">
        <v>1950</v>
      </c>
      <c r="D894" s="133" t="s">
        <v>190</v>
      </c>
      <c r="E894" s="133" t="s">
        <v>160</v>
      </c>
      <c r="F894" s="133" t="s">
        <v>160</v>
      </c>
    </row>
    <row r="895" spans="1:6" x14ac:dyDescent="0.35">
      <c r="A895" s="133" t="s">
        <v>1951</v>
      </c>
      <c r="B895" t="s">
        <v>97</v>
      </c>
      <c r="C895" s="134" t="s">
        <v>1952</v>
      </c>
      <c r="D895" s="133" t="s">
        <v>190</v>
      </c>
      <c r="E895" s="133" t="s">
        <v>160</v>
      </c>
      <c r="F895" s="133" t="s">
        <v>160</v>
      </c>
    </row>
    <row r="896" spans="1:6" x14ac:dyDescent="0.35">
      <c r="A896" s="133" t="s">
        <v>1953</v>
      </c>
      <c r="B896" t="s">
        <v>97</v>
      </c>
      <c r="C896" s="134" t="s">
        <v>1954</v>
      </c>
      <c r="D896" s="133" t="s">
        <v>190</v>
      </c>
      <c r="E896" s="133" t="s">
        <v>160</v>
      </c>
      <c r="F896" s="133" t="s">
        <v>160</v>
      </c>
    </row>
    <row r="897" spans="1:6" x14ac:dyDescent="0.35">
      <c r="A897" s="133" t="s">
        <v>1955</v>
      </c>
      <c r="B897" t="s">
        <v>97</v>
      </c>
      <c r="C897" s="134" t="s">
        <v>1956</v>
      </c>
      <c r="D897" s="133" t="s">
        <v>190</v>
      </c>
      <c r="E897" s="133" t="s">
        <v>160</v>
      </c>
      <c r="F897" s="133" t="s">
        <v>160</v>
      </c>
    </row>
    <row r="898" spans="1:6" x14ac:dyDescent="0.35">
      <c r="A898" s="133" t="s">
        <v>1957</v>
      </c>
      <c r="B898" t="s">
        <v>97</v>
      </c>
      <c r="C898" s="134" t="s">
        <v>1958</v>
      </c>
      <c r="D898" s="133" t="s">
        <v>190</v>
      </c>
      <c r="E898" s="133" t="s">
        <v>160</v>
      </c>
      <c r="F898" s="133" t="s">
        <v>169</v>
      </c>
    </row>
    <row r="899" spans="1:6" x14ac:dyDescent="0.35">
      <c r="A899" s="133" t="s">
        <v>1959</v>
      </c>
      <c r="B899" t="s">
        <v>96</v>
      </c>
      <c r="C899" s="134" t="s">
        <v>1960</v>
      </c>
      <c r="D899" s="133" t="s">
        <v>162</v>
      </c>
      <c r="E899" s="133" t="s">
        <v>166</v>
      </c>
      <c r="F899" s="133" t="s">
        <v>160</v>
      </c>
    </row>
    <row r="900" spans="1:6" x14ac:dyDescent="0.35">
      <c r="A900" s="133" t="s">
        <v>1961</v>
      </c>
      <c r="B900" t="s">
        <v>96</v>
      </c>
      <c r="C900" s="134" t="s">
        <v>1962</v>
      </c>
      <c r="D900" s="133" t="s">
        <v>162</v>
      </c>
      <c r="E900" s="133" t="s">
        <v>166</v>
      </c>
      <c r="F900" s="133" t="s">
        <v>160</v>
      </c>
    </row>
    <row r="901" spans="1:6" x14ac:dyDescent="0.35">
      <c r="A901" s="133" t="s">
        <v>1963</v>
      </c>
      <c r="B901" t="s">
        <v>97</v>
      </c>
      <c r="C901" s="134" t="s">
        <v>1964</v>
      </c>
      <c r="D901" s="133" t="s">
        <v>190</v>
      </c>
      <c r="E901" s="133" t="s">
        <v>160</v>
      </c>
      <c r="F901" s="133" t="s">
        <v>169</v>
      </c>
    </row>
    <row r="902" spans="1:6" x14ac:dyDescent="0.35">
      <c r="A902" s="133" t="s">
        <v>1965</v>
      </c>
      <c r="B902" t="s">
        <v>97</v>
      </c>
      <c r="C902" s="134" t="s">
        <v>1966</v>
      </c>
      <c r="D902" s="133" t="s">
        <v>190</v>
      </c>
      <c r="E902" s="133" t="s">
        <v>160</v>
      </c>
      <c r="F902" s="133" t="s">
        <v>169</v>
      </c>
    </row>
    <row r="903" spans="1:6" x14ac:dyDescent="0.35">
      <c r="A903" s="133" t="s">
        <v>1967</v>
      </c>
      <c r="B903" t="s">
        <v>97</v>
      </c>
      <c r="C903" s="134" t="s">
        <v>1968</v>
      </c>
      <c r="D903" s="133" t="s">
        <v>190</v>
      </c>
      <c r="E903" s="133" t="s">
        <v>160</v>
      </c>
      <c r="F903" s="133" t="s">
        <v>169</v>
      </c>
    </row>
    <row r="904" spans="1:6" x14ac:dyDescent="0.35">
      <c r="A904" s="133" t="s">
        <v>1969</v>
      </c>
      <c r="B904" t="s">
        <v>97</v>
      </c>
      <c r="C904" s="134" t="s">
        <v>1970</v>
      </c>
      <c r="D904" s="133" t="s">
        <v>190</v>
      </c>
      <c r="E904" s="133" t="s">
        <v>160</v>
      </c>
      <c r="F904" s="133" t="s">
        <v>169</v>
      </c>
    </row>
    <row r="905" spans="1:6" x14ac:dyDescent="0.35">
      <c r="A905" s="133" t="s">
        <v>1971</v>
      </c>
      <c r="B905" t="s">
        <v>97</v>
      </c>
      <c r="C905" s="134" t="s">
        <v>1972</v>
      </c>
      <c r="D905" s="133" t="s">
        <v>190</v>
      </c>
      <c r="E905" s="133" t="s">
        <v>160</v>
      </c>
      <c r="F905" s="133" t="s">
        <v>160</v>
      </c>
    </row>
    <row r="906" spans="1:6" x14ac:dyDescent="0.35">
      <c r="A906" s="133" t="s">
        <v>1973</v>
      </c>
      <c r="B906" t="s">
        <v>97</v>
      </c>
      <c r="C906" s="134" t="s">
        <v>1974</v>
      </c>
      <c r="D906" s="133" t="s">
        <v>190</v>
      </c>
      <c r="E906" s="133" t="s">
        <v>160</v>
      </c>
      <c r="F906" s="133" t="s">
        <v>160</v>
      </c>
    </row>
    <row r="907" spans="1:6" x14ac:dyDescent="0.35">
      <c r="A907" s="133" t="s">
        <v>1975</v>
      </c>
      <c r="B907" t="s">
        <v>96</v>
      </c>
      <c r="C907" s="134" t="s">
        <v>1976</v>
      </c>
      <c r="D907" s="133" t="s">
        <v>162</v>
      </c>
      <c r="E907" s="133" t="s">
        <v>166</v>
      </c>
      <c r="F907" s="133" t="s">
        <v>160</v>
      </c>
    </row>
    <row r="908" spans="1:6" x14ac:dyDescent="0.35">
      <c r="A908" s="133" t="s">
        <v>1977</v>
      </c>
      <c r="B908" t="s">
        <v>97</v>
      </c>
      <c r="C908" s="134" t="s">
        <v>1978</v>
      </c>
      <c r="D908" s="133" t="s">
        <v>190</v>
      </c>
      <c r="E908" s="133" t="s">
        <v>160</v>
      </c>
      <c r="F908" s="133" t="s">
        <v>160</v>
      </c>
    </row>
    <row r="909" spans="1:6" x14ac:dyDescent="0.35">
      <c r="A909" s="133" t="s">
        <v>1979</v>
      </c>
      <c r="B909" t="s">
        <v>97</v>
      </c>
      <c r="C909" s="134" t="s">
        <v>1980</v>
      </c>
      <c r="D909" s="133" t="s">
        <v>190</v>
      </c>
      <c r="E909" s="133" t="s">
        <v>160</v>
      </c>
      <c r="F909" s="133" t="s">
        <v>160</v>
      </c>
    </row>
    <row r="910" spans="1:6" x14ac:dyDescent="0.35">
      <c r="A910" s="133" t="s">
        <v>1981</v>
      </c>
      <c r="B910" t="s">
        <v>97</v>
      </c>
      <c r="C910" s="134" t="s">
        <v>1982</v>
      </c>
      <c r="D910" s="133" t="s">
        <v>190</v>
      </c>
      <c r="E910" s="133" t="s">
        <v>160</v>
      </c>
      <c r="F910" s="133" t="s">
        <v>160</v>
      </c>
    </row>
    <row r="911" spans="1:6" x14ac:dyDescent="0.35">
      <c r="A911" s="133" t="s">
        <v>1983</v>
      </c>
      <c r="B911" t="s">
        <v>97</v>
      </c>
      <c r="C911" s="134" t="s">
        <v>1984</v>
      </c>
      <c r="D911" s="133" t="s">
        <v>190</v>
      </c>
      <c r="E911" s="133" t="s">
        <v>160</v>
      </c>
      <c r="F911" s="133" t="s">
        <v>169</v>
      </c>
    </row>
    <row r="912" spans="1:6" x14ac:dyDescent="0.35">
      <c r="A912" s="133" t="s">
        <v>1985</v>
      </c>
      <c r="B912" t="s">
        <v>97</v>
      </c>
      <c r="C912" s="134" t="s">
        <v>1986</v>
      </c>
      <c r="D912" s="133" t="s">
        <v>190</v>
      </c>
      <c r="E912" s="133" t="s">
        <v>160</v>
      </c>
      <c r="F912" s="133" t="s">
        <v>160</v>
      </c>
    </row>
    <row r="913" spans="1:6" x14ac:dyDescent="0.35">
      <c r="A913" s="133" t="s">
        <v>1987</v>
      </c>
      <c r="B913" t="s">
        <v>97</v>
      </c>
      <c r="C913" s="134" t="s">
        <v>1988</v>
      </c>
      <c r="D913" s="133" t="s">
        <v>190</v>
      </c>
      <c r="E913" s="133" t="s">
        <v>160</v>
      </c>
      <c r="F913" s="133" t="s">
        <v>169</v>
      </c>
    </row>
    <row r="914" spans="1:6" x14ac:dyDescent="0.35">
      <c r="A914" s="133" t="s">
        <v>1989</v>
      </c>
      <c r="B914" t="s">
        <v>97</v>
      </c>
      <c r="C914" s="134" t="s">
        <v>1990</v>
      </c>
      <c r="D914" s="133" t="s">
        <v>190</v>
      </c>
      <c r="E914" s="133" t="s">
        <v>160</v>
      </c>
      <c r="F914" s="133" t="s">
        <v>160</v>
      </c>
    </row>
    <row r="915" spans="1:6" x14ac:dyDescent="0.35">
      <c r="A915" s="133" t="s">
        <v>1991</v>
      </c>
      <c r="B915" t="s">
        <v>97</v>
      </c>
      <c r="C915" s="134" t="s">
        <v>1992</v>
      </c>
      <c r="D915" s="133" t="s">
        <v>190</v>
      </c>
      <c r="E915" s="133" t="s">
        <v>160</v>
      </c>
      <c r="F915" s="133" t="s">
        <v>160</v>
      </c>
    </row>
    <row r="916" spans="1:6" x14ac:dyDescent="0.35">
      <c r="A916" s="133" t="s">
        <v>1993</v>
      </c>
      <c r="B916" t="s">
        <v>97</v>
      </c>
      <c r="C916" s="134" t="s">
        <v>1994</v>
      </c>
      <c r="D916" s="133" t="s">
        <v>190</v>
      </c>
      <c r="E916" s="133" t="s">
        <v>160</v>
      </c>
      <c r="F916" s="133" t="s">
        <v>169</v>
      </c>
    </row>
    <row r="917" spans="1:6" x14ac:dyDescent="0.35">
      <c r="A917" s="133" t="s">
        <v>1995</v>
      </c>
      <c r="B917" t="s">
        <v>97</v>
      </c>
      <c r="C917" s="134" t="s">
        <v>1996</v>
      </c>
      <c r="D917" s="133" t="s">
        <v>190</v>
      </c>
      <c r="E917" s="133" t="s">
        <v>160</v>
      </c>
      <c r="F917" s="133" t="s">
        <v>160</v>
      </c>
    </row>
    <row r="918" spans="1:6" x14ac:dyDescent="0.35">
      <c r="A918" s="133" t="s">
        <v>1997</v>
      </c>
      <c r="B918" t="s">
        <v>97</v>
      </c>
      <c r="C918" s="134" t="s">
        <v>1998</v>
      </c>
      <c r="D918" s="133" t="s">
        <v>190</v>
      </c>
      <c r="E918" s="133" t="s">
        <v>160</v>
      </c>
      <c r="F918" s="133" t="s">
        <v>169</v>
      </c>
    </row>
    <row r="919" spans="1:6" x14ac:dyDescent="0.35">
      <c r="A919" s="133" t="s">
        <v>1999</v>
      </c>
      <c r="B919" t="s">
        <v>97</v>
      </c>
      <c r="C919" s="134" t="s">
        <v>2000</v>
      </c>
      <c r="D919" s="133" t="s">
        <v>190</v>
      </c>
      <c r="E919" s="133" t="s">
        <v>160</v>
      </c>
      <c r="F919" s="133" t="s">
        <v>160</v>
      </c>
    </row>
    <row r="920" spans="1:6" x14ac:dyDescent="0.35">
      <c r="A920" s="133" t="s">
        <v>2001</v>
      </c>
      <c r="B920" t="s">
        <v>97</v>
      </c>
      <c r="C920" s="134" t="s">
        <v>2002</v>
      </c>
      <c r="D920" s="133" t="s">
        <v>190</v>
      </c>
      <c r="E920" s="133" t="s">
        <v>160</v>
      </c>
      <c r="F920" s="133" t="s">
        <v>169</v>
      </c>
    </row>
    <row r="921" spans="1:6" x14ac:dyDescent="0.35">
      <c r="A921" s="133" t="s">
        <v>2003</v>
      </c>
      <c r="B921" t="s">
        <v>97</v>
      </c>
      <c r="C921" s="134" t="s">
        <v>2004</v>
      </c>
      <c r="D921" s="133" t="s">
        <v>190</v>
      </c>
      <c r="E921" s="133" t="s">
        <v>160</v>
      </c>
      <c r="F921" s="133" t="s">
        <v>160</v>
      </c>
    </row>
    <row r="922" spans="1:6" x14ac:dyDescent="0.35">
      <c r="A922" s="133" t="s">
        <v>2005</v>
      </c>
      <c r="B922" t="s">
        <v>97</v>
      </c>
      <c r="C922" s="134" t="s">
        <v>2006</v>
      </c>
      <c r="D922" s="133" t="s">
        <v>190</v>
      </c>
      <c r="E922" s="133" t="s">
        <v>160</v>
      </c>
      <c r="F922" s="133" t="s">
        <v>169</v>
      </c>
    </row>
    <row r="923" spans="1:6" x14ac:dyDescent="0.35">
      <c r="A923" s="133" t="s">
        <v>2007</v>
      </c>
      <c r="B923" t="s">
        <v>97</v>
      </c>
      <c r="C923" s="134" t="s">
        <v>2008</v>
      </c>
      <c r="D923" s="133" t="s">
        <v>190</v>
      </c>
      <c r="E923" s="133" t="s">
        <v>160</v>
      </c>
      <c r="F923" s="133" t="s">
        <v>160</v>
      </c>
    </row>
    <row r="924" spans="1:6" x14ac:dyDescent="0.35">
      <c r="A924" s="133" t="s">
        <v>2009</v>
      </c>
      <c r="B924" t="s">
        <v>97</v>
      </c>
      <c r="C924" s="134" t="s">
        <v>2010</v>
      </c>
      <c r="D924" s="133" t="s">
        <v>190</v>
      </c>
      <c r="E924" s="133" t="s">
        <v>160</v>
      </c>
      <c r="F924" s="133" t="s">
        <v>169</v>
      </c>
    </row>
    <row r="925" spans="1:6" x14ac:dyDescent="0.35">
      <c r="A925" s="133" t="s">
        <v>2011</v>
      </c>
      <c r="B925" t="s">
        <v>97</v>
      </c>
      <c r="C925" s="134" t="s">
        <v>2012</v>
      </c>
      <c r="D925" s="133" t="s">
        <v>190</v>
      </c>
      <c r="E925" s="133" t="s">
        <v>160</v>
      </c>
      <c r="F925" s="133" t="s">
        <v>169</v>
      </c>
    </row>
    <row r="926" spans="1:6" x14ac:dyDescent="0.35">
      <c r="A926" s="133" t="s">
        <v>2013</v>
      </c>
      <c r="B926" t="s">
        <v>97</v>
      </c>
      <c r="C926" s="134" t="s">
        <v>2014</v>
      </c>
      <c r="D926" s="133" t="s">
        <v>190</v>
      </c>
      <c r="E926" s="133" t="s">
        <v>160</v>
      </c>
      <c r="F926" s="133" t="s">
        <v>169</v>
      </c>
    </row>
    <row r="927" spans="1:6" x14ac:dyDescent="0.35">
      <c r="A927" s="133" t="s">
        <v>2015</v>
      </c>
      <c r="B927" t="s">
        <v>97</v>
      </c>
      <c r="C927" s="134" t="s">
        <v>2016</v>
      </c>
      <c r="D927" s="133" t="s">
        <v>190</v>
      </c>
      <c r="E927" s="133" t="s">
        <v>160</v>
      </c>
      <c r="F927" s="133" t="s">
        <v>160</v>
      </c>
    </row>
    <row r="928" spans="1:6" x14ac:dyDescent="0.35">
      <c r="A928" s="133" t="s">
        <v>2017</v>
      </c>
      <c r="B928" t="s">
        <v>97</v>
      </c>
      <c r="C928" s="134" t="s">
        <v>2018</v>
      </c>
      <c r="D928" s="133" t="s">
        <v>190</v>
      </c>
      <c r="E928" s="133" t="s">
        <v>160</v>
      </c>
      <c r="F928" s="133" t="s">
        <v>160</v>
      </c>
    </row>
    <row r="929" spans="1:6" x14ac:dyDescent="0.35">
      <c r="A929" s="133" t="s">
        <v>2019</v>
      </c>
      <c r="B929" t="s">
        <v>97</v>
      </c>
      <c r="C929" s="134" t="s">
        <v>2020</v>
      </c>
      <c r="D929" s="133" t="s">
        <v>190</v>
      </c>
      <c r="E929" s="133" t="s">
        <v>160</v>
      </c>
      <c r="F929" s="133" t="s">
        <v>169</v>
      </c>
    </row>
    <row r="930" spans="1:6" x14ac:dyDescent="0.35">
      <c r="A930" s="133" t="s">
        <v>2021</v>
      </c>
      <c r="B930" t="s">
        <v>97</v>
      </c>
      <c r="C930" s="134" t="s">
        <v>2022</v>
      </c>
      <c r="D930" s="133" t="s">
        <v>190</v>
      </c>
      <c r="E930" s="133" t="s">
        <v>160</v>
      </c>
      <c r="F930" s="133" t="s">
        <v>169</v>
      </c>
    </row>
    <row r="931" spans="1:6" x14ac:dyDescent="0.35">
      <c r="A931" s="133" t="s">
        <v>2023</v>
      </c>
      <c r="B931" t="s">
        <v>97</v>
      </c>
      <c r="C931" s="134" t="s">
        <v>2024</v>
      </c>
      <c r="D931" s="133" t="s">
        <v>190</v>
      </c>
      <c r="E931" s="133" t="s">
        <v>160</v>
      </c>
      <c r="F931" s="133" t="s">
        <v>169</v>
      </c>
    </row>
    <row r="932" spans="1:6" x14ac:dyDescent="0.35">
      <c r="A932" s="133" t="s">
        <v>2025</v>
      </c>
      <c r="B932" t="s">
        <v>97</v>
      </c>
      <c r="C932" s="134" t="s">
        <v>2026</v>
      </c>
      <c r="D932" s="133" t="s">
        <v>190</v>
      </c>
      <c r="E932" s="133" t="s">
        <v>160</v>
      </c>
      <c r="F932" s="133" t="s">
        <v>160</v>
      </c>
    </row>
    <row r="933" spans="1:6" x14ac:dyDescent="0.35">
      <c r="A933" s="133" t="s">
        <v>2027</v>
      </c>
      <c r="B933" t="s">
        <v>97</v>
      </c>
      <c r="C933" s="134" t="s">
        <v>2028</v>
      </c>
      <c r="D933" s="133" t="s">
        <v>190</v>
      </c>
      <c r="E933" s="133" t="s">
        <v>160</v>
      </c>
      <c r="F933" s="133" t="s">
        <v>169</v>
      </c>
    </row>
    <row r="934" spans="1:6" x14ac:dyDescent="0.35">
      <c r="A934" s="133" t="s">
        <v>2029</v>
      </c>
      <c r="B934" t="s">
        <v>97</v>
      </c>
      <c r="C934" s="134" t="s">
        <v>2030</v>
      </c>
      <c r="D934" s="133" t="s">
        <v>190</v>
      </c>
      <c r="E934" s="133" t="s">
        <v>160</v>
      </c>
      <c r="F934" s="133" t="s">
        <v>169</v>
      </c>
    </row>
    <row r="935" spans="1:6" x14ac:dyDescent="0.35">
      <c r="A935" s="133" t="s">
        <v>2031</v>
      </c>
      <c r="B935" t="s">
        <v>96</v>
      </c>
      <c r="C935" s="134" t="s">
        <v>2032</v>
      </c>
      <c r="D935" s="133" t="s">
        <v>162</v>
      </c>
      <c r="E935" s="133" t="s">
        <v>166</v>
      </c>
      <c r="F935" s="133" t="s">
        <v>169</v>
      </c>
    </row>
    <row r="936" spans="1:6" x14ac:dyDescent="0.35">
      <c r="A936" s="133" t="s">
        <v>2033</v>
      </c>
      <c r="B936" t="s">
        <v>97</v>
      </c>
      <c r="C936" s="134" t="s">
        <v>2034</v>
      </c>
      <c r="D936" s="133" t="s">
        <v>190</v>
      </c>
      <c r="E936" s="133" t="s">
        <v>160</v>
      </c>
      <c r="F936" s="133" t="s">
        <v>160</v>
      </c>
    </row>
    <row r="937" spans="1:6" x14ac:dyDescent="0.35">
      <c r="A937" s="133" t="s">
        <v>2035</v>
      </c>
      <c r="B937" t="s">
        <v>97</v>
      </c>
      <c r="C937" s="134" t="s">
        <v>2036</v>
      </c>
      <c r="D937" s="133" t="s">
        <v>190</v>
      </c>
      <c r="E937" s="133" t="s">
        <v>160</v>
      </c>
      <c r="F937" s="133" t="s">
        <v>160</v>
      </c>
    </row>
    <row r="938" spans="1:6" x14ac:dyDescent="0.35">
      <c r="A938" s="133" t="s">
        <v>2037</v>
      </c>
      <c r="B938" t="s">
        <v>97</v>
      </c>
      <c r="C938" s="134" t="s">
        <v>2038</v>
      </c>
      <c r="D938" s="133" t="s">
        <v>190</v>
      </c>
      <c r="E938" s="133" t="s">
        <v>160</v>
      </c>
      <c r="F938" s="133" t="s">
        <v>169</v>
      </c>
    </row>
    <row r="939" spans="1:6" x14ac:dyDescent="0.35">
      <c r="A939" s="133" t="s">
        <v>2039</v>
      </c>
      <c r="B939" t="s">
        <v>97</v>
      </c>
      <c r="C939" s="134" t="s">
        <v>2040</v>
      </c>
      <c r="D939" s="133" t="s">
        <v>190</v>
      </c>
      <c r="E939" s="133" t="s">
        <v>160</v>
      </c>
      <c r="F939" s="133" t="s">
        <v>160</v>
      </c>
    </row>
    <row r="940" spans="1:6" x14ac:dyDescent="0.35">
      <c r="A940" s="133" t="s">
        <v>2041</v>
      </c>
      <c r="B940" t="s">
        <v>97</v>
      </c>
      <c r="C940" s="134" t="s">
        <v>2042</v>
      </c>
      <c r="D940" s="133" t="s">
        <v>190</v>
      </c>
      <c r="E940" s="133" t="s">
        <v>160</v>
      </c>
      <c r="F940" s="133" t="s">
        <v>169</v>
      </c>
    </row>
    <row r="941" spans="1:6" x14ac:dyDescent="0.35">
      <c r="A941" s="133" t="s">
        <v>2043</v>
      </c>
      <c r="B941" t="s">
        <v>97</v>
      </c>
      <c r="C941" s="134" t="s">
        <v>2044</v>
      </c>
      <c r="D941" s="133" t="s">
        <v>190</v>
      </c>
      <c r="E941" s="133" t="s">
        <v>160</v>
      </c>
      <c r="F941" s="133" t="s">
        <v>160</v>
      </c>
    </row>
    <row r="942" spans="1:6" x14ac:dyDescent="0.35">
      <c r="A942" s="133" t="s">
        <v>2045</v>
      </c>
      <c r="B942" t="s">
        <v>97</v>
      </c>
      <c r="C942" s="134" t="s">
        <v>2046</v>
      </c>
      <c r="D942" s="133" t="s">
        <v>190</v>
      </c>
      <c r="E942" s="133" t="s">
        <v>160</v>
      </c>
      <c r="F942" s="133" t="s">
        <v>169</v>
      </c>
    </row>
    <row r="943" spans="1:6" x14ac:dyDescent="0.35">
      <c r="A943" s="133" t="s">
        <v>2047</v>
      </c>
      <c r="B943" t="s">
        <v>97</v>
      </c>
      <c r="C943" s="134" t="s">
        <v>2048</v>
      </c>
      <c r="D943" s="133" t="s">
        <v>190</v>
      </c>
      <c r="E943" s="133" t="s">
        <v>160</v>
      </c>
      <c r="F943" s="133" t="s">
        <v>169</v>
      </c>
    </row>
    <row r="944" spans="1:6" x14ac:dyDescent="0.35">
      <c r="A944" s="133" t="s">
        <v>2049</v>
      </c>
      <c r="B944" t="s">
        <v>97</v>
      </c>
      <c r="C944" s="134" t="s">
        <v>2050</v>
      </c>
      <c r="D944" s="133" t="s">
        <v>190</v>
      </c>
      <c r="E944" s="133" t="s">
        <v>160</v>
      </c>
      <c r="F944" s="133" t="s">
        <v>160</v>
      </c>
    </row>
    <row r="945" spans="1:6" x14ac:dyDescent="0.35">
      <c r="A945" s="133" t="s">
        <v>2051</v>
      </c>
      <c r="B945" t="s">
        <v>97</v>
      </c>
      <c r="C945" s="134" t="s">
        <v>2052</v>
      </c>
      <c r="D945" s="133" t="s">
        <v>190</v>
      </c>
      <c r="E945" s="133" t="s">
        <v>160</v>
      </c>
      <c r="F945" s="133" t="s">
        <v>160</v>
      </c>
    </row>
    <row r="946" spans="1:6" x14ac:dyDescent="0.35">
      <c r="A946" s="133" t="s">
        <v>2053</v>
      </c>
      <c r="B946" t="s">
        <v>97</v>
      </c>
      <c r="C946" s="134" t="s">
        <v>2054</v>
      </c>
      <c r="D946" s="133" t="s">
        <v>190</v>
      </c>
      <c r="E946" s="133" t="s">
        <v>160</v>
      </c>
      <c r="F946" s="133" t="s">
        <v>160</v>
      </c>
    </row>
    <row r="947" spans="1:6" x14ac:dyDescent="0.35">
      <c r="A947" s="133" t="s">
        <v>2055</v>
      </c>
      <c r="B947" t="s">
        <v>97</v>
      </c>
      <c r="C947" s="134" t="s">
        <v>2056</v>
      </c>
      <c r="D947" s="133" t="s">
        <v>190</v>
      </c>
      <c r="E947" s="133" t="s">
        <v>160</v>
      </c>
      <c r="F947" s="133" t="s">
        <v>169</v>
      </c>
    </row>
    <row r="948" spans="1:6" x14ac:dyDescent="0.35">
      <c r="A948" s="133" t="s">
        <v>2057</v>
      </c>
      <c r="B948" t="s">
        <v>97</v>
      </c>
      <c r="C948" s="134" t="s">
        <v>2058</v>
      </c>
      <c r="D948" s="133" t="s">
        <v>190</v>
      </c>
      <c r="E948" s="133" t="s">
        <v>160</v>
      </c>
      <c r="F948" s="133" t="s">
        <v>160</v>
      </c>
    </row>
    <row r="949" spans="1:6" x14ac:dyDescent="0.35">
      <c r="A949" s="133" t="s">
        <v>2059</v>
      </c>
      <c r="B949" t="s">
        <v>97</v>
      </c>
      <c r="C949" s="134" t="s">
        <v>2060</v>
      </c>
      <c r="D949" s="133" t="s">
        <v>190</v>
      </c>
      <c r="E949" s="133" t="s">
        <v>160</v>
      </c>
      <c r="F949" s="133" t="s">
        <v>169</v>
      </c>
    </row>
    <row r="950" spans="1:6" x14ac:dyDescent="0.35">
      <c r="A950" s="133" t="s">
        <v>2061</v>
      </c>
      <c r="B950" t="s">
        <v>97</v>
      </c>
      <c r="C950" s="134" t="s">
        <v>2062</v>
      </c>
      <c r="D950" s="133" t="s">
        <v>190</v>
      </c>
      <c r="E950" s="133" t="s">
        <v>160</v>
      </c>
      <c r="F950" s="133" t="s">
        <v>169</v>
      </c>
    </row>
    <row r="951" spans="1:6" x14ac:dyDescent="0.35">
      <c r="A951" s="133" t="s">
        <v>2063</v>
      </c>
      <c r="B951" t="s">
        <v>97</v>
      </c>
      <c r="C951" s="134" t="s">
        <v>2064</v>
      </c>
      <c r="D951" s="133" t="s">
        <v>190</v>
      </c>
      <c r="E951" s="133" t="s">
        <v>160</v>
      </c>
      <c r="F951" s="133" t="s">
        <v>160</v>
      </c>
    </row>
    <row r="952" spans="1:6" x14ac:dyDescent="0.35">
      <c r="A952" s="133" t="s">
        <v>2065</v>
      </c>
      <c r="B952" t="s">
        <v>97</v>
      </c>
      <c r="C952" s="134" t="s">
        <v>2066</v>
      </c>
      <c r="D952" s="133" t="s">
        <v>190</v>
      </c>
      <c r="E952" s="133" t="s">
        <v>1139</v>
      </c>
      <c r="F952" s="133" t="s">
        <v>160</v>
      </c>
    </row>
    <row r="953" spans="1:6" x14ac:dyDescent="0.35">
      <c r="A953" s="133" t="s">
        <v>2067</v>
      </c>
      <c r="B953" t="s">
        <v>97</v>
      </c>
      <c r="C953" s="134" t="s">
        <v>2068</v>
      </c>
      <c r="D953" s="133" t="s">
        <v>190</v>
      </c>
      <c r="E953" s="133" t="s">
        <v>190</v>
      </c>
      <c r="F953" s="133" t="s">
        <v>160</v>
      </c>
    </row>
    <row r="954" spans="1:6" x14ac:dyDescent="0.35">
      <c r="A954" s="133" t="s">
        <v>2069</v>
      </c>
      <c r="B954" t="s">
        <v>97</v>
      </c>
      <c r="C954" s="134" t="s">
        <v>2070</v>
      </c>
      <c r="D954" s="133" t="s">
        <v>190</v>
      </c>
      <c r="E954" s="133" t="s">
        <v>190</v>
      </c>
      <c r="F954" s="133" t="s">
        <v>160</v>
      </c>
    </row>
    <row r="955" spans="1:6" x14ac:dyDescent="0.35">
      <c r="A955" s="133" t="s">
        <v>2071</v>
      </c>
      <c r="B955" t="s">
        <v>97</v>
      </c>
      <c r="C955" s="134" t="s">
        <v>2072</v>
      </c>
      <c r="D955" s="133" t="s">
        <v>190</v>
      </c>
      <c r="E955" s="133" t="s">
        <v>190</v>
      </c>
      <c r="F955" s="133" t="s">
        <v>160</v>
      </c>
    </row>
    <row r="956" spans="1:6" x14ac:dyDescent="0.35">
      <c r="A956" s="133" t="s">
        <v>2073</v>
      </c>
      <c r="B956" t="s">
        <v>97</v>
      </c>
      <c r="C956" s="134" t="s">
        <v>2074</v>
      </c>
      <c r="D956" s="133" t="s">
        <v>190</v>
      </c>
      <c r="E956" s="133" t="s">
        <v>190</v>
      </c>
      <c r="F956" s="133" t="s">
        <v>160</v>
      </c>
    </row>
    <row r="957" spans="1:6" x14ac:dyDescent="0.35">
      <c r="A957" s="133" t="s">
        <v>2075</v>
      </c>
      <c r="B957" t="s">
        <v>97</v>
      </c>
      <c r="C957" s="134" t="s">
        <v>2076</v>
      </c>
      <c r="D957" s="133" t="s">
        <v>190</v>
      </c>
      <c r="E957" s="133" t="s">
        <v>2077</v>
      </c>
      <c r="F957" s="133" t="s">
        <v>160</v>
      </c>
    </row>
    <row r="958" spans="1:6" x14ac:dyDescent="0.35">
      <c r="A958" s="133" t="s">
        <v>2078</v>
      </c>
      <c r="B958" t="s">
        <v>97</v>
      </c>
      <c r="C958" s="134" t="s">
        <v>2079</v>
      </c>
      <c r="D958" s="133" t="s">
        <v>190</v>
      </c>
      <c r="E958" s="133" t="s">
        <v>1139</v>
      </c>
      <c r="F958" s="133" t="s">
        <v>160</v>
      </c>
    </row>
    <row r="959" spans="1:6" x14ac:dyDescent="0.35">
      <c r="A959" s="133" t="s">
        <v>2080</v>
      </c>
      <c r="B959" t="s">
        <v>97</v>
      </c>
      <c r="C959" s="134" t="s">
        <v>2081</v>
      </c>
      <c r="D959" s="133" t="s">
        <v>190</v>
      </c>
      <c r="E959" s="133" t="s">
        <v>2082</v>
      </c>
      <c r="F959" s="133" t="s">
        <v>160</v>
      </c>
    </row>
    <row r="960" spans="1:6" x14ac:dyDescent="0.35">
      <c r="A960" s="133" t="s">
        <v>2083</v>
      </c>
      <c r="B960" t="s">
        <v>97</v>
      </c>
      <c r="C960" s="134" t="s">
        <v>2084</v>
      </c>
      <c r="D960" s="133" t="s">
        <v>190</v>
      </c>
      <c r="E960" s="133" t="s">
        <v>1139</v>
      </c>
      <c r="F960" s="133" t="s">
        <v>160</v>
      </c>
    </row>
    <row r="961" spans="1:6" x14ac:dyDescent="0.35">
      <c r="A961" s="133" t="s">
        <v>2085</v>
      </c>
      <c r="B961" t="s">
        <v>98</v>
      </c>
      <c r="C961" s="134" t="s">
        <v>77</v>
      </c>
      <c r="D961" s="133" t="s">
        <v>98</v>
      </c>
      <c r="E961" s="133" t="s">
        <v>98</v>
      </c>
      <c r="F961" s="133" t="s">
        <v>160</v>
      </c>
    </row>
    <row r="962" spans="1:6" x14ac:dyDescent="0.35">
      <c r="A962" s="133" t="s">
        <v>2086</v>
      </c>
      <c r="B962" t="s">
        <v>96</v>
      </c>
      <c r="C962" s="134" t="s">
        <v>2087</v>
      </c>
      <c r="D962" s="133" t="s">
        <v>162</v>
      </c>
      <c r="E962" s="133" t="s">
        <v>1139</v>
      </c>
      <c r="F962" s="133" t="s">
        <v>190</v>
      </c>
    </row>
    <row r="963" spans="1:6" x14ac:dyDescent="0.35">
      <c r="A963" s="133" t="s">
        <v>2088</v>
      </c>
      <c r="B963" t="s">
        <v>97</v>
      </c>
      <c r="C963" s="134" t="s">
        <v>2089</v>
      </c>
      <c r="D963" s="133" t="s">
        <v>190</v>
      </c>
      <c r="E963" s="133" t="s">
        <v>1139</v>
      </c>
      <c r="F963" s="133" t="s">
        <v>190</v>
      </c>
    </row>
    <row r="964" spans="1:6" x14ac:dyDescent="0.35">
      <c r="A964" s="133" t="s">
        <v>2090</v>
      </c>
      <c r="B964" t="s">
        <v>97</v>
      </c>
      <c r="C964" s="134" t="s">
        <v>2091</v>
      </c>
      <c r="D964" s="133" t="s">
        <v>190</v>
      </c>
      <c r="E964" s="133" t="s">
        <v>1139</v>
      </c>
      <c r="F964" s="133" t="s">
        <v>190</v>
      </c>
    </row>
    <row r="965" spans="1:6" x14ac:dyDescent="0.35">
      <c r="A965" s="133" t="s">
        <v>2092</v>
      </c>
      <c r="B965" t="s">
        <v>97</v>
      </c>
      <c r="C965" s="134" t="s">
        <v>2093</v>
      </c>
      <c r="D965" s="133" t="s">
        <v>190</v>
      </c>
      <c r="E965" s="133" t="s">
        <v>1139</v>
      </c>
      <c r="F965" s="133" t="s">
        <v>190</v>
      </c>
    </row>
    <row r="966" spans="1:6" x14ac:dyDescent="0.35">
      <c r="A966" s="133" t="s">
        <v>2094</v>
      </c>
      <c r="B966" t="s">
        <v>96</v>
      </c>
      <c r="C966" s="134" t="s">
        <v>2095</v>
      </c>
      <c r="D966" s="133" t="s">
        <v>162</v>
      </c>
      <c r="E966" s="133" t="s">
        <v>166</v>
      </c>
      <c r="F966" s="133" t="s">
        <v>169</v>
      </c>
    </row>
    <row r="967" spans="1:6" x14ac:dyDescent="0.35">
      <c r="A967" s="133" t="s">
        <v>2096</v>
      </c>
      <c r="B967" t="s">
        <v>96</v>
      </c>
      <c r="C967" s="134" t="s">
        <v>2097</v>
      </c>
      <c r="D967" s="133" t="s">
        <v>162</v>
      </c>
      <c r="E967" s="133" t="s">
        <v>162</v>
      </c>
      <c r="F967" s="133" t="s">
        <v>160</v>
      </c>
    </row>
    <row r="968" spans="1:6" x14ac:dyDescent="0.35">
      <c r="A968" s="133" t="s">
        <v>2098</v>
      </c>
      <c r="B968" t="s">
        <v>96</v>
      </c>
      <c r="C968" s="134" t="s">
        <v>2099</v>
      </c>
      <c r="D968" s="133" t="s">
        <v>162</v>
      </c>
      <c r="E968" s="133" t="s">
        <v>162</v>
      </c>
      <c r="F968" s="133" t="s">
        <v>169</v>
      </c>
    </row>
    <row r="969" spans="1:6" x14ac:dyDescent="0.35">
      <c r="A969" s="133" t="s">
        <v>2100</v>
      </c>
      <c r="B969" t="s">
        <v>96</v>
      </c>
      <c r="C969" s="134" t="s">
        <v>2101</v>
      </c>
      <c r="D969" s="133" t="s">
        <v>162</v>
      </c>
      <c r="E969" s="133" t="s">
        <v>162</v>
      </c>
      <c r="F969" s="133" t="s">
        <v>169</v>
      </c>
    </row>
    <row r="970" spans="1:6" x14ac:dyDescent="0.35">
      <c r="A970" s="133" t="s">
        <v>2102</v>
      </c>
      <c r="B970" t="s">
        <v>96</v>
      </c>
      <c r="C970" s="134" t="s">
        <v>2103</v>
      </c>
      <c r="D970" s="133" t="s">
        <v>162</v>
      </c>
      <c r="E970" s="133" t="s">
        <v>162</v>
      </c>
      <c r="F970" s="133" t="s">
        <v>160</v>
      </c>
    </row>
    <row r="971" spans="1:6" x14ac:dyDescent="0.35">
      <c r="A971" s="133" t="s">
        <v>2104</v>
      </c>
      <c r="B971" t="s">
        <v>96</v>
      </c>
      <c r="C971" s="134" t="s">
        <v>2105</v>
      </c>
      <c r="D971" s="133" t="s">
        <v>162</v>
      </c>
      <c r="E971" s="133" t="s">
        <v>162</v>
      </c>
      <c r="F971" s="133" t="s">
        <v>169</v>
      </c>
    </row>
    <row r="972" spans="1:6" x14ac:dyDescent="0.35">
      <c r="A972" s="133" t="s">
        <v>2106</v>
      </c>
      <c r="B972" t="s">
        <v>96</v>
      </c>
      <c r="C972" s="134" t="s">
        <v>2107</v>
      </c>
      <c r="D972" s="133" t="s">
        <v>162</v>
      </c>
      <c r="E972" s="133" t="s">
        <v>166</v>
      </c>
      <c r="F972" s="133" t="s">
        <v>160</v>
      </c>
    </row>
    <row r="973" spans="1:6" x14ac:dyDescent="0.35">
      <c r="A973" s="133" t="s">
        <v>2108</v>
      </c>
      <c r="B973" t="s">
        <v>96</v>
      </c>
      <c r="C973" s="134" t="s">
        <v>2109</v>
      </c>
      <c r="D973" s="133" t="s">
        <v>162</v>
      </c>
      <c r="E973" s="133" t="s">
        <v>166</v>
      </c>
      <c r="F973" s="133" t="s">
        <v>169</v>
      </c>
    </row>
    <row r="974" spans="1:6" x14ac:dyDescent="0.35">
      <c r="A974" s="133" t="s">
        <v>2110</v>
      </c>
      <c r="B974" t="s">
        <v>96</v>
      </c>
      <c r="C974" s="134" t="s">
        <v>2111</v>
      </c>
      <c r="D974" s="133" t="s">
        <v>162</v>
      </c>
      <c r="E974" s="133" t="s">
        <v>162</v>
      </c>
      <c r="F974" s="133" t="s">
        <v>160</v>
      </c>
    </row>
    <row r="975" spans="1:6" x14ac:dyDescent="0.35">
      <c r="A975" s="133" t="s">
        <v>2112</v>
      </c>
      <c r="B975" t="s">
        <v>96</v>
      </c>
      <c r="C975" s="134" t="s">
        <v>2113</v>
      </c>
      <c r="D975" s="133" t="s">
        <v>162</v>
      </c>
      <c r="E975" s="133" t="s">
        <v>162</v>
      </c>
      <c r="F975" s="133" t="s">
        <v>160</v>
      </c>
    </row>
    <row r="976" spans="1:6" x14ac:dyDescent="0.35">
      <c r="A976" s="133" t="s">
        <v>2114</v>
      </c>
      <c r="B976" t="s">
        <v>96</v>
      </c>
      <c r="C976" s="134" t="s">
        <v>2115</v>
      </c>
      <c r="D976" s="133" t="s">
        <v>162</v>
      </c>
      <c r="E976" s="133" t="s">
        <v>162</v>
      </c>
      <c r="F976" s="133" t="s">
        <v>169</v>
      </c>
    </row>
    <row r="977" spans="1:6" x14ac:dyDescent="0.35">
      <c r="A977" s="133" t="s">
        <v>2116</v>
      </c>
      <c r="B977" t="s">
        <v>96</v>
      </c>
      <c r="C977" s="134" t="s">
        <v>2117</v>
      </c>
      <c r="D977" s="133" t="s">
        <v>162</v>
      </c>
      <c r="E977" s="133" t="s">
        <v>162</v>
      </c>
      <c r="F977" s="133" t="s">
        <v>169</v>
      </c>
    </row>
    <row r="978" spans="1:6" x14ac:dyDescent="0.35">
      <c r="A978" s="133" t="s">
        <v>2118</v>
      </c>
      <c r="B978" t="s">
        <v>96</v>
      </c>
      <c r="C978" s="134" t="s">
        <v>2119</v>
      </c>
      <c r="D978" s="133" t="s">
        <v>162</v>
      </c>
      <c r="E978" s="133" t="s">
        <v>162</v>
      </c>
      <c r="F978" s="133" t="s">
        <v>169</v>
      </c>
    </row>
    <row r="979" spans="1:6" x14ac:dyDescent="0.35">
      <c r="A979" s="133" t="s">
        <v>2120</v>
      </c>
      <c r="B979" t="s">
        <v>96</v>
      </c>
      <c r="C979" s="134" t="s">
        <v>2121</v>
      </c>
      <c r="D979" s="133" t="s">
        <v>162</v>
      </c>
      <c r="E979" s="133" t="s">
        <v>166</v>
      </c>
      <c r="F979" s="133" t="s">
        <v>160</v>
      </c>
    </row>
    <row r="980" spans="1:6" x14ac:dyDescent="0.35">
      <c r="A980" s="133" t="s">
        <v>2122</v>
      </c>
      <c r="B980" t="s">
        <v>96</v>
      </c>
      <c r="C980" s="134" t="s">
        <v>2123</v>
      </c>
      <c r="D980" s="133" t="s">
        <v>162</v>
      </c>
      <c r="E980" s="133" t="s">
        <v>162</v>
      </c>
      <c r="F980" s="133" t="s">
        <v>160</v>
      </c>
    </row>
    <row r="981" spans="1:6" x14ac:dyDescent="0.35">
      <c r="A981" s="133" t="s">
        <v>2124</v>
      </c>
      <c r="B981" t="s">
        <v>96</v>
      </c>
      <c r="C981" s="134" t="s">
        <v>2125</v>
      </c>
      <c r="D981" s="133" t="s">
        <v>162</v>
      </c>
      <c r="E981" s="133" t="s">
        <v>162</v>
      </c>
      <c r="F981" s="133" t="s">
        <v>160</v>
      </c>
    </row>
    <row r="982" spans="1:6" x14ac:dyDescent="0.35">
      <c r="A982" s="133" t="s">
        <v>2126</v>
      </c>
      <c r="B982" t="s">
        <v>96</v>
      </c>
      <c r="C982" s="134" t="s">
        <v>2127</v>
      </c>
      <c r="D982" s="133" t="s">
        <v>162</v>
      </c>
      <c r="E982" s="133" t="s">
        <v>162</v>
      </c>
      <c r="F982" s="133" t="s">
        <v>160</v>
      </c>
    </row>
    <row r="983" spans="1:6" x14ac:dyDescent="0.35">
      <c r="A983" s="133" t="s">
        <v>2128</v>
      </c>
      <c r="B983" t="s">
        <v>96</v>
      </c>
      <c r="C983" s="134" t="s">
        <v>2129</v>
      </c>
      <c r="D983" s="133" t="s">
        <v>162</v>
      </c>
      <c r="E983" s="133" t="s">
        <v>162</v>
      </c>
      <c r="F983" s="133" t="s">
        <v>160</v>
      </c>
    </row>
    <row r="984" spans="1:6" x14ac:dyDescent="0.35">
      <c r="A984" s="133" t="s">
        <v>2130</v>
      </c>
      <c r="B984" t="s">
        <v>96</v>
      </c>
      <c r="C984" s="134" t="s">
        <v>2131</v>
      </c>
      <c r="D984" s="133" t="s">
        <v>162</v>
      </c>
      <c r="E984" s="133" t="s">
        <v>162</v>
      </c>
      <c r="F984" s="133" t="s">
        <v>169</v>
      </c>
    </row>
    <row r="985" spans="1:6" x14ac:dyDescent="0.35">
      <c r="A985" s="133" t="s">
        <v>2132</v>
      </c>
      <c r="B985" t="s">
        <v>96</v>
      </c>
      <c r="C985" s="134" t="s">
        <v>2133</v>
      </c>
      <c r="D985" s="133" t="s">
        <v>162</v>
      </c>
      <c r="E985" s="133" t="s">
        <v>162</v>
      </c>
      <c r="F985" s="133" t="s">
        <v>169</v>
      </c>
    </row>
    <row r="986" spans="1:6" x14ac:dyDescent="0.35">
      <c r="A986" s="133" t="s">
        <v>2134</v>
      </c>
      <c r="B986" t="s">
        <v>96</v>
      </c>
      <c r="C986" s="134" t="s">
        <v>2135</v>
      </c>
      <c r="D986" s="133" t="s">
        <v>162</v>
      </c>
      <c r="E986" s="133" t="s">
        <v>162</v>
      </c>
      <c r="F986" s="133" t="s">
        <v>160</v>
      </c>
    </row>
    <row r="987" spans="1:6" x14ac:dyDescent="0.35">
      <c r="A987" s="133" t="s">
        <v>2136</v>
      </c>
      <c r="B987" t="s">
        <v>96</v>
      </c>
      <c r="C987" s="134" t="s">
        <v>2137</v>
      </c>
      <c r="D987" s="133" t="s">
        <v>162</v>
      </c>
      <c r="E987" s="133" t="s">
        <v>166</v>
      </c>
      <c r="F987" s="133" t="s">
        <v>160</v>
      </c>
    </row>
    <row r="988" spans="1:6" x14ac:dyDescent="0.35">
      <c r="A988" s="133" t="s">
        <v>2138</v>
      </c>
      <c r="B988" t="s">
        <v>96</v>
      </c>
      <c r="C988" s="134" t="s">
        <v>2139</v>
      </c>
      <c r="D988" s="133" t="s">
        <v>162</v>
      </c>
      <c r="E988" s="133" t="s">
        <v>166</v>
      </c>
      <c r="F988" s="133" t="s">
        <v>160</v>
      </c>
    </row>
    <row r="989" spans="1:6" x14ac:dyDescent="0.35">
      <c r="A989" s="133" t="s">
        <v>2140</v>
      </c>
      <c r="B989" t="s">
        <v>96</v>
      </c>
      <c r="C989" s="134" t="s">
        <v>2141</v>
      </c>
      <c r="D989" s="133" t="s">
        <v>162</v>
      </c>
      <c r="E989" s="133" t="s">
        <v>162</v>
      </c>
      <c r="F989" s="133" t="s">
        <v>160</v>
      </c>
    </row>
    <row r="990" spans="1:6" x14ac:dyDescent="0.35">
      <c r="A990" s="133" t="s">
        <v>2142</v>
      </c>
      <c r="B990" t="s">
        <v>96</v>
      </c>
      <c r="C990" s="134" t="s">
        <v>2143</v>
      </c>
      <c r="D990" s="133" t="s">
        <v>162</v>
      </c>
      <c r="E990" s="133" t="s">
        <v>162</v>
      </c>
      <c r="F990" s="133" t="s">
        <v>160</v>
      </c>
    </row>
    <row r="991" spans="1:6" x14ac:dyDescent="0.35">
      <c r="A991" s="133" t="s">
        <v>2144</v>
      </c>
      <c r="B991" t="s">
        <v>96</v>
      </c>
      <c r="C991" s="134" t="s">
        <v>2145</v>
      </c>
      <c r="D991" s="133" t="s">
        <v>162</v>
      </c>
      <c r="E991" s="133" t="s">
        <v>162</v>
      </c>
      <c r="F991" s="133" t="s">
        <v>160</v>
      </c>
    </row>
    <row r="992" spans="1:6" x14ac:dyDescent="0.35">
      <c r="A992" s="133" t="s">
        <v>2146</v>
      </c>
      <c r="B992" t="s">
        <v>96</v>
      </c>
      <c r="C992" s="134" t="s">
        <v>2147</v>
      </c>
      <c r="D992" s="133" t="s">
        <v>162</v>
      </c>
      <c r="E992" s="133" t="s">
        <v>162</v>
      </c>
      <c r="F992" s="133" t="s">
        <v>160</v>
      </c>
    </row>
    <row r="993" spans="1:6" x14ac:dyDescent="0.35">
      <c r="A993" s="133" t="s">
        <v>2148</v>
      </c>
      <c r="B993" t="s">
        <v>96</v>
      </c>
      <c r="C993" s="134" t="s">
        <v>2149</v>
      </c>
      <c r="D993" s="133" t="s">
        <v>162</v>
      </c>
      <c r="E993" s="133" t="s">
        <v>237</v>
      </c>
      <c r="F993" s="133" t="s">
        <v>169</v>
      </c>
    </row>
    <row r="994" spans="1:6" x14ac:dyDescent="0.35">
      <c r="A994" s="133" t="s">
        <v>2150</v>
      </c>
      <c r="B994" t="s">
        <v>96</v>
      </c>
      <c r="C994" s="134" t="s">
        <v>2151</v>
      </c>
      <c r="D994" s="133" t="s">
        <v>162</v>
      </c>
      <c r="E994" s="133" t="s">
        <v>237</v>
      </c>
      <c r="F994" s="133" t="s">
        <v>160</v>
      </c>
    </row>
    <row r="995" spans="1:6" x14ac:dyDescent="0.35">
      <c r="A995" s="133" t="s">
        <v>2152</v>
      </c>
      <c r="B995" t="s">
        <v>96</v>
      </c>
      <c r="C995" s="134" t="s">
        <v>2153</v>
      </c>
      <c r="D995" s="133" t="s">
        <v>162</v>
      </c>
      <c r="E995" s="133" t="s">
        <v>237</v>
      </c>
      <c r="F995" s="133" t="s">
        <v>169</v>
      </c>
    </row>
    <row r="996" spans="1:6" x14ac:dyDescent="0.35">
      <c r="A996" s="133" t="s">
        <v>2154</v>
      </c>
      <c r="B996" t="s">
        <v>96</v>
      </c>
      <c r="C996" s="134" t="s">
        <v>2155</v>
      </c>
      <c r="D996" s="133" t="s">
        <v>162</v>
      </c>
      <c r="E996" s="133" t="s">
        <v>237</v>
      </c>
      <c r="F996" s="133" t="s">
        <v>160</v>
      </c>
    </row>
    <row r="997" spans="1:6" x14ac:dyDescent="0.35">
      <c r="A997" s="133" t="s">
        <v>2156</v>
      </c>
      <c r="B997" t="s">
        <v>96</v>
      </c>
      <c r="C997" s="134" t="s">
        <v>2157</v>
      </c>
      <c r="D997" s="133" t="s">
        <v>162</v>
      </c>
      <c r="E997" s="133" t="s">
        <v>237</v>
      </c>
      <c r="F997" s="133" t="s">
        <v>160</v>
      </c>
    </row>
    <row r="998" spans="1:6" x14ac:dyDescent="0.35">
      <c r="A998" s="133" t="s">
        <v>2158</v>
      </c>
      <c r="B998" t="s">
        <v>96</v>
      </c>
      <c r="C998" s="134" t="s">
        <v>2159</v>
      </c>
      <c r="D998" s="133" t="s">
        <v>162</v>
      </c>
      <c r="E998" s="133" t="s">
        <v>237</v>
      </c>
      <c r="F998" s="133" t="s">
        <v>160</v>
      </c>
    </row>
    <row r="999" spans="1:6" x14ac:dyDescent="0.35">
      <c r="A999" s="133" t="s">
        <v>2160</v>
      </c>
      <c r="B999" t="s">
        <v>96</v>
      </c>
      <c r="C999" s="134" t="s">
        <v>2161</v>
      </c>
      <c r="D999" s="133" t="s">
        <v>162</v>
      </c>
      <c r="E999" s="133" t="s">
        <v>166</v>
      </c>
      <c r="F999" s="133" t="s">
        <v>169</v>
      </c>
    </row>
    <row r="1000" spans="1:6" x14ac:dyDescent="0.35">
      <c r="A1000" s="133" t="s">
        <v>2162</v>
      </c>
      <c r="B1000" t="s">
        <v>96</v>
      </c>
      <c r="C1000" s="134" t="s">
        <v>2163</v>
      </c>
      <c r="D1000" s="133" t="s">
        <v>162</v>
      </c>
      <c r="E1000" s="133" t="s">
        <v>166</v>
      </c>
      <c r="F1000" s="133" t="s">
        <v>160</v>
      </c>
    </row>
    <row r="1001" spans="1:6" x14ac:dyDescent="0.35">
      <c r="A1001" s="133" t="s">
        <v>2164</v>
      </c>
      <c r="B1001" t="s">
        <v>96</v>
      </c>
      <c r="C1001" s="134" t="s">
        <v>2165</v>
      </c>
      <c r="D1001" s="133" t="s">
        <v>162</v>
      </c>
      <c r="E1001" s="133" t="s">
        <v>166</v>
      </c>
      <c r="F1001" s="133" t="s">
        <v>160</v>
      </c>
    </row>
    <row r="1002" spans="1:6" x14ac:dyDescent="0.35">
      <c r="A1002" s="133" t="s">
        <v>2166</v>
      </c>
      <c r="B1002" t="s">
        <v>96</v>
      </c>
      <c r="C1002" s="134" t="s">
        <v>2167</v>
      </c>
      <c r="D1002" s="133" t="s">
        <v>162</v>
      </c>
      <c r="E1002" s="133" t="s">
        <v>166</v>
      </c>
      <c r="F1002" s="133" t="s">
        <v>169</v>
      </c>
    </row>
    <row r="1003" spans="1:6" x14ac:dyDescent="0.35">
      <c r="A1003" s="133" t="s">
        <v>2168</v>
      </c>
      <c r="B1003" t="s">
        <v>96</v>
      </c>
      <c r="C1003" s="134" t="s">
        <v>2169</v>
      </c>
      <c r="D1003" s="133" t="s">
        <v>162</v>
      </c>
      <c r="E1003" s="133" t="s">
        <v>166</v>
      </c>
      <c r="F1003" s="133" t="s">
        <v>160</v>
      </c>
    </row>
    <row r="1004" spans="1:6" x14ac:dyDescent="0.35">
      <c r="A1004" s="133" t="s">
        <v>2170</v>
      </c>
      <c r="B1004" t="s">
        <v>96</v>
      </c>
      <c r="C1004" s="134" t="s">
        <v>2171</v>
      </c>
      <c r="D1004" s="133" t="s">
        <v>162</v>
      </c>
      <c r="E1004" s="133" t="s">
        <v>166</v>
      </c>
      <c r="F1004" s="133" t="s">
        <v>169</v>
      </c>
    </row>
    <row r="1005" spans="1:6" x14ac:dyDescent="0.35">
      <c r="A1005" s="133" t="s">
        <v>2172</v>
      </c>
      <c r="B1005" t="s">
        <v>96</v>
      </c>
      <c r="C1005" s="134" t="s">
        <v>2173</v>
      </c>
      <c r="D1005" s="133" t="s">
        <v>162</v>
      </c>
      <c r="E1005" s="133" t="s">
        <v>166</v>
      </c>
      <c r="F1005" s="133" t="s">
        <v>160</v>
      </c>
    </row>
    <row r="1006" spans="1:6" x14ac:dyDescent="0.35">
      <c r="A1006" s="133" t="s">
        <v>2174</v>
      </c>
      <c r="B1006" t="s">
        <v>96</v>
      </c>
      <c r="C1006" s="134" t="s">
        <v>2175</v>
      </c>
      <c r="D1006" s="133" t="s">
        <v>162</v>
      </c>
      <c r="E1006" s="133" t="s">
        <v>166</v>
      </c>
      <c r="F1006" s="133" t="s">
        <v>160</v>
      </c>
    </row>
    <row r="1007" spans="1:6" x14ac:dyDescent="0.35">
      <c r="A1007" s="133" t="s">
        <v>2176</v>
      </c>
      <c r="B1007" t="s">
        <v>96</v>
      </c>
      <c r="C1007" s="134" t="s">
        <v>2177</v>
      </c>
      <c r="D1007" s="133" t="s">
        <v>162</v>
      </c>
      <c r="E1007" s="133" t="s">
        <v>166</v>
      </c>
      <c r="F1007" s="133" t="s">
        <v>169</v>
      </c>
    </row>
    <row r="1008" spans="1:6" x14ac:dyDescent="0.35">
      <c r="A1008" s="133" t="s">
        <v>2178</v>
      </c>
      <c r="B1008" t="s">
        <v>96</v>
      </c>
      <c r="C1008" s="134" t="s">
        <v>2179</v>
      </c>
      <c r="D1008" s="133" t="s">
        <v>162</v>
      </c>
      <c r="E1008" s="133" t="s">
        <v>166</v>
      </c>
      <c r="F1008" s="133" t="s">
        <v>169</v>
      </c>
    </row>
    <row r="1009" spans="1:6" x14ac:dyDescent="0.35">
      <c r="A1009" s="133" t="s">
        <v>2180</v>
      </c>
      <c r="B1009" t="s">
        <v>96</v>
      </c>
      <c r="C1009" s="134" t="s">
        <v>2181</v>
      </c>
      <c r="D1009" s="133" t="s">
        <v>162</v>
      </c>
      <c r="E1009" s="133" t="s">
        <v>166</v>
      </c>
      <c r="F1009" s="133" t="s">
        <v>160</v>
      </c>
    </row>
    <row r="1010" spans="1:6" x14ac:dyDescent="0.35">
      <c r="A1010" s="133" t="s">
        <v>2182</v>
      </c>
      <c r="B1010" t="s">
        <v>96</v>
      </c>
      <c r="C1010" s="134" t="s">
        <v>2183</v>
      </c>
      <c r="D1010" s="133" t="s">
        <v>162</v>
      </c>
      <c r="E1010" s="133" t="s">
        <v>166</v>
      </c>
      <c r="F1010" s="133" t="s">
        <v>169</v>
      </c>
    </row>
    <row r="1011" spans="1:6" x14ac:dyDescent="0.35">
      <c r="A1011" s="133" t="s">
        <v>2184</v>
      </c>
      <c r="B1011" t="s">
        <v>96</v>
      </c>
      <c r="C1011" s="134" t="s">
        <v>2185</v>
      </c>
      <c r="D1011" s="133" t="s">
        <v>162</v>
      </c>
      <c r="E1011" s="133" t="s">
        <v>166</v>
      </c>
      <c r="F1011" s="133" t="s">
        <v>169</v>
      </c>
    </row>
    <row r="1012" spans="1:6" x14ac:dyDescent="0.35">
      <c r="A1012" s="133" t="s">
        <v>2186</v>
      </c>
      <c r="B1012" t="s">
        <v>96</v>
      </c>
      <c r="C1012" s="134" t="s">
        <v>2187</v>
      </c>
      <c r="D1012" s="133" t="s">
        <v>162</v>
      </c>
      <c r="E1012" s="133" t="s">
        <v>166</v>
      </c>
      <c r="F1012" s="133" t="s">
        <v>160</v>
      </c>
    </row>
    <row r="1013" spans="1:6" x14ac:dyDescent="0.35">
      <c r="A1013" s="133" t="s">
        <v>2188</v>
      </c>
      <c r="B1013" t="s">
        <v>96</v>
      </c>
      <c r="C1013" s="134" t="s">
        <v>2189</v>
      </c>
      <c r="D1013" s="133" t="s">
        <v>162</v>
      </c>
      <c r="E1013" s="133" t="s">
        <v>166</v>
      </c>
      <c r="F1013" s="133" t="s">
        <v>160</v>
      </c>
    </row>
    <row r="1014" spans="1:6" x14ac:dyDescent="0.35">
      <c r="A1014" s="133" t="s">
        <v>2190</v>
      </c>
      <c r="B1014" t="s">
        <v>96</v>
      </c>
      <c r="C1014" s="134" t="s">
        <v>2191</v>
      </c>
      <c r="D1014" s="133" t="s">
        <v>162</v>
      </c>
      <c r="E1014" s="133" t="s">
        <v>166</v>
      </c>
      <c r="F1014" s="133" t="s">
        <v>160</v>
      </c>
    </row>
    <row r="1015" spans="1:6" x14ac:dyDescent="0.35">
      <c r="A1015" s="133" t="s">
        <v>2192</v>
      </c>
      <c r="B1015" t="s">
        <v>96</v>
      </c>
      <c r="C1015" s="134" t="s">
        <v>2193</v>
      </c>
      <c r="D1015" s="133" t="s">
        <v>162</v>
      </c>
      <c r="E1015" s="133" t="s">
        <v>166</v>
      </c>
      <c r="F1015" s="133" t="s">
        <v>160</v>
      </c>
    </row>
    <row r="1016" spans="1:6" x14ac:dyDescent="0.35">
      <c r="A1016" s="133" t="s">
        <v>2194</v>
      </c>
      <c r="B1016" t="s">
        <v>96</v>
      </c>
      <c r="C1016" s="134" t="s">
        <v>2195</v>
      </c>
      <c r="D1016" s="133" t="s">
        <v>162</v>
      </c>
      <c r="E1016" s="133" t="s">
        <v>166</v>
      </c>
      <c r="F1016" s="133" t="s">
        <v>160</v>
      </c>
    </row>
    <row r="1017" spans="1:6" x14ac:dyDescent="0.35">
      <c r="A1017" s="133" t="s">
        <v>2196</v>
      </c>
      <c r="B1017" t="s">
        <v>96</v>
      </c>
      <c r="C1017" s="134" t="s">
        <v>2197</v>
      </c>
      <c r="D1017" s="133" t="s">
        <v>162</v>
      </c>
      <c r="E1017" s="133" t="s">
        <v>166</v>
      </c>
      <c r="F1017" s="133" t="s">
        <v>160</v>
      </c>
    </row>
    <row r="1018" spans="1:6" x14ac:dyDescent="0.35">
      <c r="A1018" s="133" t="s">
        <v>2198</v>
      </c>
      <c r="B1018" t="s">
        <v>96</v>
      </c>
      <c r="C1018" s="134" t="s">
        <v>2199</v>
      </c>
      <c r="D1018" s="133" t="s">
        <v>162</v>
      </c>
      <c r="E1018" s="133" t="s">
        <v>166</v>
      </c>
      <c r="F1018" s="133" t="s">
        <v>160</v>
      </c>
    </row>
    <row r="1019" spans="1:6" x14ac:dyDescent="0.35">
      <c r="A1019" s="133" t="s">
        <v>2200</v>
      </c>
      <c r="B1019" t="s">
        <v>96</v>
      </c>
      <c r="C1019" s="134" t="s">
        <v>2201</v>
      </c>
      <c r="D1019" s="133" t="s">
        <v>162</v>
      </c>
      <c r="E1019" s="133" t="s">
        <v>166</v>
      </c>
      <c r="F1019" s="133" t="s">
        <v>169</v>
      </c>
    </row>
    <row r="1020" spans="1:6" x14ac:dyDescent="0.35">
      <c r="A1020" s="133" t="s">
        <v>2202</v>
      </c>
      <c r="B1020" t="s">
        <v>96</v>
      </c>
      <c r="C1020" s="134" t="s">
        <v>2203</v>
      </c>
      <c r="D1020" s="133" t="s">
        <v>162</v>
      </c>
      <c r="E1020" s="133" t="s">
        <v>166</v>
      </c>
      <c r="F1020" s="133" t="s">
        <v>169</v>
      </c>
    </row>
    <row r="1021" spans="1:6" x14ac:dyDescent="0.35">
      <c r="A1021" s="133" t="s">
        <v>2204</v>
      </c>
      <c r="B1021" t="s">
        <v>96</v>
      </c>
      <c r="C1021" s="134" t="s">
        <v>2205</v>
      </c>
      <c r="D1021" s="133" t="s">
        <v>162</v>
      </c>
      <c r="E1021" s="133" t="s">
        <v>166</v>
      </c>
      <c r="F1021" s="133" t="s">
        <v>160</v>
      </c>
    </row>
    <row r="1022" spans="1:6" x14ac:dyDescent="0.35">
      <c r="A1022" s="133" t="s">
        <v>2206</v>
      </c>
      <c r="B1022" t="s">
        <v>97</v>
      </c>
      <c r="C1022" s="134" t="s">
        <v>2207</v>
      </c>
      <c r="D1022" s="133" t="s">
        <v>190</v>
      </c>
      <c r="E1022" s="133" t="s">
        <v>160</v>
      </c>
      <c r="F1022" s="133" t="s">
        <v>160</v>
      </c>
    </row>
    <row r="1023" spans="1:6" x14ac:dyDescent="0.35">
      <c r="A1023" s="133" t="s">
        <v>2208</v>
      </c>
      <c r="B1023" t="s">
        <v>96</v>
      </c>
      <c r="C1023" s="134" t="s">
        <v>2209</v>
      </c>
      <c r="D1023" s="133" t="s">
        <v>162</v>
      </c>
      <c r="E1023" s="133" t="s">
        <v>166</v>
      </c>
      <c r="F1023" s="133" t="s">
        <v>160</v>
      </c>
    </row>
    <row r="1024" spans="1:6" x14ac:dyDescent="0.35">
      <c r="A1024" s="133" t="s">
        <v>2210</v>
      </c>
      <c r="B1024" t="s">
        <v>96</v>
      </c>
      <c r="C1024" s="134" t="s">
        <v>2211</v>
      </c>
      <c r="D1024" s="133" t="s">
        <v>162</v>
      </c>
      <c r="E1024" s="133" t="s">
        <v>166</v>
      </c>
      <c r="F1024" s="133" t="s">
        <v>160</v>
      </c>
    </row>
    <row r="1025" spans="1:6" x14ac:dyDescent="0.35">
      <c r="A1025" s="133" t="s">
        <v>2212</v>
      </c>
      <c r="B1025" t="s">
        <v>96</v>
      </c>
      <c r="C1025" s="134" t="s">
        <v>2213</v>
      </c>
      <c r="D1025" s="133" t="s">
        <v>162</v>
      </c>
      <c r="E1025" s="133" t="s">
        <v>166</v>
      </c>
      <c r="F1025" s="133" t="s">
        <v>160</v>
      </c>
    </row>
    <row r="1026" spans="1:6" x14ac:dyDescent="0.35">
      <c r="A1026" s="133" t="s">
        <v>2214</v>
      </c>
      <c r="B1026" t="s">
        <v>96</v>
      </c>
      <c r="C1026" s="134" t="s">
        <v>2215</v>
      </c>
      <c r="D1026" s="133" t="s">
        <v>162</v>
      </c>
      <c r="E1026" s="133" t="s">
        <v>166</v>
      </c>
      <c r="F1026" s="133" t="s">
        <v>169</v>
      </c>
    </row>
    <row r="1027" spans="1:6" x14ac:dyDescent="0.35">
      <c r="A1027" s="133" t="s">
        <v>2216</v>
      </c>
      <c r="B1027" t="s">
        <v>96</v>
      </c>
      <c r="C1027" s="134" t="s">
        <v>2217</v>
      </c>
      <c r="D1027" s="133" t="s">
        <v>162</v>
      </c>
      <c r="E1027" s="133" t="s">
        <v>166</v>
      </c>
      <c r="F1027" s="133" t="s">
        <v>169</v>
      </c>
    </row>
    <row r="1028" spans="1:6" x14ac:dyDescent="0.35">
      <c r="A1028" s="133" t="s">
        <v>2218</v>
      </c>
      <c r="B1028" t="s">
        <v>96</v>
      </c>
      <c r="C1028" s="134" t="s">
        <v>2219</v>
      </c>
      <c r="D1028" s="133" t="s">
        <v>162</v>
      </c>
      <c r="E1028" s="133" t="s">
        <v>166</v>
      </c>
      <c r="F1028" s="133" t="s">
        <v>160</v>
      </c>
    </row>
    <row r="1029" spans="1:6" x14ac:dyDescent="0.35">
      <c r="A1029" s="133" t="s">
        <v>2220</v>
      </c>
      <c r="B1029" t="s">
        <v>96</v>
      </c>
      <c r="C1029" s="134" t="s">
        <v>2221</v>
      </c>
      <c r="D1029" s="133" t="s">
        <v>162</v>
      </c>
      <c r="E1029" s="133" t="s">
        <v>166</v>
      </c>
      <c r="F1029" s="133" t="s">
        <v>169</v>
      </c>
    </row>
    <row r="1030" spans="1:6" x14ac:dyDescent="0.35">
      <c r="A1030" s="133" t="s">
        <v>2222</v>
      </c>
      <c r="B1030" t="s">
        <v>96</v>
      </c>
      <c r="C1030" s="134" t="s">
        <v>2223</v>
      </c>
      <c r="D1030" s="133" t="s">
        <v>162</v>
      </c>
      <c r="E1030" s="133" t="s">
        <v>166</v>
      </c>
      <c r="F1030" s="133" t="s">
        <v>169</v>
      </c>
    </row>
    <row r="1031" spans="1:6" x14ac:dyDescent="0.35">
      <c r="A1031" s="133" t="s">
        <v>2224</v>
      </c>
      <c r="B1031" t="s">
        <v>96</v>
      </c>
      <c r="C1031" s="134" t="s">
        <v>2225</v>
      </c>
      <c r="D1031" s="133" t="s">
        <v>162</v>
      </c>
      <c r="E1031" s="133" t="s">
        <v>166</v>
      </c>
      <c r="F1031" s="133" t="s">
        <v>160</v>
      </c>
    </row>
    <row r="1032" spans="1:6" x14ac:dyDescent="0.35">
      <c r="A1032" s="133" t="s">
        <v>2226</v>
      </c>
      <c r="B1032" t="s">
        <v>96</v>
      </c>
      <c r="C1032" s="134" t="s">
        <v>2227</v>
      </c>
      <c r="D1032" s="133" t="s">
        <v>162</v>
      </c>
      <c r="E1032" s="133" t="s">
        <v>166</v>
      </c>
      <c r="F1032" s="133" t="s">
        <v>160</v>
      </c>
    </row>
    <row r="1033" spans="1:6" x14ac:dyDescent="0.35">
      <c r="A1033" s="133" t="s">
        <v>2228</v>
      </c>
      <c r="B1033" t="s">
        <v>96</v>
      </c>
      <c r="C1033" s="134" t="s">
        <v>2229</v>
      </c>
      <c r="D1033" s="133" t="s">
        <v>162</v>
      </c>
      <c r="E1033" s="133" t="s">
        <v>166</v>
      </c>
      <c r="F1033" s="133" t="s">
        <v>169</v>
      </c>
    </row>
    <row r="1034" spans="1:6" x14ac:dyDescent="0.35">
      <c r="A1034" s="133" t="s">
        <v>2230</v>
      </c>
      <c r="B1034" t="s">
        <v>96</v>
      </c>
      <c r="C1034" s="134" t="s">
        <v>319</v>
      </c>
      <c r="D1034" s="133" t="s">
        <v>162</v>
      </c>
      <c r="E1034" s="133" t="s">
        <v>166</v>
      </c>
      <c r="F1034" s="133" t="s">
        <v>160</v>
      </c>
    </row>
    <row r="1035" spans="1:6" x14ac:dyDescent="0.35">
      <c r="A1035" s="133" t="s">
        <v>2231</v>
      </c>
      <c r="B1035" t="s">
        <v>96</v>
      </c>
      <c r="C1035" s="134" t="s">
        <v>2232</v>
      </c>
      <c r="D1035" s="133" t="s">
        <v>162</v>
      </c>
      <c r="E1035" s="133" t="s">
        <v>166</v>
      </c>
      <c r="F1035" s="133" t="s">
        <v>160</v>
      </c>
    </row>
    <row r="1036" spans="1:6" x14ac:dyDescent="0.35">
      <c r="A1036" s="133" t="s">
        <v>2233</v>
      </c>
      <c r="B1036" t="s">
        <v>96</v>
      </c>
      <c r="C1036" s="134" t="s">
        <v>2234</v>
      </c>
      <c r="D1036" s="133" t="s">
        <v>162</v>
      </c>
      <c r="E1036" s="133" t="s">
        <v>166</v>
      </c>
      <c r="F1036" s="133" t="s">
        <v>169</v>
      </c>
    </row>
    <row r="1037" spans="1:6" x14ac:dyDescent="0.35">
      <c r="A1037" s="133" t="s">
        <v>2235</v>
      </c>
      <c r="B1037" t="s">
        <v>96</v>
      </c>
      <c r="C1037" s="134" t="s">
        <v>2236</v>
      </c>
      <c r="D1037" s="133" t="s">
        <v>162</v>
      </c>
      <c r="E1037" s="133" t="s">
        <v>166</v>
      </c>
      <c r="F1037" s="133" t="s">
        <v>160</v>
      </c>
    </row>
    <row r="1038" spans="1:6" x14ac:dyDescent="0.35">
      <c r="A1038" s="133" t="s">
        <v>2237</v>
      </c>
      <c r="B1038" t="s">
        <v>96</v>
      </c>
      <c r="C1038" s="134" t="s">
        <v>2238</v>
      </c>
      <c r="D1038" s="133" t="s">
        <v>162</v>
      </c>
      <c r="E1038" s="133" t="s">
        <v>166</v>
      </c>
      <c r="F1038" s="133" t="s">
        <v>169</v>
      </c>
    </row>
    <row r="1039" spans="1:6" x14ac:dyDescent="0.35">
      <c r="A1039" s="133" t="s">
        <v>2239</v>
      </c>
      <c r="B1039" t="s">
        <v>96</v>
      </c>
      <c r="C1039" s="134" t="s">
        <v>2240</v>
      </c>
      <c r="D1039" s="133" t="s">
        <v>162</v>
      </c>
      <c r="E1039" s="133" t="s">
        <v>166</v>
      </c>
      <c r="F1039" s="133" t="s">
        <v>169</v>
      </c>
    </row>
    <row r="1040" spans="1:6" x14ac:dyDescent="0.35">
      <c r="A1040" s="133" t="s">
        <v>2241</v>
      </c>
      <c r="B1040" t="s">
        <v>96</v>
      </c>
      <c r="C1040" s="134" t="s">
        <v>2242</v>
      </c>
      <c r="D1040" s="133" t="s">
        <v>162</v>
      </c>
      <c r="E1040" s="133" t="s">
        <v>166</v>
      </c>
      <c r="F1040" s="133" t="s">
        <v>160</v>
      </c>
    </row>
    <row r="1041" spans="1:6" x14ac:dyDescent="0.35">
      <c r="A1041" s="133" t="s">
        <v>2243</v>
      </c>
      <c r="B1041" t="s">
        <v>96</v>
      </c>
      <c r="C1041" s="134" t="s">
        <v>2244</v>
      </c>
      <c r="D1041" s="133" t="s">
        <v>162</v>
      </c>
      <c r="E1041" s="133" t="s">
        <v>166</v>
      </c>
      <c r="F1041" s="133" t="s">
        <v>169</v>
      </c>
    </row>
    <row r="1042" spans="1:6" x14ac:dyDescent="0.35">
      <c r="A1042" s="133" t="s">
        <v>2245</v>
      </c>
      <c r="B1042" t="s">
        <v>96</v>
      </c>
      <c r="C1042" s="134" t="s">
        <v>2246</v>
      </c>
      <c r="D1042" s="133" t="s">
        <v>162</v>
      </c>
      <c r="E1042" s="133" t="s">
        <v>166</v>
      </c>
      <c r="F1042" s="133" t="s">
        <v>169</v>
      </c>
    </row>
    <row r="1043" spans="1:6" x14ac:dyDescent="0.35">
      <c r="A1043" s="133" t="s">
        <v>2247</v>
      </c>
      <c r="B1043" t="s">
        <v>96</v>
      </c>
      <c r="C1043" s="134" t="s">
        <v>2248</v>
      </c>
      <c r="D1043" s="133" t="s">
        <v>162</v>
      </c>
      <c r="E1043" s="133" t="s">
        <v>166</v>
      </c>
      <c r="F1043" s="133" t="s">
        <v>169</v>
      </c>
    </row>
    <row r="1044" spans="1:6" x14ac:dyDescent="0.35">
      <c r="A1044" s="133" t="s">
        <v>2249</v>
      </c>
      <c r="B1044" t="s">
        <v>96</v>
      </c>
      <c r="C1044" s="134" t="s">
        <v>2250</v>
      </c>
      <c r="D1044" s="133" t="s">
        <v>162</v>
      </c>
      <c r="E1044" s="133" t="s">
        <v>166</v>
      </c>
      <c r="F1044" s="133" t="s">
        <v>160</v>
      </c>
    </row>
    <row r="1045" spans="1:6" x14ac:dyDescent="0.35">
      <c r="A1045" s="133" t="s">
        <v>2251</v>
      </c>
      <c r="B1045" t="s">
        <v>96</v>
      </c>
      <c r="C1045" s="134" t="s">
        <v>2252</v>
      </c>
      <c r="D1045" s="133" t="s">
        <v>162</v>
      </c>
      <c r="E1045" s="133" t="s">
        <v>166</v>
      </c>
      <c r="F1045" s="133" t="s">
        <v>169</v>
      </c>
    </row>
    <row r="1046" spans="1:6" x14ac:dyDescent="0.35">
      <c r="A1046" s="133" t="s">
        <v>2253</v>
      </c>
      <c r="B1046" t="s">
        <v>96</v>
      </c>
      <c r="C1046" s="134" t="s">
        <v>2254</v>
      </c>
      <c r="D1046" s="133" t="s">
        <v>162</v>
      </c>
      <c r="E1046" s="133" t="s">
        <v>166</v>
      </c>
      <c r="F1046" s="133" t="s">
        <v>169</v>
      </c>
    </row>
    <row r="1047" spans="1:6" x14ac:dyDescent="0.35">
      <c r="A1047" s="133" t="s">
        <v>2255</v>
      </c>
      <c r="B1047" t="s">
        <v>96</v>
      </c>
      <c r="C1047" s="134" t="s">
        <v>2256</v>
      </c>
      <c r="D1047" s="133" t="s">
        <v>162</v>
      </c>
      <c r="E1047" s="133" t="s">
        <v>166</v>
      </c>
      <c r="F1047" s="133" t="s">
        <v>169</v>
      </c>
    </row>
    <row r="1048" spans="1:6" x14ac:dyDescent="0.35">
      <c r="A1048" s="133" t="s">
        <v>2257</v>
      </c>
      <c r="B1048" t="s">
        <v>96</v>
      </c>
      <c r="C1048" s="134" t="s">
        <v>2258</v>
      </c>
      <c r="D1048" s="133" t="s">
        <v>162</v>
      </c>
      <c r="E1048" s="133" t="s">
        <v>166</v>
      </c>
      <c r="F1048" s="133" t="s">
        <v>169</v>
      </c>
    </row>
    <row r="1049" spans="1:6" x14ac:dyDescent="0.35">
      <c r="A1049" s="133" t="s">
        <v>2259</v>
      </c>
      <c r="B1049" t="s">
        <v>96</v>
      </c>
      <c r="C1049" s="134" t="s">
        <v>2260</v>
      </c>
      <c r="D1049" s="133" t="s">
        <v>162</v>
      </c>
      <c r="E1049" s="133" t="s">
        <v>166</v>
      </c>
      <c r="F1049" s="133" t="s">
        <v>169</v>
      </c>
    </row>
    <row r="1050" spans="1:6" x14ac:dyDescent="0.35">
      <c r="A1050" s="133" t="s">
        <v>2261</v>
      </c>
      <c r="B1050" t="s">
        <v>96</v>
      </c>
      <c r="C1050" s="134" t="s">
        <v>2262</v>
      </c>
      <c r="D1050" s="133" t="s">
        <v>162</v>
      </c>
      <c r="E1050" s="133" t="s">
        <v>166</v>
      </c>
      <c r="F1050" s="133" t="s">
        <v>169</v>
      </c>
    </row>
    <row r="1051" spans="1:6" x14ac:dyDescent="0.35">
      <c r="A1051" s="133" t="s">
        <v>2263</v>
      </c>
      <c r="B1051" t="s">
        <v>96</v>
      </c>
      <c r="C1051" s="134" t="s">
        <v>2264</v>
      </c>
      <c r="D1051" s="133" t="s">
        <v>162</v>
      </c>
      <c r="E1051" s="133" t="s">
        <v>166</v>
      </c>
      <c r="F1051" s="133" t="s">
        <v>160</v>
      </c>
    </row>
    <row r="1052" spans="1:6" x14ac:dyDescent="0.35">
      <c r="A1052" s="133" t="s">
        <v>2265</v>
      </c>
      <c r="B1052" t="s">
        <v>96</v>
      </c>
      <c r="C1052" s="134" t="s">
        <v>2266</v>
      </c>
      <c r="D1052" s="133" t="s">
        <v>162</v>
      </c>
      <c r="E1052" s="133" t="s">
        <v>166</v>
      </c>
      <c r="F1052" s="133" t="s">
        <v>160</v>
      </c>
    </row>
    <row r="1053" spans="1:6" x14ac:dyDescent="0.35">
      <c r="A1053" s="133" t="s">
        <v>2267</v>
      </c>
      <c r="B1053" t="s">
        <v>97</v>
      </c>
      <c r="C1053" s="134" t="s">
        <v>2268</v>
      </c>
      <c r="D1053" s="133" t="s">
        <v>190</v>
      </c>
      <c r="E1053" s="133" t="s">
        <v>160</v>
      </c>
      <c r="F1053" s="133" t="s">
        <v>160</v>
      </c>
    </row>
    <row r="1054" spans="1:6" x14ac:dyDescent="0.35">
      <c r="A1054" s="133" t="s">
        <v>2269</v>
      </c>
      <c r="B1054" t="s">
        <v>96</v>
      </c>
      <c r="C1054" s="134" t="s">
        <v>2270</v>
      </c>
      <c r="D1054" s="133" t="s">
        <v>162</v>
      </c>
      <c r="E1054" s="133" t="s">
        <v>166</v>
      </c>
      <c r="F1054" s="133" t="s">
        <v>160</v>
      </c>
    </row>
    <row r="1055" spans="1:6" x14ac:dyDescent="0.35">
      <c r="A1055" s="133" t="s">
        <v>2271</v>
      </c>
      <c r="B1055" t="s">
        <v>96</v>
      </c>
      <c r="C1055" s="134" t="s">
        <v>2272</v>
      </c>
      <c r="D1055" s="133" t="s">
        <v>162</v>
      </c>
      <c r="E1055" s="133" t="s">
        <v>166</v>
      </c>
      <c r="F1055" s="133" t="s">
        <v>160</v>
      </c>
    </row>
    <row r="1056" spans="1:6" x14ac:dyDescent="0.35">
      <c r="A1056" s="133" t="s">
        <v>2273</v>
      </c>
      <c r="B1056" t="s">
        <v>96</v>
      </c>
      <c r="C1056" s="134" t="s">
        <v>2274</v>
      </c>
      <c r="D1056" s="133" t="s">
        <v>162</v>
      </c>
      <c r="E1056" s="133" t="s">
        <v>166</v>
      </c>
      <c r="F1056" s="133" t="s">
        <v>160</v>
      </c>
    </row>
    <row r="1057" spans="1:6" x14ac:dyDescent="0.35">
      <c r="A1057" s="133" t="s">
        <v>2275</v>
      </c>
      <c r="B1057" t="s">
        <v>96</v>
      </c>
      <c r="C1057" s="134" t="s">
        <v>2276</v>
      </c>
      <c r="D1057" s="133" t="s">
        <v>162</v>
      </c>
      <c r="E1057" s="133" t="s">
        <v>166</v>
      </c>
      <c r="F1057" s="133" t="s">
        <v>160</v>
      </c>
    </row>
    <row r="1058" spans="1:6" x14ac:dyDescent="0.35">
      <c r="A1058" s="133" t="s">
        <v>2277</v>
      </c>
      <c r="B1058" t="s">
        <v>96</v>
      </c>
      <c r="C1058" s="134" t="s">
        <v>2278</v>
      </c>
      <c r="D1058" s="133" t="s">
        <v>162</v>
      </c>
      <c r="E1058" s="133" t="s">
        <v>166</v>
      </c>
      <c r="F1058" s="133" t="s">
        <v>160</v>
      </c>
    </row>
    <row r="1059" spans="1:6" x14ac:dyDescent="0.35">
      <c r="A1059" s="133" t="s">
        <v>2279</v>
      </c>
      <c r="B1059" t="s">
        <v>97</v>
      </c>
      <c r="C1059" s="134" t="s">
        <v>2280</v>
      </c>
      <c r="D1059" s="133" t="s">
        <v>190</v>
      </c>
      <c r="E1059" s="133" t="s">
        <v>160</v>
      </c>
      <c r="F1059" s="133" t="s">
        <v>160</v>
      </c>
    </row>
    <row r="1060" spans="1:6" x14ac:dyDescent="0.35">
      <c r="A1060" s="133" t="s">
        <v>2281</v>
      </c>
      <c r="B1060" t="s">
        <v>96</v>
      </c>
      <c r="C1060" s="134" t="s">
        <v>2282</v>
      </c>
      <c r="D1060" s="133" t="s">
        <v>162</v>
      </c>
      <c r="E1060" s="133" t="s">
        <v>166</v>
      </c>
      <c r="F1060" s="133" t="s">
        <v>160</v>
      </c>
    </row>
    <row r="1061" spans="1:6" x14ac:dyDescent="0.35">
      <c r="A1061" s="133" t="s">
        <v>2283</v>
      </c>
      <c r="B1061" t="s">
        <v>96</v>
      </c>
      <c r="C1061" s="134" t="s">
        <v>2284</v>
      </c>
      <c r="D1061" s="133" t="s">
        <v>162</v>
      </c>
      <c r="E1061" s="133" t="s">
        <v>166</v>
      </c>
      <c r="F1061" s="133" t="s">
        <v>160</v>
      </c>
    </row>
    <row r="1062" spans="1:6" x14ac:dyDescent="0.35">
      <c r="A1062" s="133" t="s">
        <v>2285</v>
      </c>
      <c r="B1062" t="s">
        <v>96</v>
      </c>
      <c r="C1062" s="134" t="s">
        <v>2286</v>
      </c>
      <c r="D1062" s="133" t="s">
        <v>162</v>
      </c>
      <c r="E1062" s="133" t="s">
        <v>166</v>
      </c>
      <c r="F1062" s="133" t="s">
        <v>160</v>
      </c>
    </row>
    <row r="1063" spans="1:6" x14ac:dyDescent="0.35">
      <c r="A1063" s="133" t="s">
        <v>2287</v>
      </c>
      <c r="B1063" t="s">
        <v>96</v>
      </c>
      <c r="C1063" s="134" t="s">
        <v>2288</v>
      </c>
      <c r="D1063" s="133" t="s">
        <v>162</v>
      </c>
      <c r="E1063" s="133" t="s">
        <v>166</v>
      </c>
      <c r="F1063" s="133" t="s">
        <v>160</v>
      </c>
    </row>
    <row r="1064" spans="1:6" x14ac:dyDescent="0.35">
      <c r="A1064" s="133" t="s">
        <v>2289</v>
      </c>
      <c r="B1064" t="s">
        <v>96</v>
      </c>
      <c r="C1064" s="134" t="s">
        <v>2290</v>
      </c>
      <c r="D1064" s="133" t="s">
        <v>162</v>
      </c>
      <c r="E1064" s="133" t="s">
        <v>166</v>
      </c>
      <c r="F1064" s="133" t="s">
        <v>160</v>
      </c>
    </row>
    <row r="1065" spans="1:6" x14ac:dyDescent="0.35">
      <c r="A1065" s="133" t="s">
        <v>2291</v>
      </c>
      <c r="B1065" t="s">
        <v>96</v>
      </c>
      <c r="C1065" s="134" t="s">
        <v>2292</v>
      </c>
      <c r="D1065" s="133" t="s">
        <v>162</v>
      </c>
      <c r="E1065" s="133" t="s">
        <v>166</v>
      </c>
      <c r="F1065" s="133" t="s">
        <v>160</v>
      </c>
    </row>
    <row r="1066" spans="1:6" x14ac:dyDescent="0.35">
      <c r="A1066" s="133" t="s">
        <v>2293</v>
      </c>
      <c r="B1066" t="s">
        <v>96</v>
      </c>
      <c r="C1066" s="134" t="s">
        <v>2294</v>
      </c>
      <c r="D1066" s="133" t="s">
        <v>162</v>
      </c>
      <c r="E1066" s="133" t="s">
        <v>166</v>
      </c>
      <c r="F1066" s="133" t="s">
        <v>160</v>
      </c>
    </row>
    <row r="1067" spans="1:6" x14ac:dyDescent="0.35">
      <c r="A1067" s="133" t="s">
        <v>2295</v>
      </c>
      <c r="B1067" t="s">
        <v>96</v>
      </c>
      <c r="C1067" s="134" t="s">
        <v>2296</v>
      </c>
      <c r="D1067" s="133" t="s">
        <v>162</v>
      </c>
      <c r="E1067" s="133" t="s">
        <v>166</v>
      </c>
      <c r="F1067" s="133" t="s">
        <v>160</v>
      </c>
    </row>
    <row r="1068" spans="1:6" x14ac:dyDescent="0.35">
      <c r="A1068" s="133" t="s">
        <v>2297</v>
      </c>
      <c r="B1068" t="s">
        <v>96</v>
      </c>
      <c r="C1068" s="134" t="s">
        <v>2298</v>
      </c>
      <c r="D1068" s="133" t="s">
        <v>162</v>
      </c>
      <c r="E1068" s="133" t="s">
        <v>166</v>
      </c>
      <c r="F1068" s="133" t="s">
        <v>160</v>
      </c>
    </row>
    <row r="1069" spans="1:6" x14ac:dyDescent="0.35">
      <c r="A1069" s="133" t="s">
        <v>2299</v>
      </c>
      <c r="B1069" t="s">
        <v>96</v>
      </c>
      <c r="C1069" s="134" t="s">
        <v>2300</v>
      </c>
      <c r="D1069" s="133" t="s">
        <v>162</v>
      </c>
      <c r="E1069" s="133" t="s">
        <v>166</v>
      </c>
      <c r="F1069" s="133" t="s">
        <v>160</v>
      </c>
    </row>
    <row r="1070" spans="1:6" x14ac:dyDescent="0.35">
      <c r="A1070" s="133" t="s">
        <v>2301</v>
      </c>
      <c r="B1070" t="s">
        <v>96</v>
      </c>
      <c r="C1070" s="134" t="s">
        <v>2302</v>
      </c>
      <c r="D1070" s="133" t="s">
        <v>162</v>
      </c>
      <c r="E1070" s="133" t="s">
        <v>166</v>
      </c>
      <c r="F1070" s="133" t="s">
        <v>160</v>
      </c>
    </row>
    <row r="1071" spans="1:6" x14ac:dyDescent="0.35">
      <c r="A1071" s="133" t="s">
        <v>2303</v>
      </c>
      <c r="B1071" t="s">
        <v>96</v>
      </c>
      <c r="C1071" s="134" t="s">
        <v>2304</v>
      </c>
      <c r="D1071" s="133" t="s">
        <v>162</v>
      </c>
      <c r="E1071" s="133" t="s">
        <v>166</v>
      </c>
      <c r="F1071" s="133" t="s">
        <v>169</v>
      </c>
    </row>
    <row r="1072" spans="1:6" x14ac:dyDescent="0.35">
      <c r="A1072" s="133" t="s">
        <v>2305</v>
      </c>
      <c r="B1072" t="s">
        <v>96</v>
      </c>
      <c r="C1072" s="134" t="s">
        <v>2306</v>
      </c>
      <c r="D1072" s="133" t="s">
        <v>162</v>
      </c>
      <c r="E1072" s="133" t="s">
        <v>166</v>
      </c>
      <c r="F1072" s="133" t="s">
        <v>160</v>
      </c>
    </row>
    <row r="1073" spans="1:6" x14ac:dyDescent="0.35">
      <c r="A1073" s="133" t="s">
        <v>2307</v>
      </c>
      <c r="B1073" t="s">
        <v>96</v>
      </c>
      <c r="C1073" s="134" t="s">
        <v>2308</v>
      </c>
      <c r="D1073" s="133" t="s">
        <v>162</v>
      </c>
      <c r="E1073" s="133" t="s">
        <v>166</v>
      </c>
      <c r="F1073" s="133" t="s">
        <v>160</v>
      </c>
    </row>
    <row r="1074" spans="1:6" x14ac:dyDescent="0.35">
      <c r="A1074" s="133" t="s">
        <v>2309</v>
      </c>
      <c r="B1074" t="s">
        <v>96</v>
      </c>
      <c r="C1074" s="134" t="s">
        <v>2310</v>
      </c>
      <c r="D1074" s="133" t="s">
        <v>162</v>
      </c>
      <c r="E1074" s="133" t="s">
        <v>166</v>
      </c>
      <c r="F1074" s="133" t="s">
        <v>169</v>
      </c>
    </row>
    <row r="1075" spans="1:6" x14ac:dyDescent="0.35">
      <c r="A1075" s="133" t="s">
        <v>2311</v>
      </c>
      <c r="B1075" t="s">
        <v>96</v>
      </c>
      <c r="C1075" s="134" t="s">
        <v>2312</v>
      </c>
      <c r="D1075" s="133" t="s">
        <v>162</v>
      </c>
      <c r="E1075" s="133" t="s">
        <v>166</v>
      </c>
      <c r="F1075" s="133" t="s">
        <v>160</v>
      </c>
    </row>
    <row r="1076" spans="1:6" x14ac:dyDescent="0.35">
      <c r="A1076" s="133" t="s">
        <v>2313</v>
      </c>
      <c r="B1076" t="s">
        <v>96</v>
      </c>
      <c r="C1076" s="134" t="s">
        <v>2314</v>
      </c>
      <c r="D1076" s="133" t="s">
        <v>162</v>
      </c>
      <c r="E1076" s="133" t="s">
        <v>166</v>
      </c>
      <c r="F1076" s="133" t="s">
        <v>160</v>
      </c>
    </row>
    <row r="1077" spans="1:6" x14ac:dyDescent="0.35">
      <c r="A1077" s="133" t="s">
        <v>2315</v>
      </c>
      <c r="B1077" t="s">
        <v>96</v>
      </c>
      <c r="C1077" s="134" t="s">
        <v>2316</v>
      </c>
      <c r="D1077" s="133" t="s">
        <v>162</v>
      </c>
      <c r="E1077" s="133" t="s">
        <v>166</v>
      </c>
      <c r="F1077" s="133" t="s">
        <v>160</v>
      </c>
    </row>
    <row r="1078" spans="1:6" x14ac:dyDescent="0.35">
      <c r="A1078" s="133" t="s">
        <v>2317</v>
      </c>
      <c r="B1078" t="s">
        <v>96</v>
      </c>
      <c r="C1078" s="134" t="s">
        <v>2318</v>
      </c>
      <c r="D1078" s="133" t="s">
        <v>162</v>
      </c>
      <c r="E1078" s="133" t="s">
        <v>166</v>
      </c>
      <c r="F1078" s="133" t="s">
        <v>160</v>
      </c>
    </row>
    <row r="1079" spans="1:6" x14ac:dyDescent="0.35">
      <c r="A1079" s="133" t="s">
        <v>2319</v>
      </c>
      <c r="B1079" t="s">
        <v>96</v>
      </c>
      <c r="C1079" s="134" t="s">
        <v>2320</v>
      </c>
      <c r="D1079" s="133" t="s">
        <v>162</v>
      </c>
      <c r="E1079" s="133" t="s">
        <v>166</v>
      </c>
      <c r="F1079" s="133" t="s">
        <v>160</v>
      </c>
    </row>
    <row r="1080" spans="1:6" x14ac:dyDescent="0.35">
      <c r="A1080" s="133" t="s">
        <v>2321</v>
      </c>
      <c r="B1080" t="s">
        <v>96</v>
      </c>
      <c r="C1080" s="134" t="s">
        <v>2322</v>
      </c>
      <c r="D1080" s="133" t="s">
        <v>162</v>
      </c>
      <c r="E1080" s="133" t="s">
        <v>166</v>
      </c>
      <c r="F1080" s="133" t="s">
        <v>160</v>
      </c>
    </row>
    <row r="1081" spans="1:6" x14ac:dyDescent="0.35">
      <c r="A1081" s="133" t="s">
        <v>2323</v>
      </c>
      <c r="B1081" t="s">
        <v>96</v>
      </c>
      <c r="C1081" s="134" t="s">
        <v>2324</v>
      </c>
      <c r="D1081" s="133" t="s">
        <v>162</v>
      </c>
      <c r="E1081" s="133" t="s">
        <v>166</v>
      </c>
      <c r="F1081" s="133" t="s">
        <v>160</v>
      </c>
    </row>
    <row r="1082" spans="1:6" x14ac:dyDescent="0.35">
      <c r="A1082" s="133" t="s">
        <v>2325</v>
      </c>
      <c r="B1082" t="s">
        <v>96</v>
      </c>
      <c r="C1082" s="134" t="s">
        <v>2326</v>
      </c>
      <c r="D1082" s="133" t="s">
        <v>162</v>
      </c>
      <c r="E1082" s="133" t="s">
        <v>162</v>
      </c>
      <c r="F1082" s="133" t="s">
        <v>160</v>
      </c>
    </row>
    <row r="1083" spans="1:6" x14ac:dyDescent="0.35">
      <c r="A1083" s="133" t="s">
        <v>2327</v>
      </c>
      <c r="B1083" t="s">
        <v>96</v>
      </c>
      <c r="C1083" s="134" t="s">
        <v>2328</v>
      </c>
      <c r="D1083" s="133" t="s">
        <v>162</v>
      </c>
      <c r="E1083" s="133" t="s">
        <v>166</v>
      </c>
      <c r="F1083" s="133" t="s">
        <v>160</v>
      </c>
    </row>
    <row r="1084" spans="1:6" x14ac:dyDescent="0.35">
      <c r="A1084" s="133" t="s">
        <v>2329</v>
      </c>
      <c r="B1084" t="s">
        <v>96</v>
      </c>
      <c r="C1084" s="134" t="s">
        <v>2330</v>
      </c>
      <c r="D1084" s="133" t="s">
        <v>162</v>
      </c>
      <c r="E1084" s="133" t="s">
        <v>166</v>
      </c>
      <c r="F1084" s="133" t="s">
        <v>160</v>
      </c>
    </row>
    <row r="1085" spans="1:6" x14ac:dyDescent="0.35">
      <c r="A1085" s="133" t="s">
        <v>2331</v>
      </c>
      <c r="B1085" t="s">
        <v>96</v>
      </c>
      <c r="C1085" s="134" t="s">
        <v>2332</v>
      </c>
      <c r="D1085" s="133" t="s">
        <v>162</v>
      </c>
      <c r="E1085" s="133" t="s">
        <v>166</v>
      </c>
      <c r="F1085" s="133" t="s">
        <v>160</v>
      </c>
    </row>
    <row r="1086" spans="1:6" x14ac:dyDescent="0.35">
      <c r="A1086" s="133" t="s">
        <v>2333</v>
      </c>
      <c r="B1086" t="s">
        <v>96</v>
      </c>
      <c r="C1086" s="134" t="s">
        <v>2334</v>
      </c>
      <c r="D1086" s="133" t="s">
        <v>162</v>
      </c>
      <c r="E1086" s="133" t="s">
        <v>166</v>
      </c>
      <c r="F1086" s="133" t="s">
        <v>160</v>
      </c>
    </row>
    <row r="1087" spans="1:6" x14ac:dyDescent="0.35">
      <c r="A1087" s="133" t="s">
        <v>2335</v>
      </c>
      <c r="B1087" t="s">
        <v>96</v>
      </c>
      <c r="C1087" s="134" t="s">
        <v>2336</v>
      </c>
      <c r="D1087" s="133" t="s">
        <v>162</v>
      </c>
      <c r="E1087" s="133" t="s">
        <v>166</v>
      </c>
      <c r="F1087" s="133" t="s">
        <v>160</v>
      </c>
    </row>
    <row r="1088" spans="1:6" x14ac:dyDescent="0.35">
      <c r="A1088" s="133" t="s">
        <v>2337</v>
      </c>
      <c r="B1088" t="s">
        <v>96</v>
      </c>
      <c r="C1088" s="134" t="s">
        <v>2338</v>
      </c>
      <c r="D1088" s="133" t="s">
        <v>162</v>
      </c>
      <c r="E1088" s="133" t="s">
        <v>166</v>
      </c>
      <c r="F1088" s="133" t="s">
        <v>160</v>
      </c>
    </row>
    <row r="1089" spans="1:6" x14ac:dyDescent="0.35">
      <c r="A1089" s="133" t="s">
        <v>2339</v>
      </c>
      <c r="B1089" t="s">
        <v>96</v>
      </c>
      <c r="C1089" s="134" t="s">
        <v>2340</v>
      </c>
      <c r="D1089" s="133" t="s">
        <v>162</v>
      </c>
      <c r="E1089" s="133" t="s">
        <v>166</v>
      </c>
      <c r="F1089" s="133" t="s">
        <v>160</v>
      </c>
    </row>
    <row r="1090" spans="1:6" x14ac:dyDescent="0.35">
      <c r="A1090" s="133" t="s">
        <v>2341</v>
      </c>
      <c r="B1090" t="s">
        <v>96</v>
      </c>
      <c r="C1090" s="134" t="s">
        <v>2342</v>
      </c>
      <c r="D1090" s="133" t="s">
        <v>162</v>
      </c>
      <c r="E1090" s="133" t="s">
        <v>166</v>
      </c>
      <c r="F1090" s="133" t="s">
        <v>169</v>
      </c>
    </row>
    <row r="1091" spans="1:6" x14ac:dyDescent="0.35">
      <c r="A1091" s="133" t="s">
        <v>2343</v>
      </c>
      <c r="B1091" t="s">
        <v>96</v>
      </c>
      <c r="C1091" s="134" t="s">
        <v>2344</v>
      </c>
      <c r="D1091" s="133" t="s">
        <v>162</v>
      </c>
      <c r="E1091" s="133" t="s">
        <v>166</v>
      </c>
      <c r="F1091" s="133" t="s">
        <v>169</v>
      </c>
    </row>
    <row r="1092" spans="1:6" x14ac:dyDescent="0.35">
      <c r="A1092" s="133" t="s">
        <v>2345</v>
      </c>
      <c r="B1092" t="s">
        <v>96</v>
      </c>
      <c r="C1092" s="134" t="s">
        <v>2346</v>
      </c>
      <c r="D1092" s="133" t="s">
        <v>162</v>
      </c>
      <c r="E1092" s="133" t="s">
        <v>166</v>
      </c>
      <c r="F1092" s="133" t="s">
        <v>160</v>
      </c>
    </row>
    <row r="1093" spans="1:6" x14ac:dyDescent="0.35">
      <c r="A1093" s="133" t="s">
        <v>2347</v>
      </c>
      <c r="B1093" t="s">
        <v>96</v>
      </c>
      <c r="C1093" s="134" t="s">
        <v>2348</v>
      </c>
      <c r="D1093" s="133" t="s">
        <v>162</v>
      </c>
      <c r="E1093" s="133" t="s">
        <v>166</v>
      </c>
      <c r="F1093" s="133" t="s">
        <v>160</v>
      </c>
    </row>
    <row r="1094" spans="1:6" x14ac:dyDescent="0.35">
      <c r="A1094" s="133" t="s">
        <v>2349</v>
      </c>
      <c r="B1094" t="s">
        <v>96</v>
      </c>
      <c r="C1094" s="134" t="s">
        <v>2350</v>
      </c>
      <c r="D1094" s="133" t="s">
        <v>162</v>
      </c>
      <c r="E1094" s="133" t="s">
        <v>166</v>
      </c>
      <c r="F1094" s="133" t="s">
        <v>160</v>
      </c>
    </row>
    <row r="1095" spans="1:6" x14ac:dyDescent="0.35">
      <c r="A1095" s="133" t="s">
        <v>2351</v>
      </c>
      <c r="B1095" t="s">
        <v>96</v>
      </c>
      <c r="C1095" s="134" t="s">
        <v>2352</v>
      </c>
      <c r="D1095" s="133" t="s">
        <v>162</v>
      </c>
      <c r="E1095" s="133" t="s">
        <v>166</v>
      </c>
      <c r="F1095" s="133" t="s">
        <v>160</v>
      </c>
    </row>
    <row r="1096" spans="1:6" x14ac:dyDescent="0.35">
      <c r="A1096" s="133" t="s">
        <v>2353</v>
      </c>
      <c r="B1096" t="s">
        <v>96</v>
      </c>
      <c r="C1096" s="134" t="s">
        <v>2354</v>
      </c>
      <c r="D1096" s="133" t="s">
        <v>162</v>
      </c>
      <c r="E1096" s="133" t="s">
        <v>166</v>
      </c>
      <c r="F1096" s="133" t="s">
        <v>160</v>
      </c>
    </row>
    <row r="1097" spans="1:6" x14ac:dyDescent="0.35">
      <c r="A1097" s="133" t="s">
        <v>2355</v>
      </c>
      <c r="B1097" t="s">
        <v>96</v>
      </c>
      <c r="C1097" s="134" t="s">
        <v>2356</v>
      </c>
      <c r="D1097" s="133" t="s">
        <v>162</v>
      </c>
      <c r="E1097" s="133" t="s">
        <v>166</v>
      </c>
      <c r="F1097" s="133" t="s">
        <v>160</v>
      </c>
    </row>
    <row r="1098" spans="1:6" x14ac:dyDescent="0.35">
      <c r="A1098" s="133" t="s">
        <v>2357</v>
      </c>
      <c r="B1098" t="s">
        <v>97</v>
      </c>
      <c r="C1098" s="134" t="s">
        <v>2358</v>
      </c>
      <c r="D1098" s="133" t="s">
        <v>190</v>
      </c>
      <c r="E1098" s="133" t="s">
        <v>191</v>
      </c>
      <c r="F1098" s="133" t="s">
        <v>160</v>
      </c>
    </row>
    <row r="1099" spans="1:6" x14ac:dyDescent="0.35">
      <c r="A1099" s="133" t="s">
        <v>2359</v>
      </c>
      <c r="B1099" t="s">
        <v>96</v>
      </c>
      <c r="C1099" s="134" t="s">
        <v>2360</v>
      </c>
      <c r="D1099" s="133" t="s">
        <v>162</v>
      </c>
      <c r="E1099" s="133" t="s">
        <v>166</v>
      </c>
      <c r="F1099" s="133" t="s">
        <v>160</v>
      </c>
    </row>
    <row r="1100" spans="1:6" x14ac:dyDescent="0.35">
      <c r="A1100" s="133" t="s">
        <v>2361</v>
      </c>
      <c r="B1100" t="s">
        <v>96</v>
      </c>
      <c r="C1100" s="134" t="s">
        <v>2362</v>
      </c>
      <c r="D1100" s="133" t="s">
        <v>162</v>
      </c>
      <c r="E1100" s="133" t="s">
        <v>166</v>
      </c>
      <c r="F1100" s="133" t="s">
        <v>169</v>
      </c>
    </row>
    <row r="1101" spans="1:6" x14ac:dyDescent="0.35">
      <c r="A1101" s="133" t="s">
        <v>2363</v>
      </c>
      <c r="B1101" t="s">
        <v>96</v>
      </c>
      <c r="C1101" s="134" t="s">
        <v>2364</v>
      </c>
      <c r="D1101" s="133" t="s">
        <v>162</v>
      </c>
      <c r="E1101" s="133" t="s">
        <v>166</v>
      </c>
      <c r="F1101" s="133" t="s">
        <v>160</v>
      </c>
    </row>
    <row r="1102" spans="1:6" x14ac:dyDescent="0.35">
      <c r="A1102" s="133" t="s">
        <v>2365</v>
      </c>
      <c r="B1102" t="s">
        <v>97</v>
      </c>
      <c r="C1102" s="134" t="s">
        <v>2366</v>
      </c>
      <c r="D1102" s="133" t="s">
        <v>190</v>
      </c>
      <c r="E1102" s="133" t="s">
        <v>160</v>
      </c>
      <c r="F1102" s="133" t="s">
        <v>160</v>
      </c>
    </row>
    <row r="1103" spans="1:6" x14ac:dyDescent="0.35">
      <c r="A1103" s="133" t="s">
        <v>2367</v>
      </c>
      <c r="B1103" t="s">
        <v>96</v>
      </c>
      <c r="C1103" s="134" t="s">
        <v>2368</v>
      </c>
      <c r="D1103" s="133" t="s">
        <v>162</v>
      </c>
      <c r="E1103" s="133" t="s">
        <v>166</v>
      </c>
      <c r="F1103" s="133" t="s">
        <v>169</v>
      </c>
    </row>
    <row r="1104" spans="1:6" x14ac:dyDescent="0.35">
      <c r="A1104" s="133" t="s">
        <v>2369</v>
      </c>
      <c r="B1104" t="s">
        <v>96</v>
      </c>
      <c r="C1104" s="134" t="s">
        <v>2370</v>
      </c>
      <c r="D1104" s="133" t="s">
        <v>162</v>
      </c>
      <c r="E1104" s="133" t="s">
        <v>166</v>
      </c>
      <c r="F1104" s="133" t="s">
        <v>169</v>
      </c>
    </row>
    <row r="1105" spans="1:6" x14ac:dyDescent="0.35">
      <c r="A1105" s="133" t="s">
        <v>2371</v>
      </c>
      <c r="B1105" t="s">
        <v>96</v>
      </c>
      <c r="C1105" s="134" t="s">
        <v>2372</v>
      </c>
      <c r="D1105" s="133" t="s">
        <v>162</v>
      </c>
      <c r="E1105" s="133" t="s">
        <v>166</v>
      </c>
      <c r="F1105" s="133" t="s">
        <v>160</v>
      </c>
    </row>
    <row r="1106" spans="1:6" x14ac:dyDescent="0.35">
      <c r="A1106" s="133" t="s">
        <v>2373</v>
      </c>
      <c r="B1106" t="s">
        <v>96</v>
      </c>
      <c r="C1106" s="134" t="s">
        <v>2374</v>
      </c>
      <c r="D1106" s="133" t="s">
        <v>162</v>
      </c>
      <c r="E1106" s="133" t="s">
        <v>166</v>
      </c>
      <c r="F1106" s="133" t="s">
        <v>160</v>
      </c>
    </row>
    <row r="1107" spans="1:6" x14ac:dyDescent="0.35">
      <c r="A1107" s="133" t="s">
        <v>2375</v>
      </c>
      <c r="B1107" t="s">
        <v>96</v>
      </c>
      <c r="C1107" s="134" t="s">
        <v>2376</v>
      </c>
      <c r="D1107" s="133" t="s">
        <v>162</v>
      </c>
      <c r="E1107" s="133" t="s">
        <v>166</v>
      </c>
      <c r="F1107" s="133" t="s">
        <v>160</v>
      </c>
    </row>
    <row r="1108" spans="1:6" x14ac:dyDescent="0.35">
      <c r="A1108" s="133" t="s">
        <v>2377</v>
      </c>
      <c r="B1108" t="s">
        <v>96</v>
      </c>
      <c r="C1108" s="134" t="s">
        <v>2378</v>
      </c>
      <c r="D1108" s="133" t="s">
        <v>162</v>
      </c>
      <c r="E1108" s="133" t="s">
        <v>166</v>
      </c>
      <c r="F1108" s="133" t="s">
        <v>160</v>
      </c>
    </row>
    <row r="1109" spans="1:6" x14ac:dyDescent="0.35">
      <c r="A1109" s="133" t="s">
        <v>2379</v>
      </c>
      <c r="B1109" t="s">
        <v>96</v>
      </c>
      <c r="C1109" s="134" t="s">
        <v>2380</v>
      </c>
      <c r="D1109" s="133" t="s">
        <v>162</v>
      </c>
      <c r="E1109" s="133" t="s">
        <v>166</v>
      </c>
      <c r="F1109" s="133" t="s">
        <v>160</v>
      </c>
    </row>
    <row r="1110" spans="1:6" x14ac:dyDescent="0.35">
      <c r="A1110" s="133" t="s">
        <v>2381</v>
      </c>
      <c r="B1110" t="s">
        <v>96</v>
      </c>
      <c r="C1110" s="134" t="s">
        <v>2382</v>
      </c>
      <c r="D1110" s="133" t="s">
        <v>162</v>
      </c>
      <c r="E1110" s="133" t="s">
        <v>166</v>
      </c>
      <c r="F1110" s="133" t="s">
        <v>160</v>
      </c>
    </row>
    <row r="1111" spans="1:6" x14ac:dyDescent="0.35">
      <c r="A1111" s="133" t="s">
        <v>2383</v>
      </c>
      <c r="B1111" t="s">
        <v>96</v>
      </c>
      <c r="C1111" s="134" t="s">
        <v>2384</v>
      </c>
      <c r="D1111" s="133" t="s">
        <v>162</v>
      </c>
      <c r="E1111" s="133" t="s">
        <v>166</v>
      </c>
      <c r="F1111" s="133" t="s">
        <v>160</v>
      </c>
    </row>
    <row r="1112" spans="1:6" x14ac:dyDescent="0.35">
      <c r="A1112" s="133" t="s">
        <v>2385</v>
      </c>
      <c r="B1112" t="s">
        <v>96</v>
      </c>
      <c r="C1112" s="134" t="s">
        <v>2386</v>
      </c>
      <c r="D1112" s="133" t="s">
        <v>162</v>
      </c>
      <c r="E1112" s="133" t="s">
        <v>166</v>
      </c>
      <c r="F1112" s="133" t="s">
        <v>160</v>
      </c>
    </row>
    <row r="1113" spans="1:6" x14ac:dyDescent="0.35">
      <c r="A1113" s="133" t="s">
        <v>2387</v>
      </c>
      <c r="B1113" t="s">
        <v>96</v>
      </c>
      <c r="C1113" s="134" t="s">
        <v>2388</v>
      </c>
      <c r="D1113" s="133" t="s">
        <v>162</v>
      </c>
      <c r="E1113" s="133" t="s">
        <v>166</v>
      </c>
      <c r="F1113" s="133" t="s">
        <v>169</v>
      </c>
    </row>
    <row r="1114" spans="1:6" x14ac:dyDescent="0.35">
      <c r="A1114" s="133" t="s">
        <v>2389</v>
      </c>
      <c r="B1114" t="s">
        <v>96</v>
      </c>
      <c r="C1114" s="134" t="s">
        <v>2390</v>
      </c>
      <c r="D1114" s="133" t="s">
        <v>162</v>
      </c>
      <c r="E1114" s="133" t="s">
        <v>166</v>
      </c>
      <c r="F1114" s="133" t="s">
        <v>169</v>
      </c>
    </row>
    <row r="1115" spans="1:6" x14ac:dyDescent="0.35">
      <c r="A1115" s="133" t="s">
        <v>2391</v>
      </c>
      <c r="B1115" t="s">
        <v>96</v>
      </c>
      <c r="C1115" s="134" t="s">
        <v>2392</v>
      </c>
      <c r="D1115" s="133" t="s">
        <v>162</v>
      </c>
      <c r="E1115" s="133" t="s">
        <v>166</v>
      </c>
      <c r="F1115" s="133" t="s">
        <v>160</v>
      </c>
    </row>
    <row r="1116" spans="1:6" x14ac:dyDescent="0.35">
      <c r="A1116" s="133" t="s">
        <v>2393</v>
      </c>
      <c r="B1116" t="s">
        <v>96</v>
      </c>
      <c r="C1116" s="134" t="s">
        <v>2394</v>
      </c>
      <c r="D1116" s="133" t="s">
        <v>162</v>
      </c>
      <c r="E1116" s="133" t="s">
        <v>166</v>
      </c>
      <c r="F1116" s="133" t="s">
        <v>169</v>
      </c>
    </row>
    <row r="1117" spans="1:6" x14ac:dyDescent="0.35">
      <c r="A1117" s="133" t="s">
        <v>2395</v>
      </c>
      <c r="B1117" t="s">
        <v>96</v>
      </c>
      <c r="C1117" s="134" t="s">
        <v>2396</v>
      </c>
      <c r="D1117" s="133" t="s">
        <v>162</v>
      </c>
      <c r="E1117" s="133" t="s">
        <v>166</v>
      </c>
      <c r="F1117" s="133" t="s">
        <v>160</v>
      </c>
    </row>
    <row r="1118" spans="1:6" x14ac:dyDescent="0.35">
      <c r="A1118" s="133" t="s">
        <v>2397</v>
      </c>
      <c r="B1118" t="s">
        <v>96</v>
      </c>
      <c r="C1118" s="134" t="s">
        <v>2398</v>
      </c>
      <c r="D1118" s="133" t="s">
        <v>162</v>
      </c>
      <c r="E1118" s="133" t="s">
        <v>166</v>
      </c>
      <c r="F1118" s="133" t="s">
        <v>160</v>
      </c>
    </row>
    <row r="1119" spans="1:6" x14ac:dyDescent="0.35">
      <c r="A1119" s="133" t="s">
        <v>2399</v>
      </c>
      <c r="B1119" t="s">
        <v>96</v>
      </c>
      <c r="C1119" s="134" t="s">
        <v>2400</v>
      </c>
      <c r="D1119" s="133" t="s">
        <v>162</v>
      </c>
      <c r="E1119" s="133" t="s">
        <v>166</v>
      </c>
      <c r="F1119" s="133" t="s">
        <v>160</v>
      </c>
    </row>
    <row r="1120" spans="1:6" x14ac:dyDescent="0.35">
      <c r="A1120" s="133" t="s">
        <v>2401</v>
      </c>
      <c r="B1120" t="s">
        <v>96</v>
      </c>
      <c r="C1120" s="134" t="s">
        <v>2402</v>
      </c>
      <c r="D1120" s="133" t="s">
        <v>162</v>
      </c>
      <c r="E1120" s="133" t="s">
        <v>166</v>
      </c>
      <c r="F1120" s="133" t="s">
        <v>160</v>
      </c>
    </row>
    <row r="1121" spans="1:6" x14ac:dyDescent="0.35">
      <c r="A1121" s="133" t="s">
        <v>2403</v>
      </c>
      <c r="B1121" t="s">
        <v>96</v>
      </c>
      <c r="C1121" s="134" t="s">
        <v>2404</v>
      </c>
      <c r="D1121" s="133" t="s">
        <v>162</v>
      </c>
      <c r="E1121" s="133" t="s">
        <v>166</v>
      </c>
      <c r="F1121" s="133" t="s">
        <v>160</v>
      </c>
    </row>
    <row r="1122" spans="1:6" x14ac:dyDescent="0.35">
      <c r="A1122" s="133" t="s">
        <v>2405</v>
      </c>
      <c r="B1122" t="s">
        <v>96</v>
      </c>
      <c r="C1122" s="134" t="s">
        <v>2406</v>
      </c>
      <c r="D1122" s="133" t="s">
        <v>162</v>
      </c>
      <c r="E1122" s="133" t="s">
        <v>166</v>
      </c>
      <c r="F1122" s="133" t="s">
        <v>169</v>
      </c>
    </row>
    <row r="1123" spans="1:6" x14ac:dyDescent="0.35">
      <c r="A1123" s="133" t="s">
        <v>2407</v>
      </c>
      <c r="B1123" t="s">
        <v>96</v>
      </c>
      <c r="C1123" s="134" t="s">
        <v>2408</v>
      </c>
      <c r="D1123" s="133" t="s">
        <v>162</v>
      </c>
      <c r="E1123" s="133" t="s">
        <v>166</v>
      </c>
      <c r="F1123" s="133" t="s">
        <v>169</v>
      </c>
    </row>
    <row r="1124" spans="1:6" x14ac:dyDescent="0.35">
      <c r="A1124" s="133" t="s">
        <v>2409</v>
      </c>
      <c r="B1124" t="s">
        <v>96</v>
      </c>
      <c r="C1124" s="134" t="s">
        <v>2410</v>
      </c>
      <c r="D1124" s="133" t="s">
        <v>162</v>
      </c>
      <c r="E1124" s="133" t="s">
        <v>166</v>
      </c>
      <c r="F1124" s="133" t="s">
        <v>169</v>
      </c>
    </row>
    <row r="1125" spans="1:6" x14ac:dyDescent="0.35">
      <c r="A1125" s="133" t="s">
        <v>2411</v>
      </c>
      <c r="B1125" t="s">
        <v>96</v>
      </c>
      <c r="C1125" s="134" t="s">
        <v>2412</v>
      </c>
      <c r="D1125" s="133" t="s">
        <v>162</v>
      </c>
      <c r="E1125" s="133" t="s">
        <v>166</v>
      </c>
      <c r="F1125" s="133" t="s">
        <v>169</v>
      </c>
    </row>
    <row r="1126" spans="1:6" x14ac:dyDescent="0.35">
      <c r="A1126" s="133" t="s">
        <v>2413</v>
      </c>
      <c r="B1126" t="s">
        <v>96</v>
      </c>
      <c r="C1126" s="134" t="s">
        <v>2414</v>
      </c>
      <c r="D1126" s="133" t="s">
        <v>162</v>
      </c>
      <c r="E1126" s="133" t="s">
        <v>166</v>
      </c>
      <c r="F1126" s="133" t="s">
        <v>169</v>
      </c>
    </row>
    <row r="1127" spans="1:6" x14ac:dyDescent="0.35">
      <c r="A1127" s="133" t="s">
        <v>2415</v>
      </c>
      <c r="B1127" t="s">
        <v>96</v>
      </c>
      <c r="C1127" s="134" t="s">
        <v>2416</v>
      </c>
      <c r="D1127" s="133" t="s">
        <v>162</v>
      </c>
      <c r="E1127" s="133" t="s">
        <v>166</v>
      </c>
      <c r="F1127" s="133" t="s">
        <v>169</v>
      </c>
    </row>
    <row r="1128" spans="1:6" x14ac:dyDescent="0.35">
      <c r="A1128" s="133" t="s">
        <v>2417</v>
      </c>
      <c r="B1128" t="s">
        <v>96</v>
      </c>
      <c r="C1128" s="134" t="s">
        <v>2418</v>
      </c>
      <c r="D1128" s="133" t="s">
        <v>162</v>
      </c>
      <c r="E1128" s="133" t="s">
        <v>166</v>
      </c>
      <c r="F1128" s="133" t="s">
        <v>160</v>
      </c>
    </row>
    <row r="1129" spans="1:6" x14ac:dyDescent="0.35">
      <c r="A1129" s="133" t="s">
        <v>2419</v>
      </c>
      <c r="B1129" t="s">
        <v>96</v>
      </c>
      <c r="C1129" s="134" t="s">
        <v>2420</v>
      </c>
      <c r="D1129" s="133" t="s">
        <v>162</v>
      </c>
      <c r="E1129" s="133" t="s">
        <v>166</v>
      </c>
      <c r="F1129" s="133" t="s">
        <v>160</v>
      </c>
    </row>
    <row r="1130" spans="1:6" x14ac:dyDescent="0.35">
      <c r="A1130" s="133" t="s">
        <v>2421</v>
      </c>
      <c r="B1130" t="s">
        <v>96</v>
      </c>
      <c r="C1130" s="134" t="s">
        <v>2422</v>
      </c>
      <c r="D1130" s="133" t="s">
        <v>162</v>
      </c>
      <c r="E1130" s="133" t="s">
        <v>166</v>
      </c>
      <c r="F1130" s="133" t="s">
        <v>160</v>
      </c>
    </row>
    <row r="1131" spans="1:6" x14ac:dyDescent="0.35">
      <c r="A1131" s="133" t="s">
        <v>2423</v>
      </c>
      <c r="B1131" t="s">
        <v>96</v>
      </c>
      <c r="C1131" s="134" t="s">
        <v>2424</v>
      </c>
      <c r="D1131" s="133" t="s">
        <v>162</v>
      </c>
      <c r="E1131" s="133" t="s">
        <v>166</v>
      </c>
      <c r="F1131" s="133" t="s">
        <v>160</v>
      </c>
    </row>
    <row r="1132" spans="1:6" x14ac:dyDescent="0.35">
      <c r="A1132" s="133" t="s">
        <v>2425</v>
      </c>
      <c r="B1132" t="s">
        <v>96</v>
      </c>
      <c r="C1132" s="134" t="s">
        <v>2426</v>
      </c>
      <c r="D1132" s="133" t="s">
        <v>162</v>
      </c>
      <c r="E1132" s="133" t="s">
        <v>166</v>
      </c>
      <c r="F1132" s="133" t="s">
        <v>160</v>
      </c>
    </row>
    <row r="1133" spans="1:6" x14ac:dyDescent="0.35">
      <c r="A1133" s="133" t="s">
        <v>2427</v>
      </c>
      <c r="B1133" t="s">
        <v>96</v>
      </c>
      <c r="C1133" s="134" t="s">
        <v>2428</v>
      </c>
      <c r="D1133" s="133" t="s">
        <v>162</v>
      </c>
      <c r="E1133" s="133" t="s">
        <v>166</v>
      </c>
      <c r="F1133" s="133" t="s">
        <v>160</v>
      </c>
    </row>
    <row r="1134" spans="1:6" x14ac:dyDescent="0.35">
      <c r="A1134" s="133" t="s">
        <v>2429</v>
      </c>
      <c r="B1134" t="s">
        <v>96</v>
      </c>
      <c r="C1134" s="134" t="s">
        <v>2430</v>
      </c>
      <c r="D1134" s="133" t="s">
        <v>162</v>
      </c>
      <c r="E1134" s="133" t="s">
        <v>166</v>
      </c>
      <c r="F1134" s="133" t="s">
        <v>160</v>
      </c>
    </row>
    <row r="1135" spans="1:6" x14ac:dyDescent="0.35">
      <c r="A1135" s="133" t="s">
        <v>2431</v>
      </c>
      <c r="B1135" t="s">
        <v>96</v>
      </c>
      <c r="C1135" s="134" t="s">
        <v>2432</v>
      </c>
      <c r="D1135" s="133" t="s">
        <v>162</v>
      </c>
      <c r="E1135" s="133" t="s">
        <v>166</v>
      </c>
      <c r="F1135" s="133" t="s">
        <v>160</v>
      </c>
    </row>
    <row r="1136" spans="1:6" x14ac:dyDescent="0.35">
      <c r="A1136" s="133" t="s">
        <v>2433</v>
      </c>
      <c r="B1136" t="s">
        <v>96</v>
      </c>
      <c r="C1136" s="134" t="s">
        <v>2434</v>
      </c>
      <c r="D1136" s="133" t="s">
        <v>162</v>
      </c>
      <c r="E1136" s="133" t="s">
        <v>166</v>
      </c>
      <c r="F1136" s="133" t="s">
        <v>169</v>
      </c>
    </row>
    <row r="1137" spans="1:6" x14ac:dyDescent="0.35">
      <c r="A1137" s="133" t="s">
        <v>2435</v>
      </c>
      <c r="B1137" t="s">
        <v>96</v>
      </c>
      <c r="C1137" s="134" t="s">
        <v>2436</v>
      </c>
      <c r="D1137" s="133" t="s">
        <v>162</v>
      </c>
      <c r="E1137" s="133" t="s">
        <v>166</v>
      </c>
      <c r="F1137" s="133" t="s">
        <v>160</v>
      </c>
    </row>
    <row r="1138" spans="1:6" x14ac:dyDescent="0.35">
      <c r="A1138" s="133" t="s">
        <v>2437</v>
      </c>
      <c r="B1138" t="s">
        <v>96</v>
      </c>
      <c r="C1138" s="134" t="s">
        <v>2438</v>
      </c>
      <c r="D1138" s="133" t="s">
        <v>162</v>
      </c>
      <c r="E1138" s="133" t="s">
        <v>166</v>
      </c>
      <c r="F1138" s="133" t="s">
        <v>160</v>
      </c>
    </row>
    <row r="1139" spans="1:6" x14ac:dyDescent="0.35">
      <c r="A1139" s="133" t="s">
        <v>2439</v>
      </c>
      <c r="B1139" t="s">
        <v>96</v>
      </c>
      <c r="C1139" s="134" t="s">
        <v>2440</v>
      </c>
      <c r="D1139" s="133" t="s">
        <v>162</v>
      </c>
      <c r="E1139" s="133" t="s">
        <v>166</v>
      </c>
      <c r="F1139" s="133" t="s">
        <v>160</v>
      </c>
    </row>
    <row r="1140" spans="1:6" x14ac:dyDescent="0.35">
      <c r="A1140" s="133" t="s">
        <v>2441</v>
      </c>
      <c r="B1140" t="s">
        <v>96</v>
      </c>
      <c r="C1140" s="134" t="s">
        <v>2442</v>
      </c>
      <c r="D1140" s="133" t="s">
        <v>162</v>
      </c>
      <c r="E1140" s="133" t="s">
        <v>166</v>
      </c>
      <c r="F1140" s="133" t="s">
        <v>160</v>
      </c>
    </row>
    <row r="1141" spans="1:6" x14ac:dyDescent="0.35">
      <c r="A1141" s="133" t="s">
        <v>2443</v>
      </c>
      <c r="B1141" t="s">
        <v>96</v>
      </c>
      <c r="C1141" s="134" t="s">
        <v>2444</v>
      </c>
      <c r="D1141" s="133" t="s">
        <v>162</v>
      </c>
      <c r="E1141" s="133" t="s">
        <v>166</v>
      </c>
      <c r="F1141" s="133" t="s">
        <v>160</v>
      </c>
    </row>
    <row r="1142" spans="1:6" x14ac:dyDescent="0.35">
      <c r="A1142" s="133" t="s">
        <v>2445</v>
      </c>
      <c r="B1142" t="s">
        <v>96</v>
      </c>
      <c r="C1142" s="134" t="s">
        <v>2446</v>
      </c>
      <c r="D1142" s="133" t="s">
        <v>162</v>
      </c>
      <c r="E1142" s="133" t="s">
        <v>166</v>
      </c>
      <c r="F1142" s="133" t="s">
        <v>160</v>
      </c>
    </row>
    <row r="1143" spans="1:6" x14ac:dyDescent="0.35">
      <c r="A1143" s="133" t="s">
        <v>2447</v>
      </c>
      <c r="B1143" t="s">
        <v>96</v>
      </c>
      <c r="C1143" s="134" t="s">
        <v>2448</v>
      </c>
      <c r="D1143" s="133" t="s">
        <v>162</v>
      </c>
      <c r="E1143" s="133" t="s">
        <v>166</v>
      </c>
      <c r="F1143" s="133" t="s">
        <v>169</v>
      </c>
    </row>
    <row r="1144" spans="1:6" x14ac:dyDescent="0.35">
      <c r="A1144" s="133" t="s">
        <v>2449</v>
      </c>
      <c r="B1144" t="s">
        <v>96</v>
      </c>
      <c r="C1144" s="134" t="s">
        <v>2450</v>
      </c>
      <c r="D1144" s="133" t="s">
        <v>162</v>
      </c>
      <c r="E1144" s="133" t="s">
        <v>166</v>
      </c>
      <c r="F1144" s="133" t="s">
        <v>160</v>
      </c>
    </row>
    <row r="1145" spans="1:6" x14ac:dyDescent="0.35">
      <c r="A1145" s="133" t="s">
        <v>2451</v>
      </c>
      <c r="B1145" t="s">
        <v>96</v>
      </c>
      <c r="C1145" s="134" t="s">
        <v>2452</v>
      </c>
      <c r="D1145" s="133" t="s">
        <v>162</v>
      </c>
      <c r="E1145" s="133" t="s">
        <v>166</v>
      </c>
      <c r="F1145" s="133" t="s">
        <v>160</v>
      </c>
    </row>
    <row r="1146" spans="1:6" x14ac:dyDescent="0.35">
      <c r="A1146" s="133" t="s">
        <v>2453</v>
      </c>
      <c r="B1146" t="s">
        <v>96</v>
      </c>
      <c r="C1146" s="134" t="s">
        <v>2454</v>
      </c>
      <c r="D1146" s="133" t="s">
        <v>162</v>
      </c>
      <c r="E1146" s="133" t="s">
        <v>237</v>
      </c>
      <c r="F1146" s="133" t="s">
        <v>160</v>
      </c>
    </row>
    <row r="1147" spans="1:6" x14ac:dyDescent="0.35">
      <c r="A1147" s="133" t="s">
        <v>2455</v>
      </c>
      <c r="B1147" t="s">
        <v>96</v>
      </c>
      <c r="C1147" s="134" t="s">
        <v>2456</v>
      </c>
      <c r="D1147" s="133" t="s">
        <v>162</v>
      </c>
      <c r="E1147" s="133" t="s">
        <v>166</v>
      </c>
      <c r="F1147" s="133" t="s">
        <v>160</v>
      </c>
    </row>
    <row r="1148" spans="1:6" x14ac:dyDescent="0.35">
      <c r="A1148" s="133" t="s">
        <v>2457</v>
      </c>
      <c r="B1148" t="s">
        <v>96</v>
      </c>
      <c r="C1148" s="134" t="s">
        <v>2458</v>
      </c>
      <c r="D1148" s="133" t="s">
        <v>162</v>
      </c>
      <c r="E1148" s="133" t="s">
        <v>166</v>
      </c>
      <c r="F1148" s="133" t="s">
        <v>160</v>
      </c>
    </row>
    <row r="1149" spans="1:6" x14ac:dyDescent="0.35">
      <c r="A1149" s="133" t="s">
        <v>2459</v>
      </c>
      <c r="B1149" t="s">
        <v>96</v>
      </c>
      <c r="C1149" s="134" t="s">
        <v>2460</v>
      </c>
      <c r="D1149" s="133" t="s">
        <v>162</v>
      </c>
      <c r="E1149" s="133" t="s">
        <v>166</v>
      </c>
      <c r="F1149" s="133" t="s">
        <v>160</v>
      </c>
    </row>
    <row r="1150" spans="1:6" x14ac:dyDescent="0.35">
      <c r="A1150" s="133" t="s">
        <v>2461</v>
      </c>
      <c r="B1150" t="s">
        <v>96</v>
      </c>
      <c r="C1150" s="134" t="s">
        <v>2462</v>
      </c>
      <c r="D1150" s="133" t="s">
        <v>162</v>
      </c>
      <c r="E1150" s="133" t="s">
        <v>166</v>
      </c>
      <c r="F1150" s="133" t="s">
        <v>160</v>
      </c>
    </row>
    <row r="1151" spans="1:6" x14ac:dyDescent="0.35">
      <c r="A1151" s="133" t="s">
        <v>2463</v>
      </c>
      <c r="B1151" t="s">
        <v>96</v>
      </c>
      <c r="C1151" s="134" t="s">
        <v>2464</v>
      </c>
      <c r="D1151" s="133" t="s">
        <v>162</v>
      </c>
      <c r="E1151" s="133" t="s">
        <v>162</v>
      </c>
      <c r="F1151" s="133" t="s">
        <v>169</v>
      </c>
    </row>
    <row r="1152" spans="1:6" x14ac:dyDescent="0.35">
      <c r="A1152" s="133" t="s">
        <v>2465</v>
      </c>
      <c r="B1152" t="s">
        <v>96</v>
      </c>
      <c r="C1152" s="134" t="s">
        <v>2466</v>
      </c>
      <c r="D1152" s="133" t="s">
        <v>162</v>
      </c>
      <c r="E1152" s="133" t="s">
        <v>166</v>
      </c>
      <c r="F1152" s="133" t="s">
        <v>160</v>
      </c>
    </row>
    <row r="1153" spans="1:6" x14ac:dyDescent="0.35">
      <c r="A1153" s="133" t="s">
        <v>2467</v>
      </c>
      <c r="B1153" t="s">
        <v>96</v>
      </c>
      <c r="C1153" s="134" t="s">
        <v>2468</v>
      </c>
      <c r="D1153" s="133" t="s">
        <v>162</v>
      </c>
      <c r="E1153" s="133" t="s">
        <v>166</v>
      </c>
      <c r="F1153" s="133" t="s">
        <v>160</v>
      </c>
    </row>
    <row r="1154" spans="1:6" x14ac:dyDescent="0.35">
      <c r="A1154" s="133" t="s">
        <v>2469</v>
      </c>
      <c r="B1154" t="s">
        <v>96</v>
      </c>
      <c r="C1154" s="134" t="s">
        <v>2470</v>
      </c>
      <c r="D1154" s="133" t="s">
        <v>162</v>
      </c>
      <c r="E1154" s="133" t="s">
        <v>166</v>
      </c>
      <c r="F1154" s="133" t="s">
        <v>160</v>
      </c>
    </row>
    <row r="1155" spans="1:6" x14ac:dyDescent="0.35">
      <c r="A1155" s="133" t="s">
        <v>2471</v>
      </c>
      <c r="B1155" t="s">
        <v>96</v>
      </c>
      <c r="C1155" s="134" t="s">
        <v>2472</v>
      </c>
      <c r="D1155" s="133" t="s">
        <v>162</v>
      </c>
      <c r="E1155" s="133" t="s">
        <v>166</v>
      </c>
      <c r="F1155" s="133" t="s">
        <v>160</v>
      </c>
    </row>
    <row r="1156" spans="1:6" x14ac:dyDescent="0.35">
      <c r="A1156" s="133" t="s">
        <v>2473</v>
      </c>
      <c r="B1156" t="s">
        <v>96</v>
      </c>
      <c r="C1156" s="134" t="s">
        <v>2474</v>
      </c>
      <c r="D1156" s="133" t="s">
        <v>162</v>
      </c>
      <c r="E1156" s="133" t="s">
        <v>166</v>
      </c>
      <c r="F1156" s="133" t="s">
        <v>160</v>
      </c>
    </row>
    <row r="1157" spans="1:6" x14ac:dyDescent="0.35">
      <c r="A1157" s="133" t="s">
        <v>2475</v>
      </c>
      <c r="B1157" t="s">
        <v>96</v>
      </c>
      <c r="C1157" s="134" t="s">
        <v>2476</v>
      </c>
      <c r="D1157" s="133" t="s">
        <v>162</v>
      </c>
      <c r="E1157" s="133" t="s">
        <v>166</v>
      </c>
      <c r="F1157" s="133" t="s">
        <v>160</v>
      </c>
    </row>
    <row r="1158" spans="1:6" x14ac:dyDescent="0.35">
      <c r="A1158" s="133" t="s">
        <v>2477</v>
      </c>
      <c r="B1158" t="s">
        <v>96</v>
      </c>
      <c r="C1158" s="134" t="s">
        <v>2478</v>
      </c>
      <c r="D1158" s="133" t="s">
        <v>162</v>
      </c>
      <c r="E1158" s="133" t="s">
        <v>166</v>
      </c>
      <c r="F1158" s="133" t="s">
        <v>1735</v>
      </c>
    </row>
    <row r="1159" spans="1:6" x14ac:dyDescent="0.35">
      <c r="A1159" s="133" t="s">
        <v>2479</v>
      </c>
      <c r="B1159" t="s">
        <v>96</v>
      </c>
      <c r="C1159" s="134" t="s">
        <v>2480</v>
      </c>
      <c r="D1159" s="133" t="s">
        <v>162</v>
      </c>
      <c r="E1159" s="133" t="s">
        <v>166</v>
      </c>
      <c r="F1159" s="133" t="s">
        <v>169</v>
      </c>
    </row>
    <row r="1160" spans="1:6" x14ac:dyDescent="0.35">
      <c r="A1160" s="133" t="s">
        <v>2481</v>
      </c>
      <c r="B1160" t="s">
        <v>96</v>
      </c>
      <c r="C1160" s="134" t="s">
        <v>2482</v>
      </c>
      <c r="D1160" s="133" t="s">
        <v>162</v>
      </c>
      <c r="E1160" s="133" t="s">
        <v>166</v>
      </c>
      <c r="F1160" s="133" t="s">
        <v>160</v>
      </c>
    </row>
    <row r="1161" spans="1:6" x14ac:dyDescent="0.35">
      <c r="A1161" s="133" t="s">
        <v>2483</v>
      </c>
      <c r="B1161" t="s">
        <v>96</v>
      </c>
      <c r="C1161" s="134" t="s">
        <v>2484</v>
      </c>
      <c r="D1161" s="133" t="s">
        <v>162</v>
      </c>
      <c r="E1161" s="133" t="s">
        <v>166</v>
      </c>
      <c r="F1161" s="133" t="s">
        <v>160</v>
      </c>
    </row>
    <row r="1162" spans="1:6" x14ac:dyDescent="0.35">
      <c r="A1162" s="133" t="s">
        <v>2485</v>
      </c>
      <c r="B1162" t="s">
        <v>96</v>
      </c>
      <c r="C1162" s="134" t="s">
        <v>2486</v>
      </c>
      <c r="D1162" s="133" t="s">
        <v>162</v>
      </c>
      <c r="E1162" s="133" t="s">
        <v>166</v>
      </c>
      <c r="F1162" s="133" t="s">
        <v>160</v>
      </c>
    </row>
    <row r="1163" spans="1:6" x14ac:dyDescent="0.35">
      <c r="A1163" s="133" t="s">
        <v>2487</v>
      </c>
      <c r="B1163" t="s">
        <v>96</v>
      </c>
      <c r="C1163" s="134" t="s">
        <v>2488</v>
      </c>
      <c r="D1163" s="133" t="s">
        <v>162</v>
      </c>
      <c r="E1163" s="133" t="s">
        <v>166</v>
      </c>
      <c r="F1163" s="133" t="s">
        <v>1735</v>
      </c>
    </row>
    <row r="1164" spans="1:6" x14ac:dyDescent="0.35">
      <c r="A1164" s="133" t="s">
        <v>2489</v>
      </c>
      <c r="B1164" t="s">
        <v>96</v>
      </c>
      <c r="C1164" s="134" t="s">
        <v>2490</v>
      </c>
      <c r="D1164" s="133" t="s">
        <v>162</v>
      </c>
      <c r="E1164" s="133" t="s">
        <v>166</v>
      </c>
      <c r="F1164" s="133" t="s">
        <v>160</v>
      </c>
    </row>
    <row r="1165" spans="1:6" x14ac:dyDescent="0.35">
      <c r="A1165" s="133" t="s">
        <v>2491</v>
      </c>
      <c r="B1165" t="s">
        <v>96</v>
      </c>
      <c r="C1165" s="134" t="s">
        <v>2492</v>
      </c>
      <c r="D1165" s="133" t="s">
        <v>162</v>
      </c>
      <c r="E1165" s="133" t="s">
        <v>166</v>
      </c>
      <c r="F1165" s="133" t="s">
        <v>160</v>
      </c>
    </row>
    <row r="1166" spans="1:6" x14ac:dyDescent="0.35">
      <c r="A1166" s="133" t="s">
        <v>2493</v>
      </c>
      <c r="B1166" t="s">
        <v>96</v>
      </c>
      <c r="C1166" s="134" t="s">
        <v>2494</v>
      </c>
      <c r="D1166" s="133" t="s">
        <v>162</v>
      </c>
      <c r="E1166" s="133" t="s">
        <v>166</v>
      </c>
      <c r="F1166" s="133" t="s">
        <v>169</v>
      </c>
    </row>
    <row r="1167" spans="1:6" x14ac:dyDescent="0.35">
      <c r="A1167" s="133" t="s">
        <v>2495</v>
      </c>
      <c r="B1167" t="s">
        <v>96</v>
      </c>
      <c r="C1167" s="134" t="s">
        <v>2496</v>
      </c>
      <c r="D1167" s="133" t="s">
        <v>162</v>
      </c>
      <c r="E1167" s="133" t="s">
        <v>166</v>
      </c>
      <c r="F1167" s="133" t="s">
        <v>160</v>
      </c>
    </row>
    <row r="1168" spans="1:6" x14ac:dyDescent="0.35">
      <c r="A1168" s="133" t="s">
        <v>2497</v>
      </c>
      <c r="B1168" t="s">
        <v>96</v>
      </c>
      <c r="C1168" s="134" t="s">
        <v>2498</v>
      </c>
      <c r="D1168" s="133" t="s">
        <v>162</v>
      </c>
      <c r="E1168" s="133" t="s">
        <v>166</v>
      </c>
      <c r="F1168" s="133" t="s">
        <v>160</v>
      </c>
    </row>
    <row r="1169" spans="1:6" x14ac:dyDescent="0.35">
      <c r="A1169" s="133" t="s">
        <v>2499</v>
      </c>
      <c r="B1169" t="s">
        <v>96</v>
      </c>
      <c r="C1169" s="134" t="s">
        <v>2500</v>
      </c>
      <c r="D1169" s="133" t="s">
        <v>162</v>
      </c>
      <c r="E1169" s="133" t="s">
        <v>166</v>
      </c>
      <c r="F1169" s="133" t="s">
        <v>160</v>
      </c>
    </row>
    <row r="1170" spans="1:6" x14ac:dyDescent="0.35">
      <c r="A1170" s="133" t="s">
        <v>2501</v>
      </c>
      <c r="B1170" t="s">
        <v>97</v>
      </c>
      <c r="C1170" s="134" t="s">
        <v>2502</v>
      </c>
      <c r="D1170" s="133" t="s">
        <v>190</v>
      </c>
      <c r="E1170" s="133" t="s">
        <v>160</v>
      </c>
      <c r="F1170" s="133" t="s">
        <v>160</v>
      </c>
    </row>
    <row r="1171" spans="1:6" x14ac:dyDescent="0.35">
      <c r="A1171" s="133" t="s">
        <v>2503</v>
      </c>
      <c r="B1171" t="s">
        <v>96</v>
      </c>
      <c r="C1171" s="134" t="s">
        <v>2504</v>
      </c>
      <c r="D1171" s="133" t="s">
        <v>162</v>
      </c>
      <c r="E1171" s="133" t="s">
        <v>166</v>
      </c>
      <c r="F1171" s="133" t="s">
        <v>160</v>
      </c>
    </row>
    <row r="1172" spans="1:6" x14ac:dyDescent="0.35">
      <c r="A1172" s="133" t="s">
        <v>2505</v>
      </c>
      <c r="B1172" t="s">
        <v>96</v>
      </c>
      <c r="C1172" s="134" t="s">
        <v>2506</v>
      </c>
      <c r="D1172" s="133" t="s">
        <v>162</v>
      </c>
      <c r="E1172" s="133" t="s">
        <v>166</v>
      </c>
      <c r="F1172" s="133" t="s">
        <v>160</v>
      </c>
    </row>
    <row r="1173" spans="1:6" x14ac:dyDescent="0.35">
      <c r="A1173" s="133" t="s">
        <v>2507</v>
      </c>
      <c r="B1173" t="s">
        <v>96</v>
      </c>
      <c r="C1173" s="134" t="s">
        <v>2508</v>
      </c>
      <c r="D1173" s="133" t="s">
        <v>162</v>
      </c>
      <c r="E1173" s="133" t="s">
        <v>166</v>
      </c>
      <c r="F1173" s="133" t="s">
        <v>160</v>
      </c>
    </row>
    <row r="1174" spans="1:6" x14ac:dyDescent="0.35">
      <c r="A1174" s="133" t="s">
        <v>2509</v>
      </c>
      <c r="B1174" t="s">
        <v>96</v>
      </c>
      <c r="C1174" s="134" t="s">
        <v>2510</v>
      </c>
      <c r="D1174" s="133" t="s">
        <v>162</v>
      </c>
      <c r="E1174" s="133" t="s">
        <v>166</v>
      </c>
      <c r="F1174" s="133" t="s">
        <v>160</v>
      </c>
    </row>
    <row r="1175" spans="1:6" x14ac:dyDescent="0.35">
      <c r="A1175" s="133" t="s">
        <v>2511</v>
      </c>
      <c r="B1175" t="s">
        <v>96</v>
      </c>
      <c r="C1175" s="134" t="s">
        <v>2512</v>
      </c>
      <c r="D1175" s="133" t="s">
        <v>162</v>
      </c>
      <c r="E1175" s="133" t="s">
        <v>166</v>
      </c>
      <c r="F1175" s="133" t="s">
        <v>160</v>
      </c>
    </row>
    <row r="1176" spans="1:6" x14ac:dyDescent="0.35">
      <c r="A1176" s="133" t="s">
        <v>2513</v>
      </c>
      <c r="B1176" t="s">
        <v>96</v>
      </c>
      <c r="C1176" s="134" t="s">
        <v>2514</v>
      </c>
      <c r="D1176" s="133" t="s">
        <v>162</v>
      </c>
      <c r="E1176" s="133" t="s">
        <v>166</v>
      </c>
      <c r="F1176" s="133" t="s">
        <v>160</v>
      </c>
    </row>
    <row r="1177" spans="1:6" x14ac:dyDescent="0.35">
      <c r="A1177" s="133" t="s">
        <v>2515</v>
      </c>
      <c r="B1177" t="s">
        <v>96</v>
      </c>
      <c r="C1177" s="134" t="s">
        <v>2516</v>
      </c>
      <c r="D1177" s="133" t="s">
        <v>162</v>
      </c>
      <c r="E1177" s="133" t="s">
        <v>166</v>
      </c>
      <c r="F1177" s="133" t="s">
        <v>160</v>
      </c>
    </row>
    <row r="1178" spans="1:6" x14ac:dyDescent="0.35">
      <c r="A1178" s="133" t="s">
        <v>2517</v>
      </c>
      <c r="B1178" t="s">
        <v>96</v>
      </c>
      <c r="C1178" s="134" t="s">
        <v>2518</v>
      </c>
      <c r="D1178" s="133" t="s">
        <v>162</v>
      </c>
      <c r="E1178" s="133" t="s">
        <v>166</v>
      </c>
      <c r="F1178" s="133" t="s">
        <v>160</v>
      </c>
    </row>
    <row r="1179" spans="1:6" x14ac:dyDescent="0.35">
      <c r="A1179" s="133" t="s">
        <v>2519</v>
      </c>
      <c r="B1179" t="s">
        <v>96</v>
      </c>
      <c r="C1179" s="134" t="s">
        <v>2520</v>
      </c>
      <c r="D1179" s="133" t="s">
        <v>162</v>
      </c>
      <c r="E1179" s="133" t="s">
        <v>166</v>
      </c>
      <c r="F1179" s="133" t="s">
        <v>160</v>
      </c>
    </row>
    <row r="1180" spans="1:6" x14ac:dyDescent="0.35">
      <c r="A1180" s="133" t="s">
        <v>2521</v>
      </c>
      <c r="B1180" t="s">
        <v>96</v>
      </c>
      <c r="C1180" s="134" t="s">
        <v>2522</v>
      </c>
      <c r="D1180" s="133" t="s">
        <v>162</v>
      </c>
      <c r="E1180" s="133" t="s">
        <v>166</v>
      </c>
      <c r="F1180" s="133" t="s">
        <v>160</v>
      </c>
    </row>
    <row r="1181" spans="1:6" x14ac:dyDescent="0.35">
      <c r="A1181" s="133" t="s">
        <v>2523</v>
      </c>
      <c r="B1181" t="s">
        <v>96</v>
      </c>
      <c r="C1181" s="134" t="s">
        <v>2524</v>
      </c>
      <c r="D1181" s="133" t="s">
        <v>162</v>
      </c>
      <c r="E1181" s="133" t="s">
        <v>166</v>
      </c>
      <c r="F1181" s="133" t="s">
        <v>160</v>
      </c>
    </row>
    <row r="1182" spans="1:6" x14ac:dyDescent="0.35">
      <c r="A1182" s="133" t="s">
        <v>2525</v>
      </c>
      <c r="B1182" t="s">
        <v>96</v>
      </c>
      <c r="C1182" s="134" t="s">
        <v>2526</v>
      </c>
      <c r="D1182" s="133" t="s">
        <v>162</v>
      </c>
      <c r="E1182" s="133" t="s">
        <v>166</v>
      </c>
      <c r="F1182" s="133" t="s">
        <v>160</v>
      </c>
    </row>
    <row r="1183" spans="1:6" x14ac:dyDescent="0.35">
      <c r="A1183" s="133" t="s">
        <v>2527</v>
      </c>
      <c r="B1183" t="s">
        <v>96</v>
      </c>
      <c r="C1183" s="134" t="s">
        <v>2528</v>
      </c>
      <c r="D1183" s="133" t="s">
        <v>162</v>
      </c>
      <c r="E1183" s="133" t="s">
        <v>166</v>
      </c>
      <c r="F1183" s="133" t="s">
        <v>160</v>
      </c>
    </row>
    <row r="1184" spans="1:6" x14ac:dyDescent="0.35">
      <c r="A1184" s="133" t="s">
        <v>2529</v>
      </c>
      <c r="B1184" t="s">
        <v>96</v>
      </c>
      <c r="C1184" s="134" t="s">
        <v>2530</v>
      </c>
      <c r="D1184" s="133" t="s">
        <v>162</v>
      </c>
      <c r="E1184" s="133" t="s">
        <v>166</v>
      </c>
      <c r="F1184" s="133" t="s">
        <v>160</v>
      </c>
    </row>
    <row r="1185" spans="1:6" x14ac:dyDescent="0.35">
      <c r="A1185" s="133" t="s">
        <v>2531</v>
      </c>
      <c r="B1185" t="s">
        <v>96</v>
      </c>
      <c r="C1185" s="134" t="s">
        <v>2532</v>
      </c>
      <c r="D1185" s="133" t="s">
        <v>162</v>
      </c>
      <c r="E1185" s="133" t="s">
        <v>166</v>
      </c>
      <c r="F1185" s="133" t="s">
        <v>160</v>
      </c>
    </row>
    <row r="1186" spans="1:6" x14ac:dyDescent="0.35">
      <c r="A1186" s="133" t="s">
        <v>2533</v>
      </c>
      <c r="B1186" t="s">
        <v>96</v>
      </c>
      <c r="C1186" s="134" t="s">
        <v>2534</v>
      </c>
      <c r="D1186" s="133" t="s">
        <v>162</v>
      </c>
      <c r="E1186" s="133" t="s">
        <v>166</v>
      </c>
      <c r="F1186" s="133" t="s">
        <v>160</v>
      </c>
    </row>
    <row r="1187" spans="1:6" x14ac:dyDescent="0.35">
      <c r="A1187" s="133" t="s">
        <v>2535</v>
      </c>
      <c r="B1187" t="s">
        <v>96</v>
      </c>
      <c r="C1187" s="134" t="s">
        <v>2536</v>
      </c>
      <c r="D1187" s="133" t="s">
        <v>162</v>
      </c>
      <c r="E1187" s="133" t="s">
        <v>166</v>
      </c>
      <c r="F1187" s="133" t="s">
        <v>160</v>
      </c>
    </row>
    <row r="1188" spans="1:6" x14ac:dyDescent="0.35">
      <c r="A1188" s="133" t="s">
        <v>2537</v>
      </c>
      <c r="B1188" t="s">
        <v>96</v>
      </c>
      <c r="C1188" s="134" t="s">
        <v>2538</v>
      </c>
      <c r="D1188" s="133" t="s">
        <v>162</v>
      </c>
      <c r="E1188" s="133" t="s">
        <v>166</v>
      </c>
      <c r="F1188" s="133" t="s">
        <v>160</v>
      </c>
    </row>
    <row r="1189" spans="1:6" x14ac:dyDescent="0.35">
      <c r="A1189" s="133" t="s">
        <v>2539</v>
      </c>
      <c r="B1189" t="s">
        <v>96</v>
      </c>
      <c r="C1189" s="134" t="s">
        <v>2540</v>
      </c>
      <c r="D1189" s="133" t="s">
        <v>162</v>
      </c>
      <c r="E1189" s="133" t="s">
        <v>166</v>
      </c>
      <c r="F1189" s="133" t="s">
        <v>160</v>
      </c>
    </row>
    <row r="1190" spans="1:6" x14ac:dyDescent="0.35">
      <c r="A1190" s="133" t="s">
        <v>2541</v>
      </c>
      <c r="B1190" t="s">
        <v>96</v>
      </c>
      <c r="C1190" s="134" t="s">
        <v>2542</v>
      </c>
      <c r="D1190" s="133" t="s">
        <v>162</v>
      </c>
      <c r="E1190" s="133" t="s">
        <v>166</v>
      </c>
      <c r="F1190" s="133" t="s">
        <v>160</v>
      </c>
    </row>
    <row r="1191" spans="1:6" x14ac:dyDescent="0.35">
      <c r="A1191" s="133" t="s">
        <v>2543</v>
      </c>
      <c r="B1191" t="s">
        <v>96</v>
      </c>
      <c r="C1191" s="134" t="s">
        <v>2544</v>
      </c>
      <c r="D1191" s="133" t="s">
        <v>162</v>
      </c>
      <c r="E1191" s="133" t="s">
        <v>166</v>
      </c>
      <c r="F1191" s="133" t="s">
        <v>160</v>
      </c>
    </row>
    <row r="1192" spans="1:6" x14ac:dyDescent="0.35">
      <c r="A1192" s="133" t="s">
        <v>2545</v>
      </c>
      <c r="B1192" t="s">
        <v>96</v>
      </c>
      <c r="C1192" s="134" t="s">
        <v>2546</v>
      </c>
      <c r="D1192" s="133" t="s">
        <v>162</v>
      </c>
      <c r="E1192" s="133" t="s">
        <v>166</v>
      </c>
      <c r="F1192" s="133" t="s">
        <v>160</v>
      </c>
    </row>
    <row r="1193" spans="1:6" x14ac:dyDescent="0.35">
      <c r="A1193" s="133" t="s">
        <v>2547</v>
      </c>
      <c r="B1193" t="s">
        <v>96</v>
      </c>
      <c r="C1193" s="134" t="s">
        <v>2548</v>
      </c>
      <c r="D1193" s="133" t="s">
        <v>162</v>
      </c>
      <c r="E1193" s="133" t="s">
        <v>166</v>
      </c>
      <c r="F1193" s="133" t="s">
        <v>160</v>
      </c>
    </row>
    <row r="1194" spans="1:6" x14ac:dyDescent="0.35">
      <c r="A1194" s="133" t="s">
        <v>2549</v>
      </c>
      <c r="B1194" t="s">
        <v>96</v>
      </c>
      <c r="C1194" s="134" t="s">
        <v>2550</v>
      </c>
      <c r="D1194" s="133" t="s">
        <v>162</v>
      </c>
      <c r="E1194" s="133" t="s">
        <v>166</v>
      </c>
      <c r="F1194" s="133" t="s">
        <v>160</v>
      </c>
    </row>
    <row r="1195" spans="1:6" x14ac:dyDescent="0.35">
      <c r="A1195" s="133" t="s">
        <v>2551</v>
      </c>
      <c r="B1195" t="s">
        <v>96</v>
      </c>
      <c r="C1195" s="134" t="s">
        <v>2552</v>
      </c>
      <c r="D1195" s="133" t="s">
        <v>162</v>
      </c>
      <c r="E1195" s="133" t="s">
        <v>166</v>
      </c>
      <c r="F1195" s="133" t="s">
        <v>160</v>
      </c>
    </row>
    <row r="1196" spans="1:6" x14ac:dyDescent="0.35">
      <c r="A1196" s="133" t="s">
        <v>2553</v>
      </c>
      <c r="B1196" t="s">
        <v>96</v>
      </c>
      <c r="C1196" s="134" t="s">
        <v>2554</v>
      </c>
      <c r="D1196" s="133" t="s">
        <v>162</v>
      </c>
      <c r="E1196" s="133" t="s">
        <v>166</v>
      </c>
      <c r="F1196" s="133" t="s">
        <v>160</v>
      </c>
    </row>
    <row r="1197" spans="1:6" x14ac:dyDescent="0.35">
      <c r="A1197" s="133" t="s">
        <v>2555</v>
      </c>
      <c r="B1197" t="s">
        <v>96</v>
      </c>
      <c r="C1197" s="134" t="s">
        <v>2556</v>
      </c>
      <c r="D1197" s="133" t="s">
        <v>162</v>
      </c>
      <c r="E1197" s="133" t="s">
        <v>166</v>
      </c>
      <c r="F1197" s="133" t="s">
        <v>160</v>
      </c>
    </row>
    <row r="1198" spans="1:6" x14ac:dyDescent="0.35">
      <c r="A1198" s="133" t="s">
        <v>2557</v>
      </c>
      <c r="B1198" t="s">
        <v>96</v>
      </c>
      <c r="C1198" s="134" t="s">
        <v>2558</v>
      </c>
      <c r="D1198" s="133" t="s">
        <v>162</v>
      </c>
      <c r="E1198" s="133" t="s">
        <v>166</v>
      </c>
      <c r="F1198" s="133" t="s">
        <v>160</v>
      </c>
    </row>
    <row r="1199" spans="1:6" x14ac:dyDescent="0.35">
      <c r="A1199" s="133" t="s">
        <v>2559</v>
      </c>
      <c r="B1199" t="s">
        <v>96</v>
      </c>
      <c r="C1199" s="134" t="s">
        <v>2560</v>
      </c>
      <c r="D1199" s="133" t="s">
        <v>162</v>
      </c>
      <c r="E1199" s="133" t="s">
        <v>166</v>
      </c>
      <c r="F1199" s="133" t="s">
        <v>169</v>
      </c>
    </row>
    <row r="1200" spans="1:6" x14ac:dyDescent="0.35">
      <c r="A1200" s="133" t="s">
        <v>2561</v>
      </c>
      <c r="B1200" t="s">
        <v>96</v>
      </c>
      <c r="C1200" s="134" t="s">
        <v>2562</v>
      </c>
      <c r="D1200" s="133" t="s">
        <v>162</v>
      </c>
      <c r="E1200" s="133" t="s">
        <v>166</v>
      </c>
      <c r="F1200" s="133" t="s">
        <v>160</v>
      </c>
    </row>
    <row r="1201" spans="1:6" x14ac:dyDescent="0.35">
      <c r="A1201" s="133" t="s">
        <v>2563</v>
      </c>
      <c r="B1201" t="s">
        <v>96</v>
      </c>
      <c r="C1201" s="134" t="s">
        <v>2564</v>
      </c>
      <c r="D1201" s="133" t="s">
        <v>162</v>
      </c>
      <c r="E1201" s="133" t="s">
        <v>166</v>
      </c>
      <c r="F1201" s="133" t="s">
        <v>169</v>
      </c>
    </row>
    <row r="1202" spans="1:6" x14ac:dyDescent="0.35">
      <c r="A1202" s="133" t="s">
        <v>2565</v>
      </c>
      <c r="B1202" t="s">
        <v>96</v>
      </c>
      <c r="C1202" s="134" t="s">
        <v>2566</v>
      </c>
      <c r="D1202" s="133" t="s">
        <v>162</v>
      </c>
      <c r="E1202" s="133" t="s">
        <v>162</v>
      </c>
      <c r="F1202" s="133" t="s">
        <v>160</v>
      </c>
    </row>
    <row r="1203" spans="1:6" x14ac:dyDescent="0.35">
      <c r="A1203" s="133" t="s">
        <v>2567</v>
      </c>
      <c r="B1203" t="s">
        <v>96</v>
      </c>
      <c r="C1203" s="134" t="s">
        <v>2568</v>
      </c>
      <c r="D1203" s="133" t="s">
        <v>162</v>
      </c>
      <c r="E1203" s="133" t="s">
        <v>166</v>
      </c>
      <c r="F1203" s="133" t="s">
        <v>160</v>
      </c>
    </row>
    <row r="1204" spans="1:6" x14ac:dyDescent="0.35">
      <c r="A1204" s="133" t="s">
        <v>2569</v>
      </c>
      <c r="B1204" t="s">
        <v>96</v>
      </c>
      <c r="C1204" s="134" t="s">
        <v>2570</v>
      </c>
      <c r="D1204" s="133" t="s">
        <v>162</v>
      </c>
      <c r="E1204" s="133" t="s">
        <v>166</v>
      </c>
      <c r="F1204" s="133" t="s">
        <v>160</v>
      </c>
    </row>
    <row r="1205" spans="1:6" x14ac:dyDescent="0.35">
      <c r="A1205" s="133" t="s">
        <v>2571</v>
      </c>
      <c r="B1205" t="s">
        <v>96</v>
      </c>
      <c r="C1205" s="134" t="s">
        <v>2572</v>
      </c>
      <c r="D1205" s="133" t="s">
        <v>162</v>
      </c>
      <c r="E1205" s="133" t="s">
        <v>166</v>
      </c>
      <c r="F1205" s="133" t="s">
        <v>160</v>
      </c>
    </row>
    <row r="1206" spans="1:6" x14ac:dyDescent="0.35">
      <c r="A1206" s="133" t="s">
        <v>2573</v>
      </c>
      <c r="B1206" t="s">
        <v>96</v>
      </c>
      <c r="C1206" s="134" t="s">
        <v>2574</v>
      </c>
      <c r="D1206" s="133" t="s">
        <v>162</v>
      </c>
      <c r="E1206" s="133" t="s">
        <v>166</v>
      </c>
      <c r="F1206" s="133" t="s">
        <v>160</v>
      </c>
    </row>
    <row r="1207" spans="1:6" x14ac:dyDescent="0.35">
      <c r="A1207" s="133" t="s">
        <v>2575</v>
      </c>
      <c r="B1207" t="s">
        <v>96</v>
      </c>
      <c r="C1207" s="134" t="s">
        <v>2576</v>
      </c>
      <c r="D1207" s="133" t="s">
        <v>162</v>
      </c>
      <c r="E1207" s="133" t="s">
        <v>166</v>
      </c>
      <c r="F1207" s="133" t="s">
        <v>160</v>
      </c>
    </row>
    <row r="1208" spans="1:6" x14ac:dyDescent="0.35">
      <c r="A1208" s="133" t="s">
        <v>2577</v>
      </c>
      <c r="B1208" t="s">
        <v>96</v>
      </c>
      <c r="C1208" s="134" t="s">
        <v>2578</v>
      </c>
      <c r="D1208" s="133" t="s">
        <v>162</v>
      </c>
      <c r="E1208" s="133" t="s">
        <v>166</v>
      </c>
      <c r="F1208" s="133" t="s">
        <v>160</v>
      </c>
    </row>
    <row r="1209" spans="1:6" x14ac:dyDescent="0.35">
      <c r="A1209" s="133" t="s">
        <v>2579</v>
      </c>
      <c r="B1209" t="s">
        <v>96</v>
      </c>
      <c r="C1209" s="134" t="s">
        <v>2580</v>
      </c>
      <c r="D1209" s="133" t="s">
        <v>162</v>
      </c>
      <c r="E1209" s="133" t="s">
        <v>166</v>
      </c>
      <c r="F1209" s="133" t="s">
        <v>160</v>
      </c>
    </row>
    <row r="1210" spans="1:6" x14ac:dyDescent="0.35">
      <c r="A1210" s="133" t="s">
        <v>2581</v>
      </c>
      <c r="B1210" t="s">
        <v>96</v>
      </c>
      <c r="C1210" s="134" t="s">
        <v>2582</v>
      </c>
      <c r="D1210" s="133" t="s">
        <v>162</v>
      </c>
      <c r="E1210" s="133" t="s">
        <v>166</v>
      </c>
      <c r="F1210" s="133" t="s">
        <v>160</v>
      </c>
    </row>
    <row r="1211" spans="1:6" x14ac:dyDescent="0.35">
      <c r="A1211" s="133" t="s">
        <v>2583</v>
      </c>
      <c r="B1211" t="s">
        <v>96</v>
      </c>
      <c r="C1211" s="134" t="s">
        <v>2584</v>
      </c>
      <c r="D1211" s="133" t="s">
        <v>162</v>
      </c>
      <c r="E1211" s="133" t="s">
        <v>166</v>
      </c>
      <c r="F1211" s="133" t="s">
        <v>160</v>
      </c>
    </row>
    <row r="1212" spans="1:6" x14ac:dyDescent="0.35">
      <c r="A1212" s="133" t="s">
        <v>2585</v>
      </c>
      <c r="B1212" t="s">
        <v>96</v>
      </c>
      <c r="C1212" s="134" t="s">
        <v>2586</v>
      </c>
      <c r="D1212" s="133" t="s">
        <v>162</v>
      </c>
      <c r="E1212" s="133" t="s">
        <v>166</v>
      </c>
      <c r="F1212" s="133" t="s">
        <v>160</v>
      </c>
    </row>
    <row r="1213" spans="1:6" x14ac:dyDescent="0.35">
      <c r="A1213" s="133" t="s">
        <v>2587</v>
      </c>
      <c r="B1213" t="s">
        <v>96</v>
      </c>
      <c r="C1213" s="134" t="s">
        <v>2588</v>
      </c>
      <c r="D1213" s="133" t="s">
        <v>162</v>
      </c>
      <c r="E1213" s="133" t="s">
        <v>166</v>
      </c>
      <c r="F1213" s="133" t="s">
        <v>160</v>
      </c>
    </row>
    <row r="1214" spans="1:6" x14ac:dyDescent="0.35">
      <c r="A1214" s="133" t="s">
        <v>2589</v>
      </c>
      <c r="B1214" t="s">
        <v>96</v>
      </c>
      <c r="C1214" s="134" t="s">
        <v>2590</v>
      </c>
      <c r="D1214" s="133" t="s">
        <v>162</v>
      </c>
      <c r="E1214" s="133" t="s">
        <v>166</v>
      </c>
      <c r="F1214" s="133" t="s">
        <v>160</v>
      </c>
    </row>
    <row r="1215" spans="1:6" x14ac:dyDescent="0.35">
      <c r="A1215" s="133" t="s">
        <v>2591</v>
      </c>
      <c r="B1215" t="s">
        <v>96</v>
      </c>
      <c r="C1215" s="134" t="s">
        <v>2592</v>
      </c>
      <c r="D1215" s="133" t="s">
        <v>162</v>
      </c>
      <c r="E1215" s="133" t="s">
        <v>166</v>
      </c>
      <c r="F1215" s="133" t="s">
        <v>160</v>
      </c>
    </row>
    <row r="1216" spans="1:6" x14ac:dyDescent="0.35">
      <c r="A1216" s="133" t="s">
        <v>2593</v>
      </c>
      <c r="B1216" t="s">
        <v>96</v>
      </c>
      <c r="C1216" s="134" t="s">
        <v>2594</v>
      </c>
      <c r="D1216" s="133" t="s">
        <v>162</v>
      </c>
      <c r="E1216" s="133" t="s">
        <v>166</v>
      </c>
      <c r="F1216" s="133" t="s">
        <v>160</v>
      </c>
    </row>
    <row r="1217" spans="1:6" x14ac:dyDescent="0.35">
      <c r="A1217" s="133" t="s">
        <v>2595</v>
      </c>
      <c r="B1217" t="s">
        <v>96</v>
      </c>
      <c r="C1217" s="134" t="s">
        <v>2596</v>
      </c>
      <c r="D1217" s="133" t="s">
        <v>162</v>
      </c>
      <c r="E1217" s="133" t="s">
        <v>166</v>
      </c>
      <c r="F1217" s="133" t="s">
        <v>160</v>
      </c>
    </row>
    <row r="1218" spans="1:6" x14ac:dyDescent="0.35">
      <c r="A1218" s="133" t="s">
        <v>2597</v>
      </c>
      <c r="B1218" t="s">
        <v>96</v>
      </c>
      <c r="C1218" s="134" t="s">
        <v>2598</v>
      </c>
      <c r="D1218" s="133" t="s">
        <v>162</v>
      </c>
      <c r="E1218" s="133" t="s">
        <v>166</v>
      </c>
      <c r="F1218" s="133" t="s">
        <v>160</v>
      </c>
    </row>
    <row r="1219" spans="1:6" x14ac:dyDescent="0.35">
      <c r="A1219" s="133" t="s">
        <v>2599</v>
      </c>
      <c r="B1219" t="s">
        <v>96</v>
      </c>
      <c r="C1219" s="134" t="s">
        <v>2600</v>
      </c>
      <c r="D1219" s="133" t="s">
        <v>162</v>
      </c>
      <c r="E1219" s="133" t="s">
        <v>166</v>
      </c>
      <c r="F1219" s="133" t="s">
        <v>160</v>
      </c>
    </row>
    <row r="1220" spans="1:6" x14ac:dyDescent="0.35">
      <c r="A1220" s="133" t="s">
        <v>2601</v>
      </c>
      <c r="B1220" t="s">
        <v>96</v>
      </c>
      <c r="C1220" s="134" t="s">
        <v>2602</v>
      </c>
      <c r="D1220" s="133" t="s">
        <v>162</v>
      </c>
      <c r="E1220" s="133" t="s">
        <v>166</v>
      </c>
      <c r="F1220" s="133" t="s">
        <v>160</v>
      </c>
    </row>
    <row r="1221" spans="1:6" x14ac:dyDescent="0.35">
      <c r="A1221" s="133" t="s">
        <v>2603</v>
      </c>
      <c r="B1221" t="s">
        <v>96</v>
      </c>
      <c r="C1221" s="134" t="s">
        <v>2604</v>
      </c>
      <c r="D1221" s="133" t="s">
        <v>162</v>
      </c>
      <c r="E1221" s="133" t="s">
        <v>166</v>
      </c>
      <c r="F1221" s="133" t="s">
        <v>160</v>
      </c>
    </row>
    <row r="1222" spans="1:6" x14ac:dyDescent="0.35">
      <c r="A1222" s="133" t="s">
        <v>2605</v>
      </c>
      <c r="B1222" t="s">
        <v>96</v>
      </c>
      <c r="C1222" s="134" t="s">
        <v>2606</v>
      </c>
      <c r="D1222" s="133" t="s">
        <v>162</v>
      </c>
      <c r="E1222" s="133" t="s">
        <v>166</v>
      </c>
      <c r="F1222" s="133" t="s">
        <v>160</v>
      </c>
    </row>
    <row r="1223" spans="1:6" x14ac:dyDescent="0.35">
      <c r="A1223" s="133" t="s">
        <v>2607</v>
      </c>
      <c r="B1223" t="s">
        <v>96</v>
      </c>
      <c r="C1223" s="134" t="s">
        <v>2608</v>
      </c>
      <c r="D1223" s="133" t="s">
        <v>162</v>
      </c>
      <c r="E1223" s="133" t="s">
        <v>166</v>
      </c>
      <c r="F1223" s="133" t="s">
        <v>160</v>
      </c>
    </row>
    <row r="1224" spans="1:6" x14ac:dyDescent="0.35">
      <c r="A1224" s="133" t="s">
        <v>2609</v>
      </c>
      <c r="B1224" t="s">
        <v>96</v>
      </c>
      <c r="C1224" s="134" t="s">
        <v>2610</v>
      </c>
      <c r="D1224" s="133" t="s">
        <v>162</v>
      </c>
      <c r="E1224" s="133" t="s">
        <v>166</v>
      </c>
      <c r="F1224" s="133" t="s">
        <v>160</v>
      </c>
    </row>
    <row r="1225" spans="1:6" x14ac:dyDescent="0.35">
      <c r="A1225" s="133" t="s">
        <v>2611</v>
      </c>
      <c r="B1225" t="s">
        <v>96</v>
      </c>
      <c r="C1225" s="134" t="s">
        <v>2612</v>
      </c>
      <c r="D1225" s="133" t="s">
        <v>162</v>
      </c>
      <c r="E1225" s="133" t="s">
        <v>166</v>
      </c>
      <c r="F1225" s="133" t="s">
        <v>160</v>
      </c>
    </row>
    <row r="1226" spans="1:6" x14ac:dyDescent="0.35">
      <c r="A1226" s="133" t="s">
        <v>2613</v>
      </c>
      <c r="B1226" t="s">
        <v>96</v>
      </c>
      <c r="C1226" s="134" t="s">
        <v>2614</v>
      </c>
      <c r="D1226" s="133" t="s">
        <v>162</v>
      </c>
      <c r="E1226" s="133" t="s">
        <v>166</v>
      </c>
      <c r="F1226" s="133" t="s">
        <v>160</v>
      </c>
    </row>
    <row r="1227" spans="1:6" x14ac:dyDescent="0.35">
      <c r="A1227" s="133" t="s">
        <v>2615</v>
      </c>
      <c r="B1227" t="s">
        <v>96</v>
      </c>
      <c r="C1227" s="134" t="s">
        <v>2616</v>
      </c>
      <c r="D1227" s="133" t="s">
        <v>162</v>
      </c>
      <c r="E1227" s="133" t="s">
        <v>166</v>
      </c>
      <c r="F1227" s="133" t="s">
        <v>160</v>
      </c>
    </row>
    <row r="1228" spans="1:6" x14ac:dyDescent="0.35">
      <c r="A1228" s="133" t="s">
        <v>2617</v>
      </c>
      <c r="B1228" t="s">
        <v>96</v>
      </c>
      <c r="C1228" s="134" t="s">
        <v>2618</v>
      </c>
      <c r="D1228" s="133" t="s">
        <v>162</v>
      </c>
      <c r="E1228" s="133" t="s">
        <v>166</v>
      </c>
      <c r="F1228" s="133" t="s">
        <v>160</v>
      </c>
    </row>
    <row r="1229" spans="1:6" x14ac:dyDescent="0.35">
      <c r="A1229" s="133" t="s">
        <v>2619</v>
      </c>
      <c r="B1229" t="s">
        <v>96</v>
      </c>
      <c r="C1229" s="134" t="s">
        <v>2620</v>
      </c>
      <c r="D1229" s="133" t="s">
        <v>162</v>
      </c>
      <c r="E1229" s="133" t="s">
        <v>166</v>
      </c>
      <c r="F1229" s="133" t="s">
        <v>160</v>
      </c>
    </row>
    <row r="1230" spans="1:6" x14ac:dyDescent="0.35">
      <c r="A1230" s="133" t="s">
        <v>2621</v>
      </c>
      <c r="B1230" t="s">
        <v>96</v>
      </c>
      <c r="C1230" s="134" t="s">
        <v>2622</v>
      </c>
      <c r="D1230" s="133" t="s">
        <v>162</v>
      </c>
      <c r="E1230" s="133" t="s">
        <v>166</v>
      </c>
      <c r="F1230" s="133" t="s">
        <v>160</v>
      </c>
    </row>
    <row r="1231" spans="1:6" x14ac:dyDescent="0.35">
      <c r="A1231" s="133" t="s">
        <v>2623</v>
      </c>
      <c r="B1231" t="s">
        <v>96</v>
      </c>
      <c r="C1231" s="134" t="s">
        <v>2624</v>
      </c>
      <c r="D1231" s="133" t="s">
        <v>162</v>
      </c>
      <c r="E1231" s="133" t="s">
        <v>166</v>
      </c>
      <c r="F1231" s="133" t="s">
        <v>160</v>
      </c>
    </row>
    <row r="1232" spans="1:6" x14ac:dyDescent="0.35">
      <c r="A1232" s="133" t="s">
        <v>2625</v>
      </c>
      <c r="B1232" t="s">
        <v>96</v>
      </c>
      <c r="C1232" s="134" t="s">
        <v>2626</v>
      </c>
      <c r="D1232" s="133" t="s">
        <v>162</v>
      </c>
      <c r="E1232" s="133" t="s">
        <v>166</v>
      </c>
      <c r="F1232" s="133" t="s">
        <v>160</v>
      </c>
    </row>
    <row r="1233" spans="1:6" x14ac:dyDescent="0.35">
      <c r="A1233" s="133" t="s">
        <v>2627</v>
      </c>
      <c r="B1233" t="s">
        <v>96</v>
      </c>
      <c r="C1233" s="134" t="s">
        <v>2628</v>
      </c>
      <c r="D1233" s="133" t="s">
        <v>162</v>
      </c>
      <c r="E1233" s="133" t="s">
        <v>166</v>
      </c>
      <c r="F1233" s="133" t="s">
        <v>160</v>
      </c>
    </row>
    <row r="1234" spans="1:6" x14ac:dyDescent="0.35">
      <c r="A1234" s="133" t="s">
        <v>2629</v>
      </c>
      <c r="B1234" t="s">
        <v>96</v>
      </c>
      <c r="C1234" s="134" t="s">
        <v>2630</v>
      </c>
      <c r="D1234" s="133" t="s">
        <v>162</v>
      </c>
      <c r="E1234" s="133" t="s">
        <v>166</v>
      </c>
      <c r="F1234" s="133" t="s">
        <v>160</v>
      </c>
    </row>
    <row r="1235" spans="1:6" x14ac:dyDescent="0.35">
      <c r="A1235" s="133" t="s">
        <v>2631</v>
      </c>
      <c r="B1235" t="s">
        <v>96</v>
      </c>
      <c r="C1235" s="134" t="s">
        <v>2632</v>
      </c>
      <c r="D1235" s="133" t="s">
        <v>162</v>
      </c>
      <c r="E1235" s="133" t="s">
        <v>166</v>
      </c>
      <c r="F1235" s="133" t="s">
        <v>160</v>
      </c>
    </row>
    <row r="1236" spans="1:6" x14ac:dyDescent="0.35">
      <c r="A1236" s="133" t="s">
        <v>2633</v>
      </c>
      <c r="B1236" t="s">
        <v>96</v>
      </c>
      <c r="C1236" s="134" t="s">
        <v>2634</v>
      </c>
      <c r="D1236" s="133" t="s">
        <v>162</v>
      </c>
      <c r="E1236" s="133" t="s">
        <v>166</v>
      </c>
      <c r="F1236" s="133" t="s">
        <v>169</v>
      </c>
    </row>
    <row r="1237" spans="1:6" x14ac:dyDescent="0.35">
      <c r="A1237" s="133" t="s">
        <v>2635</v>
      </c>
      <c r="B1237" t="s">
        <v>96</v>
      </c>
      <c r="C1237" s="134" t="s">
        <v>2636</v>
      </c>
      <c r="D1237" s="133" t="s">
        <v>162</v>
      </c>
      <c r="E1237" s="133" t="s">
        <v>166</v>
      </c>
      <c r="F1237" s="133" t="s">
        <v>160</v>
      </c>
    </row>
    <row r="1238" spans="1:6" x14ac:dyDescent="0.35">
      <c r="A1238" s="133" t="s">
        <v>2637</v>
      </c>
      <c r="B1238" t="s">
        <v>96</v>
      </c>
      <c r="C1238" s="134" t="s">
        <v>2638</v>
      </c>
      <c r="D1238" s="133" t="s">
        <v>162</v>
      </c>
      <c r="E1238" s="133" t="s">
        <v>166</v>
      </c>
      <c r="F1238" s="133" t="s">
        <v>160</v>
      </c>
    </row>
    <row r="1239" spans="1:6" x14ac:dyDescent="0.35">
      <c r="A1239" s="133" t="s">
        <v>2639</v>
      </c>
      <c r="B1239" t="s">
        <v>96</v>
      </c>
      <c r="C1239" s="134" t="s">
        <v>2640</v>
      </c>
      <c r="D1239" s="133" t="s">
        <v>162</v>
      </c>
      <c r="E1239" s="133" t="s">
        <v>166</v>
      </c>
      <c r="F1239" s="133" t="s">
        <v>160</v>
      </c>
    </row>
    <row r="1240" spans="1:6" x14ac:dyDescent="0.35">
      <c r="A1240" s="133" t="s">
        <v>2641</v>
      </c>
      <c r="B1240" t="s">
        <v>96</v>
      </c>
      <c r="C1240" s="134" t="s">
        <v>2642</v>
      </c>
      <c r="D1240" s="133" t="s">
        <v>162</v>
      </c>
      <c r="E1240" s="133" t="s">
        <v>166</v>
      </c>
      <c r="F1240" s="133" t="s">
        <v>160</v>
      </c>
    </row>
    <row r="1241" spans="1:6" x14ac:dyDescent="0.35">
      <c r="A1241" s="133" t="s">
        <v>2643</v>
      </c>
      <c r="B1241" t="s">
        <v>96</v>
      </c>
      <c r="C1241" s="134" t="s">
        <v>2644</v>
      </c>
      <c r="D1241" s="133" t="s">
        <v>162</v>
      </c>
      <c r="E1241" s="133" t="s">
        <v>166</v>
      </c>
      <c r="F1241" s="133" t="s">
        <v>160</v>
      </c>
    </row>
    <row r="1242" spans="1:6" x14ac:dyDescent="0.35">
      <c r="A1242" s="133" t="s">
        <v>2645</v>
      </c>
      <c r="B1242" t="s">
        <v>96</v>
      </c>
      <c r="C1242" s="134" t="s">
        <v>2646</v>
      </c>
      <c r="D1242" s="133" t="s">
        <v>162</v>
      </c>
      <c r="E1242" s="133" t="s">
        <v>166</v>
      </c>
      <c r="F1242" s="133" t="s">
        <v>160</v>
      </c>
    </row>
    <row r="1243" spans="1:6" x14ac:dyDescent="0.35">
      <c r="A1243" s="133" t="s">
        <v>2647</v>
      </c>
      <c r="B1243" t="s">
        <v>96</v>
      </c>
      <c r="C1243" s="134" t="s">
        <v>2648</v>
      </c>
      <c r="D1243" s="133" t="s">
        <v>162</v>
      </c>
      <c r="E1243" s="133" t="s">
        <v>166</v>
      </c>
      <c r="F1243" s="133" t="s">
        <v>160</v>
      </c>
    </row>
    <row r="1244" spans="1:6" x14ac:dyDescent="0.35">
      <c r="A1244" s="133" t="s">
        <v>2649</v>
      </c>
      <c r="B1244" t="s">
        <v>96</v>
      </c>
      <c r="C1244" s="134" t="s">
        <v>2650</v>
      </c>
      <c r="D1244" s="133" t="s">
        <v>162</v>
      </c>
      <c r="E1244" s="133" t="s">
        <v>166</v>
      </c>
      <c r="F1244" s="133" t="s">
        <v>160</v>
      </c>
    </row>
    <row r="1245" spans="1:6" x14ac:dyDescent="0.35">
      <c r="A1245" s="133" t="s">
        <v>2651</v>
      </c>
      <c r="B1245" t="s">
        <v>96</v>
      </c>
      <c r="C1245" s="134" t="s">
        <v>2652</v>
      </c>
      <c r="D1245" s="133" t="s">
        <v>162</v>
      </c>
      <c r="E1245" s="133" t="s">
        <v>166</v>
      </c>
      <c r="F1245" s="133" t="s">
        <v>160</v>
      </c>
    </row>
    <row r="1246" spans="1:6" x14ac:dyDescent="0.35">
      <c r="A1246" s="133" t="s">
        <v>2653</v>
      </c>
      <c r="B1246" t="s">
        <v>96</v>
      </c>
      <c r="C1246" s="134" t="s">
        <v>2654</v>
      </c>
      <c r="D1246" s="133" t="s">
        <v>162</v>
      </c>
      <c r="E1246" s="133" t="s">
        <v>166</v>
      </c>
      <c r="F1246" s="133" t="s">
        <v>160</v>
      </c>
    </row>
    <row r="1247" spans="1:6" x14ac:dyDescent="0.35">
      <c r="A1247" s="133" t="s">
        <v>2655</v>
      </c>
      <c r="B1247" t="s">
        <v>96</v>
      </c>
      <c r="C1247" s="134" t="s">
        <v>2656</v>
      </c>
      <c r="D1247" s="133" t="s">
        <v>162</v>
      </c>
      <c r="E1247" s="133" t="s">
        <v>166</v>
      </c>
      <c r="F1247" s="133" t="s">
        <v>160</v>
      </c>
    </row>
    <row r="1248" spans="1:6" x14ac:dyDescent="0.35">
      <c r="A1248" s="133" t="s">
        <v>2657</v>
      </c>
      <c r="B1248" t="s">
        <v>96</v>
      </c>
      <c r="C1248" s="134" t="s">
        <v>2658</v>
      </c>
      <c r="D1248" s="133" t="s">
        <v>162</v>
      </c>
      <c r="E1248" s="133" t="s">
        <v>166</v>
      </c>
      <c r="F1248" s="133" t="s">
        <v>160</v>
      </c>
    </row>
    <row r="1249" spans="1:6" x14ac:dyDescent="0.35">
      <c r="A1249" s="133" t="s">
        <v>2659</v>
      </c>
      <c r="B1249" t="s">
        <v>96</v>
      </c>
      <c r="C1249" s="134" t="s">
        <v>2660</v>
      </c>
      <c r="D1249" s="133" t="s">
        <v>162</v>
      </c>
      <c r="E1249" s="133" t="s">
        <v>166</v>
      </c>
      <c r="F1249" s="133" t="s">
        <v>160</v>
      </c>
    </row>
    <row r="1250" spans="1:6" x14ac:dyDescent="0.35">
      <c r="A1250" s="133" t="s">
        <v>2661</v>
      </c>
      <c r="B1250" t="s">
        <v>96</v>
      </c>
      <c r="C1250" s="134" t="s">
        <v>2662</v>
      </c>
      <c r="D1250" s="133" t="s">
        <v>162</v>
      </c>
      <c r="E1250" s="133" t="s">
        <v>166</v>
      </c>
      <c r="F1250" s="133" t="s">
        <v>160</v>
      </c>
    </row>
    <row r="1251" spans="1:6" x14ac:dyDescent="0.35">
      <c r="A1251" s="133" t="s">
        <v>2663</v>
      </c>
      <c r="B1251" t="s">
        <v>96</v>
      </c>
      <c r="C1251" s="134" t="s">
        <v>2664</v>
      </c>
      <c r="D1251" s="133" t="s">
        <v>162</v>
      </c>
      <c r="E1251" s="133" t="s">
        <v>166</v>
      </c>
      <c r="F1251" s="133" t="s">
        <v>160</v>
      </c>
    </row>
    <row r="1252" spans="1:6" x14ac:dyDescent="0.35">
      <c r="A1252" s="133" t="s">
        <v>2665</v>
      </c>
      <c r="B1252" t="s">
        <v>96</v>
      </c>
      <c r="C1252" s="134" t="s">
        <v>2666</v>
      </c>
      <c r="D1252" s="133" t="s">
        <v>162</v>
      </c>
      <c r="E1252" s="133" t="s">
        <v>166</v>
      </c>
      <c r="F1252" s="133" t="s">
        <v>160</v>
      </c>
    </row>
    <row r="1253" spans="1:6" x14ac:dyDescent="0.35">
      <c r="A1253" s="133" t="s">
        <v>2667</v>
      </c>
      <c r="B1253" t="s">
        <v>96</v>
      </c>
      <c r="C1253" s="134" t="s">
        <v>2668</v>
      </c>
      <c r="D1253" s="133" t="s">
        <v>162</v>
      </c>
      <c r="E1253" s="133" t="s">
        <v>166</v>
      </c>
      <c r="F1253" s="133" t="s">
        <v>160</v>
      </c>
    </row>
    <row r="1254" spans="1:6" x14ac:dyDescent="0.35">
      <c r="A1254" s="133" t="s">
        <v>2669</v>
      </c>
      <c r="B1254" t="s">
        <v>96</v>
      </c>
      <c r="C1254" s="134" t="s">
        <v>2670</v>
      </c>
      <c r="D1254" s="133" t="s">
        <v>162</v>
      </c>
      <c r="E1254" s="133" t="s">
        <v>166</v>
      </c>
      <c r="F1254" s="133" t="s">
        <v>160</v>
      </c>
    </row>
    <row r="1255" spans="1:6" x14ac:dyDescent="0.35">
      <c r="A1255" s="133" t="s">
        <v>2671</v>
      </c>
      <c r="B1255" t="s">
        <v>96</v>
      </c>
      <c r="C1255" s="134" t="s">
        <v>2672</v>
      </c>
      <c r="D1255" s="133" t="s">
        <v>162</v>
      </c>
      <c r="E1255" s="133" t="s">
        <v>166</v>
      </c>
      <c r="F1255" s="133" t="s">
        <v>160</v>
      </c>
    </row>
    <row r="1256" spans="1:6" x14ac:dyDescent="0.35">
      <c r="A1256" s="133" t="s">
        <v>2673</v>
      </c>
      <c r="B1256" t="s">
        <v>96</v>
      </c>
      <c r="C1256" s="134" t="s">
        <v>2674</v>
      </c>
      <c r="D1256" s="133" t="s">
        <v>162</v>
      </c>
      <c r="E1256" s="133" t="s">
        <v>166</v>
      </c>
      <c r="F1256" s="133" t="s">
        <v>160</v>
      </c>
    </row>
    <row r="1257" spans="1:6" x14ac:dyDescent="0.35">
      <c r="A1257" s="133" t="s">
        <v>2675</v>
      </c>
      <c r="B1257" t="s">
        <v>96</v>
      </c>
      <c r="C1257" s="134" t="s">
        <v>2676</v>
      </c>
      <c r="D1257" s="133" t="s">
        <v>162</v>
      </c>
      <c r="E1257" s="133" t="s">
        <v>166</v>
      </c>
      <c r="F1257" s="133" t="s">
        <v>160</v>
      </c>
    </row>
    <row r="1258" spans="1:6" x14ac:dyDescent="0.35">
      <c r="A1258" s="133" t="s">
        <v>2677</v>
      </c>
      <c r="B1258" t="s">
        <v>96</v>
      </c>
      <c r="C1258" s="134" t="s">
        <v>2678</v>
      </c>
      <c r="D1258" s="133" t="s">
        <v>162</v>
      </c>
      <c r="E1258" s="133" t="s">
        <v>166</v>
      </c>
      <c r="F1258" s="133" t="s">
        <v>160</v>
      </c>
    </row>
    <row r="1259" spans="1:6" x14ac:dyDescent="0.35">
      <c r="A1259" s="133" t="s">
        <v>2679</v>
      </c>
      <c r="B1259" t="s">
        <v>96</v>
      </c>
      <c r="C1259" s="134" t="s">
        <v>2680</v>
      </c>
      <c r="D1259" s="133" t="s">
        <v>162</v>
      </c>
      <c r="E1259" s="133" t="s">
        <v>166</v>
      </c>
      <c r="F1259" s="133" t="s">
        <v>160</v>
      </c>
    </row>
    <row r="1260" spans="1:6" x14ac:dyDescent="0.35">
      <c r="A1260" s="133" t="s">
        <v>2681</v>
      </c>
      <c r="B1260" t="s">
        <v>96</v>
      </c>
      <c r="C1260" s="134" t="s">
        <v>2682</v>
      </c>
      <c r="D1260" s="133" t="s">
        <v>162</v>
      </c>
      <c r="E1260" s="133" t="s">
        <v>166</v>
      </c>
      <c r="F1260" s="133" t="s">
        <v>160</v>
      </c>
    </row>
    <row r="1261" spans="1:6" x14ac:dyDescent="0.35">
      <c r="A1261" s="133" t="s">
        <v>2683</v>
      </c>
      <c r="B1261" t="s">
        <v>96</v>
      </c>
      <c r="C1261" s="134" t="s">
        <v>2684</v>
      </c>
      <c r="D1261" s="133" t="s">
        <v>162</v>
      </c>
      <c r="E1261" s="133" t="s">
        <v>166</v>
      </c>
      <c r="F1261" s="133" t="s">
        <v>160</v>
      </c>
    </row>
    <row r="1262" spans="1:6" x14ac:dyDescent="0.35">
      <c r="A1262" s="133" t="s">
        <v>2685</v>
      </c>
      <c r="B1262" t="s">
        <v>96</v>
      </c>
      <c r="C1262" s="134" t="s">
        <v>2686</v>
      </c>
      <c r="D1262" s="133" t="s">
        <v>162</v>
      </c>
      <c r="E1262" s="133" t="s">
        <v>166</v>
      </c>
      <c r="F1262" s="133" t="s">
        <v>160</v>
      </c>
    </row>
    <row r="1263" spans="1:6" x14ac:dyDescent="0.35">
      <c r="A1263" s="133" t="s">
        <v>2687</v>
      </c>
      <c r="B1263" t="s">
        <v>96</v>
      </c>
      <c r="C1263" s="134" t="s">
        <v>2688</v>
      </c>
      <c r="D1263" s="133" t="s">
        <v>162</v>
      </c>
      <c r="E1263" s="133" t="s">
        <v>166</v>
      </c>
      <c r="F1263" s="133" t="s">
        <v>160</v>
      </c>
    </row>
    <row r="1264" spans="1:6" x14ac:dyDescent="0.35">
      <c r="A1264" s="133" t="s">
        <v>2689</v>
      </c>
      <c r="B1264" t="s">
        <v>96</v>
      </c>
      <c r="C1264" s="134" t="s">
        <v>2690</v>
      </c>
      <c r="D1264" s="133" t="s">
        <v>162</v>
      </c>
      <c r="E1264" s="133" t="s">
        <v>166</v>
      </c>
      <c r="F1264" s="133" t="s">
        <v>160</v>
      </c>
    </row>
    <row r="1265" spans="1:6" x14ac:dyDescent="0.35">
      <c r="A1265" s="133" t="s">
        <v>2691</v>
      </c>
      <c r="B1265" t="s">
        <v>96</v>
      </c>
      <c r="C1265" s="134" t="s">
        <v>301</v>
      </c>
      <c r="D1265" s="133" t="s">
        <v>162</v>
      </c>
      <c r="E1265" s="133" t="s">
        <v>166</v>
      </c>
      <c r="F1265" s="133" t="s">
        <v>169</v>
      </c>
    </row>
    <row r="1266" spans="1:6" x14ac:dyDescent="0.35">
      <c r="A1266" s="133" t="s">
        <v>2692</v>
      </c>
      <c r="B1266" t="s">
        <v>96</v>
      </c>
      <c r="C1266" s="134" t="s">
        <v>2693</v>
      </c>
      <c r="D1266" s="133" t="s">
        <v>162</v>
      </c>
      <c r="E1266" s="133" t="s">
        <v>166</v>
      </c>
      <c r="F1266" s="133" t="s">
        <v>160</v>
      </c>
    </row>
    <row r="1267" spans="1:6" x14ac:dyDescent="0.35">
      <c r="A1267" s="133" t="s">
        <v>2694</v>
      </c>
      <c r="B1267" t="s">
        <v>96</v>
      </c>
      <c r="C1267" s="134" t="s">
        <v>2695</v>
      </c>
      <c r="D1267" s="133" t="s">
        <v>162</v>
      </c>
      <c r="E1267" s="133" t="s">
        <v>166</v>
      </c>
      <c r="F1267" s="133" t="s">
        <v>160</v>
      </c>
    </row>
    <row r="1268" spans="1:6" x14ac:dyDescent="0.35">
      <c r="A1268" s="133" t="s">
        <v>2696</v>
      </c>
      <c r="B1268" t="s">
        <v>96</v>
      </c>
      <c r="C1268" s="134" t="s">
        <v>2697</v>
      </c>
      <c r="D1268" s="133" t="s">
        <v>162</v>
      </c>
      <c r="E1268" s="133" t="s">
        <v>166</v>
      </c>
      <c r="F1268" s="133" t="s">
        <v>160</v>
      </c>
    </row>
    <row r="1269" spans="1:6" x14ac:dyDescent="0.35">
      <c r="A1269" s="133" t="s">
        <v>2698</v>
      </c>
      <c r="B1269" t="s">
        <v>96</v>
      </c>
      <c r="C1269" s="134" t="s">
        <v>2699</v>
      </c>
      <c r="D1269" s="133" t="s">
        <v>162</v>
      </c>
      <c r="E1269" s="133" t="s">
        <v>166</v>
      </c>
      <c r="F1269" s="133" t="s">
        <v>160</v>
      </c>
    </row>
    <row r="1270" spans="1:6" x14ac:dyDescent="0.35">
      <c r="A1270" s="133" t="s">
        <v>2700</v>
      </c>
      <c r="B1270" t="s">
        <v>96</v>
      </c>
      <c r="C1270" s="134" t="s">
        <v>2701</v>
      </c>
      <c r="D1270" s="133" t="s">
        <v>162</v>
      </c>
      <c r="E1270" s="133" t="s">
        <v>166</v>
      </c>
      <c r="F1270" s="133" t="s">
        <v>160</v>
      </c>
    </row>
    <row r="1271" spans="1:6" x14ac:dyDescent="0.35">
      <c r="A1271" s="133" t="s">
        <v>2702</v>
      </c>
      <c r="B1271" t="s">
        <v>96</v>
      </c>
      <c r="C1271" s="134" t="s">
        <v>2703</v>
      </c>
      <c r="D1271" s="133" t="s">
        <v>162</v>
      </c>
      <c r="E1271" s="133" t="s">
        <v>166</v>
      </c>
      <c r="F1271" s="133" t="s">
        <v>160</v>
      </c>
    </row>
    <row r="1272" spans="1:6" x14ac:dyDescent="0.35">
      <c r="A1272" s="133" t="s">
        <v>2704</v>
      </c>
      <c r="B1272" t="s">
        <v>96</v>
      </c>
      <c r="C1272" s="134" t="s">
        <v>2705</v>
      </c>
      <c r="D1272" s="133" t="s">
        <v>162</v>
      </c>
      <c r="E1272" s="133" t="s">
        <v>166</v>
      </c>
      <c r="F1272" s="133" t="s">
        <v>160</v>
      </c>
    </row>
    <row r="1273" spans="1:6" x14ac:dyDescent="0.35">
      <c r="A1273" s="133" t="s">
        <v>2706</v>
      </c>
      <c r="B1273" t="s">
        <v>96</v>
      </c>
      <c r="C1273" s="134" t="s">
        <v>2707</v>
      </c>
      <c r="D1273" s="133" t="s">
        <v>162</v>
      </c>
      <c r="E1273" s="133" t="s">
        <v>166</v>
      </c>
      <c r="F1273" s="133" t="s">
        <v>160</v>
      </c>
    </row>
    <row r="1274" spans="1:6" x14ac:dyDescent="0.35">
      <c r="A1274" s="133" t="s">
        <v>2708</v>
      </c>
      <c r="B1274" t="s">
        <v>96</v>
      </c>
      <c r="C1274" s="134" t="s">
        <v>2709</v>
      </c>
      <c r="D1274" s="133" t="s">
        <v>162</v>
      </c>
      <c r="E1274" s="133" t="s">
        <v>166</v>
      </c>
      <c r="F1274" s="133" t="s">
        <v>160</v>
      </c>
    </row>
    <row r="1275" spans="1:6" x14ac:dyDescent="0.35">
      <c r="A1275" s="133" t="s">
        <v>2710</v>
      </c>
      <c r="B1275" t="s">
        <v>96</v>
      </c>
      <c r="C1275" s="134" t="s">
        <v>2711</v>
      </c>
      <c r="D1275" s="133" t="s">
        <v>162</v>
      </c>
      <c r="E1275" s="133" t="s">
        <v>166</v>
      </c>
      <c r="F1275" s="133" t="s">
        <v>160</v>
      </c>
    </row>
    <row r="1276" spans="1:6" x14ac:dyDescent="0.35">
      <c r="A1276" s="133" t="s">
        <v>2712</v>
      </c>
      <c r="B1276" t="s">
        <v>96</v>
      </c>
      <c r="C1276" s="134" t="s">
        <v>2713</v>
      </c>
      <c r="D1276" s="133" t="s">
        <v>162</v>
      </c>
      <c r="E1276" s="133" t="s">
        <v>166</v>
      </c>
      <c r="F1276" s="133" t="s">
        <v>160</v>
      </c>
    </row>
    <row r="1277" spans="1:6" x14ac:dyDescent="0.35">
      <c r="A1277" s="133" t="s">
        <v>2714</v>
      </c>
      <c r="B1277" t="s">
        <v>96</v>
      </c>
      <c r="C1277" s="134" t="s">
        <v>2715</v>
      </c>
      <c r="D1277" s="133" t="s">
        <v>162</v>
      </c>
      <c r="E1277" s="133" t="s">
        <v>166</v>
      </c>
      <c r="F1277" s="133" t="s">
        <v>160</v>
      </c>
    </row>
    <row r="1278" spans="1:6" x14ac:dyDescent="0.35">
      <c r="A1278" s="133" t="s">
        <v>2716</v>
      </c>
      <c r="B1278" t="s">
        <v>96</v>
      </c>
      <c r="C1278" s="134" t="s">
        <v>2717</v>
      </c>
      <c r="D1278" s="133" t="s">
        <v>162</v>
      </c>
      <c r="E1278" s="133" t="s">
        <v>166</v>
      </c>
      <c r="F1278" s="133" t="s">
        <v>160</v>
      </c>
    </row>
    <row r="1279" spans="1:6" x14ac:dyDescent="0.35">
      <c r="A1279" s="133" t="s">
        <v>2718</v>
      </c>
      <c r="B1279" t="s">
        <v>96</v>
      </c>
      <c r="C1279" s="134" t="s">
        <v>2719</v>
      </c>
      <c r="D1279" s="133" t="s">
        <v>162</v>
      </c>
      <c r="E1279" s="133" t="s">
        <v>166</v>
      </c>
      <c r="F1279" s="133" t="s">
        <v>160</v>
      </c>
    </row>
    <row r="1280" spans="1:6" x14ac:dyDescent="0.35">
      <c r="A1280" s="133" t="s">
        <v>2720</v>
      </c>
      <c r="B1280" t="s">
        <v>96</v>
      </c>
      <c r="C1280" s="134" t="s">
        <v>2721</v>
      </c>
      <c r="D1280" s="133" t="s">
        <v>162</v>
      </c>
      <c r="E1280" s="133" t="s">
        <v>166</v>
      </c>
      <c r="F1280" s="133" t="s">
        <v>160</v>
      </c>
    </row>
    <row r="1281" spans="1:6" x14ac:dyDescent="0.35">
      <c r="A1281" s="133" t="s">
        <v>2722</v>
      </c>
      <c r="B1281" t="s">
        <v>96</v>
      </c>
      <c r="C1281" s="134" t="s">
        <v>2723</v>
      </c>
      <c r="D1281" s="133" t="s">
        <v>162</v>
      </c>
      <c r="E1281" s="133" t="s">
        <v>166</v>
      </c>
      <c r="F1281" s="133" t="s">
        <v>160</v>
      </c>
    </row>
    <row r="1282" spans="1:6" x14ac:dyDescent="0.35">
      <c r="A1282" s="133" t="s">
        <v>2724</v>
      </c>
      <c r="B1282" t="s">
        <v>96</v>
      </c>
      <c r="C1282" s="134" t="s">
        <v>2725</v>
      </c>
      <c r="D1282" s="133" t="s">
        <v>162</v>
      </c>
      <c r="E1282" s="133" t="s">
        <v>166</v>
      </c>
      <c r="F1282" s="133" t="s">
        <v>160</v>
      </c>
    </row>
    <row r="1283" spans="1:6" x14ac:dyDescent="0.35">
      <c r="A1283" s="133" t="s">
        <v>2726</v>
      </c>
      <c r="B1283" t="s">
        <v>96</v>
      </c>
      <c r="C1283" s="134" t="s">
        <v>2727</v>
      </c>
      <c r="D1283" s="133" t="s">
        <v>162</v>
      </c>
      <c r="E1283" s="133" t="s">
        <v>166</v>
      </c>
      <c r="F1283" s="133" t="s">
        <v>169</v>
      </c>
    </row>
    <row r="1284" spans="1:6" x14ac:dyDescent="0.35">
      <c r="A1284" s="133" t="s">
        <v>2728</v>
      </c>
      <c r="B1284" t="s">
        <v>96</v>
      </c>
      <c r="C1284" s="134" t="s">
        <v>2729</v>
      </c>
      <c r="D1284" s="133" t="s">
        <v>162</v>
      </c>
      <c r="E1284" s="133" t="s">
        <v>237</v>
      </c>
      <c r="F1284" s="133" t="s">
        <v>160</v>
      </c>
    </row>
    <row r="1285" spans="1:6" x14ac:dyDescent="0.35">
      <c r="A1285" s="133" t="s">
        <v>2730</v>
      </c>
      <c r="B1285" t="s">
        <v>96</v>
      </c>
      <c r="C1285" s="134" t="s">
        <v>2731</v>
      </c>
      <c r="D1285" s="133" t="s">
        <v>162</v>
      </c>
      <c r="E1285" s="133" t="s">
        <v>237</v>
      </c>
      <c r="F1285" s="133" t="s">
        <v>160</v>
      </c>
    </row>
    <row r="1286" spans="1:6" x14ac:dyDescent="0.35">
      <c r="A1286" s="133" t="s">
        <v>2732</v>
      </c>
      <c r="B1286" t="s">
        <v>96</v>
      </c>
      <c r="C1286" s="134" t="s">
        <v>2733</v>
      </c>
      <c r="D1286" s="133" t="s">
        <v>162</v>
      </c>
      <c r="E1286" s="133" t="s">
        <v>166</v>
      </c>
      <c r="F1286" s="133" t="s">
        <v>160</v>
      </c>
    </row>
    <row r="1287" spans="1:6" x14ac:dyDescent="0.35">
      <c r="A1287" s="133" t="s">
        <v>2734</v>
      </c>
      <c r="B1287" t="s">
        <v>96</v>
      </c>
      <c r="C1287" s="134" t="s">
        <v>2735</v>
      </c>
      <c r="D1287" s="133" t="s">
        <v>162</v>
      </c>
      <c r="E1287" s="133" t="s">
        <v>166</v>
      </c>
      <c r="F1287" s="133" t="s">
        <v>160</v>
      </c>
    </row>
    <row r="1288" spans="1:6" x14ac:dyDescent="0.35">
      <c r="A1288" s="133" t="s">
        <v>2736</v>
      </c>
      <c r="B1288" t="s">
        <v>96</v>
      </c>
      <c r="C1288" s="134" t="s">
        <v>2737</v>
      </c>
      <c r="D1288" s="133" t="s">
        <v>162</v>
      </c>
      <c r="E1288" s="133" t="s">
        <v>166</v>
      </c>
      <c r="F1288" s="133" t="s">
        <v>160</v>
      </c>
    </row>
    <row r="1289" spans="1:6" x14ac:dyDescent="0.35">
      <c r="A1289" s="133" t="s">
        <v>2738</v>
      </c>
      <c r="B1289" t="s">
        <v>96</v>
      </c>
      <c r="C1289" s="134" t="s">
        <v>2739</v>
      </c>
      <c r="D1289" s="133" t="s">
        <v>162</v>
      </c>
      <c r="E1289" s="133" t="s">
        <v>166</v>
      </c>
      <c r="F1289" s="133" t="s">
        <v>160</v>
      </c>
    </row>
    <row r="1290" spans="1:6" x14ac:dyDescent="0.35">
      <c r="A1290" s="133" t="s">
        <v>2740</v>
      </c>
      <c r="B1290" t="s">
        <v>96</v>
      </c>
      <c r="C1290" s="134" t="s">
        <v>2741</v>
      </c>
      <c r="D1290" s="133" t="s">
        <v>162</v>
      </c>
      <c r="E1290" s="133" t="s">
        <v>166</v>
      </c>
      <c r="F1290" s="133" t="s">
        <v>160</v>
      </c>
    </row>
    <row r="1291" spans="1:6" x14ac:dyDescent="0.35">
      <c r="A1291" s="133" t="s">
        <v>2742</v>
      </c>
      <c r="B1291" t="s">
        <v>96</v>
      </c>
      <c r="C1291" s="134" t="s">
        <v>2743</v>
      </c>
      <c r="D1291" s="133" t="s">
        <v>162</v>
      </c>
      <c r="E1291" s="133" t="s">
        <v>166</v>
      </c>
      <c r="F1291" s="133" t="s">
        <v>160</v>
      </c>
    </row>
    <row r="1292" spans="1:6" x14ac:dyDescent="0.35">
      <c r="A1292" s="133" t="s">
        <v>2744</v>
      </c>
      <c r="B1292" t="s">
        <v>96</v>
      </c>
      <c r="C1292" s="134" t="s">
        <v>2745</v>
      </c>
      <c r="D1292" s="133" t="s">
        <v>162</v>
      </c>
      <c r="E1292" s="133" t="s">
        <v>166</v>
      </c>
      <c r="F1292" s="133" t="s">
        <v>160</v>
      </c>
    </row>
    <row r="1293" spans="1:6" x14ac:dyDescent="0.35">
      <c r="A1293" s="133" t="s">
        <v>2746</v>
      </c>
      <c r="B1293" t="s">
        <v>96</v>
      </c>
      <c r="C1293" s="134" t="s">
        <v>2747</v>
      </c>
      <c r="D1293" s="133" t="s">
        <v>162</v>
      </c>
      <c r="E1293" s="133" t="s">
        <v>166</v>
      </c>
      <c r="F1293" s="133" t="s">
        <v>160</v>
      </c>
    </row>
    <row r="1294" spans="1:6" x14ac:dyDescent="0.35">
      <c r="A1294" s="133" t="s">
        <v>2748</v>
      </c>
      <c r="B1294" t="s">
        <v>96</v>
      </c>
      <c r="C1294" s="134" t="s">
        <v>2749</v>
      </c>
      <c r="D1294" s="133" t="s">
        <v>162</v>
      </c>
      <c r="E1294" s="133" t="s">
        <v>166</v>
      </c>
      <c r="F1294" s="133" t="s">
        <v>160</v>
      </c>
    </row>
    <row r="1295" spans="1:6" x14ac:dyDescent="0.35">
      <c r="A1295" s="133" t="s">
        <v>2750</v>
      </c>
      <c r="B1295" t="s">
        <v>96</v>
      </c>
      <c r="C1295" s="134" t="s">
        <v>2751</v>
      </c>
      <c r="D1295" s="133" t="s">
        <v>162</v>
      </c>
      <c r="E1295" s="133" t="s">
        <v>166</v>
      </c>
      <c r="F1295" s="133" t="s">
        <v>160</v>
      </c>
    </row>
    <row r="1296" spans="1:6" x14ac:dyDescent="0.35">
      <c r="A1296" s="133" t="s">
        <v>2752</v>
      </c>
      <c r="B1296" t="s">
        <v>96</v>
      </c>
      <c r="C1296" s="134" t="s">
        <v>2753</v>
      </c>
      <c r="D1296" s="133" t="s">
        <v>162</v>
      </c>
      <c r="E1296" s="133" t="s">
        <v>166</v>
      </c>
      <c r="F1296" s="133" t="s">
        <v>160</v>
      </c>
    </row>
    <row r="1297" spans="1:6" x14ac:dyDescent="0.35">
      <c r="A1297" s="133" t="s">
        <v>2754</v>
      </c>
      <c r="B1297" t="s">
        <v>96</v>
      </c>
      <c r="C1297" s="134" t="s">
        <v>2755</v>
      </c>
      <c r="D1297" s="133" t="s">
        <v>162</v>
      </c>
      <c r="E1297" s="133" t="s">
        <v>166</v>
      </c>
      <c r="F1297" s="133" t="s">
        <v>160</v>
      </c>
    </row>
    <row r="1298" spans="1:6" x14ac:dyDescent="0.35">
      <c r="A1298" s="133" t="s">
        <v>2756</v>
      </c>
      <c r="B1298" t="s">
        <v>96</v>
      </c>
      <c r="C1298" s="134" t="s">
        <v>2757</v>
      </c>
      <c r="D1298" s="133" t="s">
        <v>162</v>
      </c>
      <c r="E1298" s="133" t="s">
        <v>166</v>
      </c>
      <c r="F1298" s="133" t="s">
        <v>160</v>
      </c>
    </row>
    <row r="1299" spans="1:6" x14ac:dyDescent="0.35">
      <c r="A1299" s="133" t="s">
        <v>2758</v>
      </c>
      <c r="B1299" t="s">
        <v>96</v>
      </c>
      <c r="C1299" s="134" t="s">
        <v>2759</v>
      </c>
      <c r="D1299" s="133" t="s">
        <v>162</v>
      </c>
      <c r="E1299" s="133" t="s">
        <v>166</v>
      </c>
      <c r="F1299" s="133" t="s">
        <v>160</v>
      </c>
    </row>
    <row r="1300" spans="1:6" x14ac:dyDescent="0.35">
      <c r="A1300" s="133" t="s">
        <v>2760</v>
      </c>
      <c r="B1300" t="s">
        <v>96</v>
      </c>
      <c r="C1300" s="134" t="s">
        <v>2761</v>
      </c>
      <c r="D1300" s="133" t="s">
        <v>162</v>
      </c>
      <c r="E1300" s="133" t="s">
        <v>166</v>
      </c>
      <c r="F1300" s="133" t="s">
        <v>160</v>
      </c>
    </row>
    <row r="1301" spans="1:6" x14ac:dyDescent="0.35">
      <c r="A1301" s="133" t="s">
        <v>2762</v>
      </c>
      <c r="B1301" t="s">
        <v>96</v>
      </c>
      <c r="C1301" s="134" t="s">
        <v>2763</v>
      </c>
      <c r="D1301" s="133" t="s">
        <v>162</v>
      </c>
      <c r="E1301" s="133" t="s">
        <v>166</v>
      </c>
      <c r="F1301" s="133" t="s">
        <v>160</v>
      </c>
    </row>
    <row r="1302" spans="1:6" x14ac:dyDescent="0.35">
      <c r="A1302" s="133" t="s">
        <v>2764</v>
      </c>
      <c r="B1302" t="s">
        <v>96</v>
      </c>
      <c r="C1302" s="134" t="s">
        <v>2765</v>
      </c>
      <c r="D1302" s="133" t="s">
        <v>162</v>
      </c>
      <c r="E1302" s="133" t="s">
        <v>166</v>
      </c>
      <c r="F1302" s="133" t="s">
        <v>160</v>
      </c>
    </row>
    <row r="1303" spans="1:6" x14ac:dyDescent="0.35">
      <c r="A1303" s="133" t="s">
        <v>2766</v>
      </c>
      <c r="B1303" t="s">
        <v>96</v>
      </c>
      <c r="C1303" s="134" t="s">
        <v>2767</v>
      </c>
      <c r="D1303" s="133" t="s">
        <v>162</v>
      </c>
      <c r="E1303" s="133" t="s">
        <v>166</v>
      </c>
      <c r="F1303" s="133" t="s">
        <v>160</v>
      </c>
    </row>
    <row r="1304" spans="1:6" x14ac:dyDescent="0.35">
      <c r="A1304" s="133" t="s">
        <v>2768</v>
      </c>
      <c r="B1304" t="s">
        <v>96</v>
      </c>
      <c r="C1304" s="134" t="s">
        <v>2769</v>
      </c>
      <c r="D1304" s="133" t="s">
        <v>162</v>
      </c>
      <c r="E1304" s="133" t="s">
        <v>166</v>
      </c>
      <c r="F1304" s="133" t="s">
        <v>160</v>
      </c>
    </row>
    <row r="1305" spans="1:6" x14ac:dyDescent="0.35">
      <c r="A1305" s="133" t="s">
        <v>2770</v>
      </c>
      <c r="B1305" t="s">
        <v>96</v>
      </c>
      <c r="C1305" s="134" t="s">
        <v>2771</v>
      </c>
      <c r="D1305" s="133" t="s">
        <v>162</v>
      </c>
      <c r="E1305" s="133" t="s">
        <v>166</v>
      </c>
      <c r="F1305" s="133" t="s">
        <v>160</v>
      </c>
    </row>
    <row r="1306" spans="1:6" x14ac:dyDescent="0.35">
      <c r="A1306" s="133" t="s">
        <v>2772</v>
      </c>
      <c r="B1306" t="s">
        <v>96</v>
      </c>
      <c r="C1306" s="134" t="s">
        <v>2773</v>
      </c>
      <c r="D1306" s="133" t="s">
        <v>162</v>
      </c>
      <c r="E1306" s="133" t="s">
        <v>166</v>
      </c>
      <c r="F1306" s="133" t="s">
        <v>160</v>
      </c>
    </row>
    <row r="1307" spans="1:6" x14ac:dyDescent="0.35">
      <c r="A1307" s="133" t="s">
        <v>2774</v>
      </c>
      <c r="B1307" t="s">
        <v>96</v>
      </c>
      <c r="C1307" s="134" t="s">
        <v>2775</v>
      </c>
      <c r="D1307" s="133" t="s">
        <v>162</v>
      </c>
      <c r="E1307" s="133" t="s">
        <v>166</v>
      </c>
      <c r="F1307" s="133" t="s">
        <v>160</v>
      </c>
    </row>
    <row r="1308" spans="1:6" x14ac:dyDescent="0.35">
      <c r="A1308" s="133" t="s">
        <v>2776</v>
      </c>
      <c r="B1308" t="s">
        <v>96</v>
      </c>
      <c r="C1308" s="134" t="s">
        <v>2777</v>
      </c>
      <c r="D1308" s="133" t="s">
        <v>162</v>
      </c>
      <c r="E1308" s="133" t="s">
        <v>166</v>
      </c>
      <c r="F1308" s="133" t="s">
        <v>160</v>
      </c>
    </row>
    <row r="1309" spans="1:6" x14ac:dyDescent="0.35">
      <c r="A1309" s="133" t="s">
        <v>2778</v>
      </c>
      <c r="B1309" t="s">
        <v>96</v>
      </c>
      <c r="C1309" s="134" t="s">
        <v>2779</v>
      </c>
      <c r="D1309" s="133" t="s">
        <v>162</v>
      </c>
      <c r="E1309" s="133" t="s">
        <v>166</v>
      </c>
      <c r="F1309" s="133" t="s">
        <v>160</v>
      </c>
    </row>
    <row r="1310" spans="1:6" x14ac:dyDescent="0.35">
      <c r="A1310" s="133" t="s">
        <v>2780</v>
      </c>
      <c r="B1310" t="s">
        <v>97</v>
      </c>
      <c r="C1310" s="134" t="s">
        <v>2781</v>
      </c>
      <c r="D1310" s="133" t="s">
        <v>190</v>
      </c>
      <c r="E1310" s="133" t="s">
        <v>160</v>
      </c>
      <c r="F1310" s="133" t="s">
        <v>160</v>
      </c>
    </row>
    <row r="1311" spans="1:6" x14ac:dyDescent="0.35">
      <c r="A1311" s="133" t="s">
        <v>2782</v>
      </c>
      <c r="B1311" t="s">
        <v>96</v>
      </c>
      <c r="C1311" s="134" t="s">
        <v>2783</v>
      </c>
      <c r="D1311" s="133" t="s">
        <v>162</v>
      </c>
      <c r="E1311" s="133" t="s">
        <v>166</v>
      </c>
      <c r="F1311" s="133" t="s">
        <v>160</v>
      </c>
    </row>
    <row r="1312" spans="1:6" x14ac:dyDescent="0.35">
      <c r="A1312" s="133" t="s">
        <v>2784</v>
      </c>
      <c r="B1312" t="s">
        <v>96</v>
      </c>
      <c r="C1312" s="134" t="s">
        <v>2785</v>
      </c>
      <c r="D1312" s="133" t="s">
        <v>162</v>
      </c>
      <c r="E1312" s="133" t="s">
        <v>166</v>
      </c>
      <c r="F1312" s="133" t="s">
        <v>160</v>
      </c>
    </row>
    <row r="1313" spans="1:6" x14ac:dyDescent="0.35">
      <c r="A1313" s="133" t="s">
        <v>2786</v>
      </c>
      <c r="B1313" t="s">
        <v>96</v>
      </c>
      <c r="C1313" s="134" t="s">
        <v>2787</v>
      </c>
      <c r="D1313" s="133" t="s">
        <v>162</v>
      </c>
      <c r="E1313" s="133" t="s">
        <v>166</v>
      </c>
      <c r="F1313" s="133" t="s">
        <v>160</v>
      </c>
    </row>
    <row r="1314" spans="1:6" x14ac:dyDescent="0.35">
      <c r="A1314" s="133" t="s">
        <v>2788</v>
      </c>
      <c r="B1314" t="s">
        <v>96</v>
      </c>
      <c r="C1314" s="134" t="s">
        <v>2789</v>
      </c>
      <c r="D1314" s="133" t="s">
        <v>162</v>
      </c>
      <c r="E1314" s="133" t="s">
        <v>166</v>
      </c>
      <c r="F1314" s="133" t="s">
        <v>160</v>
      </c>
    </row>
    <row r="1315" spans="1:6" x14ac:dyDescent="0.35">
      <c r="A1315" s="133" t="s">
        <v>2790</v>
      </c>
      <c r="B1315" t="s">
        <v>96</v>
      </c>
      <c r="C1315" s="134" t="s">
        <v>2791</v>
      </c>
      <c r="D1315" s="133" t="s">
        <v>162</v>
      </c>
      <c r="E1315" s="133" t="s">
        <v>166</v>
      </c>
      <c r="F1315" s="133" t="s">
        <v>160</v>
      </c>
    </row>
    <row r="1316" spans="1:6" x14ac:dyDescent="0.35">
      <c r="A1316" s="133" t="s">
        <v>2792</v>
      </c>
      <c r="B1316" t="s">
        <v>96</v>
      </c>
      <c r="C1316" s="134" t="s">
        <v>2793</v>
      </c>
      <c r="D1316" s="133" t="s">
        <v>162</v>
      </c>
      <c r="E1316" s="133" t="s">
        <v>166</v>
      </c>
      <c r="F1316" s="133" t="s">
        <v>160</v>
      </c>
    </row>
    <row r="1317" spans="1:6" x14ac:dyDescent="0.35">
      <c r="A1317" s="133" t="s">
        <v>2794</v>
      </c>
      <c r="B1317" t="s">
        <v>96</v>
      </c>
      <c r="C1317" s="134" t="s">
        <v>2795</v>
      </c>
      <c r="D1317" s="133" t="s">
        <v>162</v>
      </c>
      <c r="E1317" s="133" t="s">
        <v>166</v>
      </c>
      <c r="F1317" s="133" t="s">
        <v>160</v>
      </c>
    </row>
    <row r="1318" spans="1:6" x14ac:dyDescent="0.35">
      <c r="A1318" s="133" t="s">
        <v>2796</v>
      </c>
      <c r="B1318" t="s">
        <v>96</v>
      </c>
      <c r="C1318" s="134" t="s">
        <v>2797</v>
      </c>
      <c r="D1318" s="133" t="s">
        <v>162</v>
      </c>
      <c r="E1318" s="133" t="s">
        <v>166</v>
      </c>
      <c r="F1318" s="133" t="s">
        <v>160</v>
      </c>
    </row>
    <row r="1319" spans="1:6" x14ac:dyDescent="0.35">
      <c r="A1319" s="133" t="s">
        <v>2798</v>
      </c>
      <c r="B1319" t="s">
        <v>96</v>
      </c>
      <c r="C1319" s="134" t="s">
        <v>2799</v>
      </c>
      <c r="D1319" s="133" t="s">
        <v>162</v>
      </c>
      <c r="E1319" s="133" t="s">
        <v>166</v>
      </c>
      <c r="F1319" s="133" t="s">
        <v>160</v>
      </c>
    </row>
    <row r="1320" spans="1:6" x14ac:dyDescent="0.35">
      <c r="A1320" s="133" t="s">
        <v>2800</v>
      </c>
      <c r="B1320" t="s">
        <v>96</v>
      </c>
      <c r="C1320" s="134" t="s">
        <v>2801</v>
      </c>
      <c r="D1320" s="133" t="s">
        <v>162</v>
      </c>
      <c r="E1320" s="133" t="s">
        <v>166</v>
      </c>
      <c r="F1320" s="133" t="s">
        <v>160</v>
      </c>
    </row>
    <row r="1321" spans="1:6" x14ac:dyDescent="0.35">
      <c r="A1321" s="133" t="s">
        <v>2802</v>
      </c>
      <c r="B1321" t="s">
        <v>96</v>
      </c>
      <c r="C1321" s="134" t="s">
        <v>2803</v>
      </c>
      <c r="D1321" s="133" t="s">
        <v>162</v>
      </c>
      <c r="E1321" s="133" t="s">
        <v>166</v>
      </c>
      <c r="F1321" s="133" t="s">
        <v>160</v>
      </c>
    </row>
    <row r="1322" spans="1:6" x14ac:dyDescent="0.35">
      <c r="A1322" s="133" t="s">
        <v>2804</v>
      </c>
      <c r="B1322" t="s">
        <v>96</v>
      </c>
      <c r="C1322" s="134" t="s">
        <v>2805</v>
      </c>
      <c r="D1322" s="133" t="s">
        <v>162</v>
      </c>
      <c r="E1322" s="133" t="s">
        <v>166</v>
      </c>
      <c r="F1322" s="133" t="s">
        <v>160</v>
      </c>
    </row>
    <row r="1323" spans="1:6" x14ac:dyDescent="0.35">
      <c r="A1323" s="133" t="s">
        <v>2806</v>
      </c>
      <c r="B1323" t="s">
        <v>96</v>
      </c>
      <c r="C1323" s="134" t="s">
        <v>2807</v>
      </c>
      <c r="D1323" s="133" t="s">
        <v>162</v>
      </c>
      <c r="E1323" s="133" t="s">
        <v>166</v>
      </c>
      <c r="F1323" s="133" t="s">
        <v>160</v>
      </c>
    </row>
    <row r="1324" spans="1:6" x14ac:dyDescent="0.35">
      <c r="A1324" s="133" t="s">
        <v>2808</v>
      </c>
      <c r="B1324" t="s">
        <v>96</v>
      </c>
      <c r="C1324" s="134" t="s">
        <v>2809</v>
      </c>
      <c r="D1324" s="133" t="s">
        <v>162</v>
      </c>
      <c r="E1324" s="133" t="s">
        <v>166</v>
      </c>
      <c r="F1324" s="133" t="s">
        <v>160</v>
      </c>
    </row>
    <row r="1325" spans="1:6" x14ac:dyDescent="0.35">
      <c r="A1325" s="133" t="s">
        <v>2810</v>
      </c>
      <c r="B1325" t="s">
        <v>96</v>
      </c>
      <c r="C1325" s="134" t="s">
        <v>2811</v>
      </c>
      <c r="D1325" s="133" t="s">
        <v>162</v>
      </c>
      <c r="E1325" s="133" t="s">
        <v>166</v>
      </c>
      <c r="F1325" s="133" t="s">
        <v>160</v>
      </c>
    </row>
    <row r="1326" spans="1:6" x14ac:dyDescent="0.35">
      <c r="A1326" s="133" t="s">
        <v>2812</v>
      </c>
      <c r="B1326" t="s">
        <v>96</v>
      </c>
      <c r="C1326" s="134" t="s">
        <v>2813</v>
      </c>
      <c r="D1326" s="133" t="s">
        <v>162</v>
      </c>
      <c r="E1326" s="133" t="s">
        <v>166</v>
      </c>
      <c r="F1326" s="133" t="s">
        <v>160</v>
      </c>
    </row>
    <row r="1327" spans="1:6" x14ac:dyDescent="0.35">
      <c r="A1327" s="133" t="s">
        <v>2814</v>
      </c>
      <c r="B1327" t="s">
        <v>96</v>
      </c>
      <c r="C1327" s="134" t="s">
        <v>2815</v>
      </c>
      <c r="D1327" s="133" t="s">
        <v>162</v>
      </c>
      <c r="E1327" s="133" t="s">
        <v>166</v>
      </c>
      <c r="F1327" s="133" t="s">
        <v>160</v>
      </c>
    </row>
    <row r="1328" spans="1:6" x14ac:dyDescent="0.35">
      <c r="A1328" s="133" t="s">
        <v>2816</v>
      </c>
      <c r="B1328" t="s">
        <v>96</v>
      </c>
      <c r="C1328" s="134" t="s">
        <v>2817</v>
      </c>
      <c r="D1328" s="133" t="s">
        <v>162</v>
      </c>
      <c r="E1328" s="133" t="s">
        <v>166</v>
      </c>
      <c r="F1328" s="133" t="s">
        <v>160</v>
      </c>
    </row>
    <row r="1329" spans="1:6" x14ac:dyDescent="0.35">
      <c r="A1329" s="133" t="s">
        <v>2818</v>
      </c>
      <c r="B1329" t="s">
        <v>96</v>
      </c>
      <c r="C1329" s="134" t="s">
        <v>2819</v>
      </c>
      <c r="D1329" s="133" t="s">
        <v>162</v>
      </c>
      <c r="E1329" s="133" t="s">
        <v>166</v>
      </c>
      <c r="F1329" s="133" t="s">
        <v>160</v>
      </c>
    </row>
    <row r="1330" spans="1:6" x14ac:dyDescent="0.35">
      <c r="A1330" s="133" t="s">
        <v>2820</v>
      </c>
      <c r="B1330" t="s">
        <v>96</v>
      </c>
      <c r="C1330" s="134" t="s">
        <v>2821</v>
      </c>
      <c r="D1330" s="133" t="s">
        <v>162</v>
      </c>
      <c r="E1330" s="133" t="s">
        <v>166</v>
      </c>
      <c r="F1330" s="133" t="s">
        <v>160</v>
      </c>
    </row>
    <row r="1331" spans="1:6" x14ac:dyDescent="0.35">
      <c r="A1331" s="133" t="s">
        <v>2822</v>
      </c>
      <c r="B1331" t="s">
        <v>96</v>
      </c>
      <c r="C1331" s="134" t="s">
        <v>2823</v>
      </c>
      <c r="D1331" s="133" t="s">
        <v>162</v>
      </c>
      <c r="E1331" s="133" t="s">
        <v>166</v>
      </c>
      <c r="F1331" s="133" t="s">
        <v>160</v>
      </c>
    </row>
    <row r="1332" spans="1:6" x14ac:dyDescent="0.35">
      <c r="A1332" s="133" t="s">
        <v>2824</v>
      </c>
      <c r="B1332" t="s">
        <v>96</v>
      </c>
      <c r="C1332" s="134" t="s">
        <v>2825</v>
      </c>
      <c r="D1332" s="133" t="s">
        <v>162</v>
      </c>
      <c r="E1332" s="133" t="s">
        <v>166</v>
      </c>
      <c r="F1332" s="133" t="s">
        <v>160</v>
      </c>
    </row>
    <row r="1333" spans="1:6" x14ac:dyDescent="0.35">
      <c r="A1333" s="133" t="s">
        <v>2826</v>
      </c>
      <c r="B1333" t="s">
        <v>96</v>
      </c>
      <c r="C1333" s="134" t="s">
        <v>2827</v>
      </c>
      <c r="D1333" s="133" t="s">
        <v>162</v>
      </c>
      <c r="E1333" s="133" t="s">
        <v>166</v>
      </c>
      <c r="F1333" s="133" t="s">
        <v>160</v>
      </c>
    </row>
    <row r="1334" spans="1:6" x14ac:dyDescent="0.35">
      <c r="A1334" s="133" t="s">
        <v>2828</v>
      </c>
      <c r="B1334" t="s">
        <v>96</v>
      </c>
      <c r="C1334" s="134" t="s">
        <v>2829</v>
      </c>
      <c r="D1334" s="133" t="s">
        <v>162</v>
      </c>
      <c r="E1334" s="133" t="s">
        <v>166</v>
      </c>
      <c r="F1334" s="133" t="s">
        <v>160</v>
      </c>
    </row>
    <row r="1335" spans="1:6" x14ac:dyDescent="0.35">
      <c r="A1335" s="133" t="s">
        <v>2830</v>
      </c>
      <c r="B1335" t="s">
        <v>96</v>
      </c>
      <c r="C1335" s="134" t="s">
        <v>2831</v>
      </c>
      <c r="D1335" s="133" t="s">
        <v>162</v>
      </c>
      <c r="E1335" s="133" t="s">
        <v>166</v>
      </c>
      <c r="F1335" s="133" t="s">
        <v>160</v>
      </c>
    </row>
    <row r="1336" spans="1:6" x14ac:dyDescent="0.35">
      <c r="A1336" s="133" t="s">
        <v>2832</v>
      </c>
      <c r="B1336" t="s">
        <v>96</v>
      </c>
      <c r="C1336" s="134" t="s">
        <v>2833</v>
      </c>
      <c r="D1336" s="133" t="s">
        <v>162</v>
      </c>
      <c r="E1336" s="133" t="s">
        <v>166</v>
      </c>
      <c r="F1336" s="133" t="s">
        <v>160</v>
      </c>
    </row>
    <row r="1337" spans="1:6" x14ac:dyDescent="0.35">
      <c r="A1337" s="133" t="s">
        <v>2834</v>
      </c>
      <c r="B1337" t="s">
        <v>96</v>
      </c>
      <c r="C1337" s="134" t="s">
        <v>2835</v>
      </c>
      <c r="D1337" s="133" t="s">
        <v>162</v>
      </c>
      <c r="E1337" s="133" t="s">
        <v>166</v>
      </c>
      <c r="F1337" s="133" t="s">
        <v>160</v>
      </c>
    </row>
    <row r="1338" spans="1:6" x14ac:dyDescent="0.35">
      <c r="A1338" s="133" t="s">
        <v>2836</v>
      </c>
      <c r="B1338" t="s">
        <v>96</v>
      </c>
      <c r="C1338" s="134" t="s">
        <v>2837</v>
      </c>
      <c r="D1338" s="133" t="s">
        <v>162</v>
      </c>
      <c r="E1338" s="133" t="s">
        <v>166</v>
      </c>
      <c r="F1338" s="133" t="s">
        <v>160</v>
      </c>
    </row>
    <row r="1339" spans="1:6" x14ac:dyDescent="0.35">
      <c r="A1339" s="133" t="s">
        <v>2838</v>
      </c>
      <c r="B1339" t="s">
        <v>96</v>
      </c>
      <c r="C1339" s="134" t="s">
        <v>2839</v>
      </c>
      <c r="D1339" s="133" t="s">
        <v>162</v>
      </c>
      <c r="E1339" s="133" t="s">
        <v>166</v>
      </c>
      <c r="F1339" s="133" t="s">
        <v>160</v>
      </c>
    </row>
    <row r="1340" spans="1:6" x14ac:dyDescent="0.35">
      <c r="A1340" s="133" t="s">
        <v>2840</v>
      </c>
      <c r="B1340" t="s">
        <v>96</v>
      </c>
      <c r="C1340" s="134" t="s">
        <v>2841</v>
      </c>
      <c r="D1340" s="133" t="s">
        <v>162</v>
      </c>
      <c r="E1340" s="133" t="s">
        <v>166</v>
      </c>
      <c r="F1340" s="133" t="s">
        <v>160</v>
      </c>
    </row>
    <row r="1341" spans="1:6" x14ac:dyDescent="0.35">
      <c r="A1341" s="133" t="s">
        <v>2842</v>
      </c>
      <c r="B1341" t="s">
        <v>96</v>
      </c>
      <c r="C1341" s="134" t="s">
        <v>2843</v>
      </c>
      <c r="D1341" s="133" t="s">
        <v>162</v>
      </c>
      <c r="E1341" s="133" t="s">
        <v>166</v>
      </c>
      <c r="F1341" s="133" t="s">
        <v>160</v>
      </c>
    </row>
    <row r="1342" spans="1:6" x14ac:dyDescent="0.35">
      <c r="A1342" s="133" t="s">
        <v>2844</v>
      </c>
      <c r="B1342" t="s">
        <v>96</v>
      </c>
      <c r="C1342" s="134" t="s">
        <v>2845</v>
      </c>
      <c r="D1342" s="133" t="s">
        <v>162</v>
      </c>
      <c r="E1342" s="133" t="s">
        <v>166</v>
      </c>
      <c r="F1342" s="133" t="s">
        <v>160</v>
      </c>
    </row>
    <row r="1343" spans="1:6" x14ac:dyDescent="0.35">
      <c r="A1343" s="133" t="s">
        <v>2846</v>
      </c>
      <c r="B1343" t="s">
        <v>96</v>
      </c>
      <c r="C1343" s="134" t="s">
        <v>2847</v>
      </c>
      <c r="D1343" s="133" t="s">
        <v>162</v>
      </c>
      <c r="E1343" s="133" t="s">
        <v>166</v>
      </c>
      <c r="F1343" s="133" t="s">
        <v>160</v>
      </c>
    </row>
    <row r="1344" spans="1:6" x14ac:dyDescent="0.35">
      <c r="A1344" s="133" t="s">
        <v>2848</v>
      </c>
      <c r="B1344" t="s">
        <v>96</v>
      </c>
      <c r="C1344" s="134" t="s">
        <v>2849</v>
      </c>
      <c r="D1344" s="133" t="s">
        <v>162</v>
      </c>
      <c r="E1344" s="133" t="s">
        <v>166</v>
      </c>
      <c r="F1344" s="133" t="s">
        <v>160</v>
      </c>
    </row>
    <row r="1345" spans="1:6" x14ac:dyDescent="0.35">
      <c r="A1345" s="133" t="s">
        <v>2850</v>
      </c>
      <c r="B1345" t="s">
        <v>96</v>
      </c>
      <c r="C1345" s="134" t="s">
        <v>2851</v>
      </c>
      <c r="D1345" s="133" t="s">
        <v>162</v>
      </c>
      <c r="E1345" s="133" t="s">
        <v>166</v>
      </c>
      <c r="F1345" s="133" t="s">
        <v>160</v>
      </c>
    </row>
    <row r="1346" spans="1:6" x14ac:dyDescent="0.35">
      <c r="A1346" s="133" t="s">
        <v>2852</v>
      </c>
      <c r="B1346" t="s">
        <v>96</v>
      </c>
      <c r="C1346" s="134" t="s">
        <v>2853</v>
      </c>
      <c r="D1346" s="133" t="s">
        <v>162</v>
      </c>
      <c r="E1346" s="133" t="s">
        <v>166</v>
      </c>
      <c r="F1346" s="133" t="s">
        <v>160</v>
      </c>
    </row>
    <row r="1347" spans="1:6" x14ac:dyDescent="0.35">
      <c r="A1347" s="133" t="s">
        <v>2854</v>
      </c>
      <c r="B1347" t="s">
        <v>96</v>
      </c>
      <c r="C1347" s="134" t="s">
        <v>2855</v>
      </c>
      <c r="D1347" s="133" t="s">
        <v>162</v>
      </c>
      <c r="E1347" s="133" t="s">
        <v>166</v>
      </c>
      <c r="F1347" s="133" t="s">
        <v>160</v>
      </c>
    </row>
    <row r="1348" spans="1:6" x14ac:dyDescent="0.35">
      <c r="A1348" s="133" t="s">
        <v>2856</v>
      </c>
      <c r="B1348" t="s">
        <v>96</v>
      </c>
      <c r="C1348" s="134" t="s">
        <v>2857</v>
      </c>
      <c r="D1348" s="133" t="s">
        <v>162</v>
      </c>
      <c r="E1348" s="133" t="s">
        <v>166</v>
      </c>
      <c r="F1348" s="133" t="s">
        <v>160</v>
      </c>
    </row>
    <row r="1349" spans="1:6" x14ac:dyDescent="0.35">
      <c r="A1349" s="133" t="s">
        <v>2858</v>
      </c>
      <c r="B1349" t="s">
        <v>96</v>
      </c>
      <c r="C1349" s="134" t="s">
        <v>2859</v>
      </c>
      <c r="D1349" s="133" t="s">
        <v>162</v>
      </c>
      <c r="E1349" s="133" t="s">
        <v>166</v>
      </c>
      <c r="F1349" s="133" t="s">
        <v>160</v>
      </c>
    </row>
    <row r="1350" spans="1:6" x14ac:dyDescent="0.35">
      <c r="A1350" s="133" t="s">
        <v>2860</v>
      </c>
      <c r="B1350" t="s">
        <v>96</v>
      </c>
      <c r="C1350" s="134" t="s">
        <v>2861</v>
      </c>
      <c r="D1350" s="133" t="s">
        <v>162</v>
      </c>
      <c r="E1350" s="133" t="s">
        <v>166</v>
      </c>
      <c r="F1350" s="133" t="s">
        <v>160</v>
      </c>
    </row>
    <row r="1351" spans="1:6" x14ac:dyDescent="0.35">
      <c r="A1351" s="133" t="s">
        <v>2862</v>
      </c>
      <c r="B1351" t="s">
        <v>96</v>
      </c>
      <c r="C1351" s="134" t="s">
        <v>2863</v>
      </c>
      <c r="D1351" s="133" t="s">
        <v>162</v>
      </c>
      <c r="E1351" s="133" t="s">
        <v>166</v>
      </c>
      <c r="F1351" s="133" t="s">
        <v>160</v>
      </c>
    </row>
    <row r="1352" spans="1:6" x14ac:dyDescent="0.35">
      <c r="A1352" s="133" t="s">
        <v>2864</v>
      </c>
      <c r="B1352" t="s">
        <v>96</v>
      </c>
      <c r="C1352" s="134" t="s">
        <v>2865</v>
      </c>
      <c r="D1352" s="133" t="s">
        <v>162</v>
      </c>
      <c r="E1352" s="133" t="s">
        <v>166</v>
      </c>
      <c r="F1352" s="133" t="s">
        <v>160</v>
      </c>
    </row>
    <row r="1353" spans="1:6" x14ac:dyDescent="0.35">
      <c r="A1353" s="133" t="s">
        <v>2866</v>
      </c>
      <c r="B1353" t="s">
        <v>96</v>
      </c>
      <c r="C1353" s="134" t="s">
        <v>2867</v>
      </c>
      <c r="D1353" s="133" t="s">
        <v>162</v>
      </c>
      <c r="E1353" s="133" t="s">
        <v>166</v>
      </c>
      <c r="F1353" s="133" t="s">
        <v>160</v>
      </c>
    </row>
    <row r="1354" spans="1:6" x14ac:dyDescent="0.35">
      <c r="A1354" s="133" t="s">
        <v>2868</v>
      </c>
      <c r="B1354" t="s">
        <v>96</v>
      </c>
      <c r="C1354" s="134" t="s">
        <v>2869</v>
      </c>
      <c r="D1354" s="133" t="s">
        <v>162</v>
      </c>
      <c r="E1354" s="133" t="s">
        <v>166</v>
      </c>
      <c r="F1354" s="133" t="s">
        <v>160</v>
      </c>
    </row>
    <row r="1355" spans="1:6" x14ac:dyDescent="0.35">
      <c r="A1355" s="133" t="s">
        <v>2870</v>
      </c>
      <c r="B1355" t="s">
        <v>96</v>
      </c>
      <c r="C1355" s="134" t="s">
        <v>2871</v>
      </c>
      <c r="D1355" s="133" t="s">
        <v>162</v>
      </c>
      <c r="E1355" s="133" t="s">
        <v>166</v>
      </c>
      <c r="F1355" s="133" t="s">
        <v>160</v>
      </c>
    </row>
    <row r="1356" spans="1:6" x14ac:dyDescent="0.35">
      <c r="A1356" s="133" t="s">
        <v>2872</v>
      </c>
      <c r="B1356" t="s">
        <v>96</v>
      </c>
      <c r="C1356" s="134" t="s">
        <v>2873</v>
      </c>
      <c r="D1356" s="133" t="s">
        <v>162</v>
      </c>
      <c r="E1356" s="133" t="s">
        <v>166</v>
      </c>
      <c r="F1356" s="133" t="s">
        <v>160</v>
      </c>
    </row>
    <row r="1357" spans="1:6" x14ac:dyDescent="0.35">
      <c r="A1357" s="133" t="s">
        <v>2874</v>
      </c>
      <c r="B1357" t="s">
        <v>96</v>
      </c>
      <c r="C1357" s="134" t="s">
        <v>2875</v>
      </c>
      <c r="D1357" s="133" t="s">
        <v>162</v>
      </c>
      <c r="E1357" s="133" t="s">
        <v>166</v>
      </c>
      <c r="F1357" s="133" t="s">
        <v>160</v>
      </c>
    </row>
    <row r="1358" spans="1:6" x14ac:dyDescent="0.35">
      <c r="A1358" s="133" t="s">
        <v>2876</v>
      </c>
      <c r="B1358" t="s">
        <v>96</v>
      </c>
      <c r="C1358" s="134" t="s">
        <v>2877</v>
      </c>
      <c r="D1358" s="133" t="s">
        <v>162</v>
      </c>
      <c r="E1358" s="133" t="s">
        <v>166</v>
      </c>
      <c r="F1358" s="133" t="s">
        <v>160</v>
      </c>
    </row>
    <row r="1359" spans="1:6" x14ac:dyDescent="0.35">
      <c r="A1359" s="133" t="s">
        <v>2878</v>
      </c>
      <c r="B1359" t="s">
        <v>96</v>
      </c>
      <c r="C1359" s="134" t="s">
        <v>2879</v>
      </c>
      <c r="D1359" s="133" t="s">
        <v>162</v>
      </c>
      <c r="E1359" s="133" t="s">
        <v>166</v>
      </c>
      <c r="F1359" s="133" t="s">
        <v>160</v>
      </c>
    </row>
    <row r="1360" spans="1:6" x14ac:dyDescent="0.35">
      <c r="A1360" s="133" t="s">
        <v>2880</v>
      </c>
      <c r="B1360" t="s">
        <v>96</v>
      </c>
      <c r="C1360" s="134" t="s">
        <v>2881</v>
      </c>
      <c r="D1360" s="133" t="s">
        <v>162</v>
      </c>
      <c r="E1360" s="133" t="s">
        <v>166</v>
      </c>
      <c r="F1360" s="133" t="s">
        <v>160</v>
      </c>
    </row>
    <row r="1361" spans="1:6" x14ac:dyDescent="0.35">
      <c r="A1361" s="133" t="s">
        <v>2882</v>
      </c>
      <c r="B1361" t="s">
        <v>96</v>
      </c>
      <c r="C1361" s="134" t="s">
        <v>2883</v>
      </c>
      <c r="D1361" s="133" t="s">
        <v>162</v>
      </c>
      <c r="E1361" s="133" t="s">
        <v>166</v>
      </c>
      <c r="F1361" s="133" t="s">
        <v>160</v>
      </c>
    </row>
    <row r="1362" spans="1:6" x14ac:dyDescent="0.35">
      <c r="A1362" s="133" t="s">
        <v>2884</v>
      </c>
      <c r="B1362" t="s">
        <v>96</v>
      </c>
      <c r="C1362" s="134" t="s">
        <v>2885</v>
      </c>
      <c r="D1362" s="133" t="s">
        <v>162</v>
      </c>
      <c r="E1362" s="133" t="s">
        <v>166</v>
      </c>
      <c r="F1362" s="133" t="s">
        <v>160</v>
      </c>
    </row>
    <row r="1363" spans="1:6" x14ac:dyDescent="0.35">
      <c r="A1363" s="133" t="s">
        <v>2886</v>
      </c>
      <c r="B1363" t="s">
        <v>96</v>
      </c>
      <c r="C1363" s="134" t="s">
        <v>2887</v>
      </c>
      <c r="D1363" s="133" t="s">
        <v>162</v>
      </c>
      <c r="E1363" s="133" t="s">
        <v>166</v>
      </c>
      <c r="F1363" s="133" t="s">
        <v>160</v>
      </c>
    </row>
    <row r="1364" spans="1:6" x14ac:dyDescent="0.35">
      <c r="A1364" s="133" t="s">
        <v>2888</v>
      </c>
      <c r="B1364" t="s">
        <v>96</v>
      </c>
      <c r="C1364" s="134" t="s">
        <v>2889</v>
      </c>
      <c r="D1364" s="133" t="s">
        <v>162</v>
      </c>
      <c r="E1364" s="133" t="s">
        <v>166</v>
      </c>
      <c r="F1364" s="133" t="s">
        <v>160</v>
      </c>
    </row>
    <row r="1365" spans="1:6" x14ac:dyDescent="0.35">
      <c r="A1365" s="133" t="s">
        <v>2890</v>
      </c>
      <c r="B1365" t="s">
        <v>96</v>
      </c>
      <c r="C1365" s="134" t="s">
        <v>2891</v>
      </c>
      <c r="D1365" s="133" t="s">
        <v>162</v>
      </c>
      <c r="E1365" s="133" t="s">
        <v>166</v>
      </c>
      <c r="F1365" s="133" t="s">
        <v>160</v>
      </c>
    </row>
    <row r="1366" spans="1:6" x14ac:dyDescent="0.35">
      <c r="A1366" s="133" t="s">
        <v>2892</v>
      </c>
      <c r="B1366" t="s">
        <v>96</v>
      </c>
      <c r="C1366" s="134" t="s">
        <v>2893</v>
      </c>
      <c r="D1366" s="133" t="s">
        <v>162</v>
      </c>
      <c r="E1366" s="133" t="s">
        <v>166</v>
      </c>
      <c r="F1366" s="133" t="s">
        <v>160</v>
      </c>
    </row>
    <row r="1367" spans="1:6" x14ac:dyDescent="0.35">
      <c r="A1367" s="133" t="s">
        <v>2894</v>
      </c>
      <c r="B1367" t="s">
        <v>96</v>
      </c>
      <c r="C1367" s="134" t="s">
        <v>2895</v>
      </c>
      <c r="D1367" s="133" t="s">
        <v>162</v>
      </c>
      <c r="E1367" s="133" t="s">
        <v>166</v>
      </c>
      <c r="F1367" s="133" t="s">
        <v>160</v>
      </c>
    </row>
    <row r="1368" spans="1:6" x14ac:dyDescent="0.35">
      <c r="A1368" s="133" t="s">
        <v>2896</v>
      </c>
      <c r="B1368" t="s">
        <v>96</v>
      </c>
      <c r="C1368" s="134" t="s">
        <v>2897</v>
      </c>
      <c r="D1368" s="133" t="s">
        <v>162</v>
      </c>
      <c r="E1368" s="133" t="s">
        <v>166</v>
      </c>
      <c r="F1368" s="133" t="s">
        <v>160</v>
      </c>
    </row>
    <row r="1369" spans="1:6" x14ac:dyDescent="0.35">
      <c r="A1369" s="133" t="s">
        <v>2898</v>
      </c>
      <c r="B1369" t="s">
        <v>96</v>
      </c>
      <c r="C1369" s="134" t="s">
        <v>2899</v>
      </c>
      <c r="D1369" s="133" t="s">
        <v>162</v>
      </c>
      <c r="E1369" s="133" t="s">
        <v>166</v>
      </c>
      <c r="F1369" s="133" t="s">
        <v>160</v>
      </c>
    </row>
    <row r="1370" spans="1:6" x14ac:dyDescent="0.35">
      <c r="A1370" s="133" t="s">
        <v>2900</v>
      </c>
      <c r="B1370" t="s">
        <v>96</v>
      </c>
      <c r="C1370" s="134" t="s">
        <v>2901</v>
      </c>
      <c r="D1370" s="133" t="s">
        <v>162</v>
      </c>
      <c r="E1370" s="133" t="s">
        <v>166</v>
      </c>
      <c r="F1370" s="133" t="s">
        <v>160</v>
      </c>
    </row>
    <row r="1371" spans="1:6" x14ac:dyDescent="0.35">
      <c r="A1371" s="133" t="s">
        <v>2902</v>
      </c>
      <c r="B1371" t="s">
        <v>96</v>
      </c>
      <c r="C1371" s="134" t="s">
        <v>2903</v>
      </c>
      <c r="D1371" s="133" t="s">
        <v>162</v>
      </c>
      <c r="E1371" s="133" t="s">
        <v>166</v>
      </c>
      <c r="F1371" s="133" t="s">
        <v>160</v>
      </c>
    </row>
    <row r="1372" spans="1:6" x14ac:dyDescent="0.35">
      <c r="A1372" s="133" t="s">
        <v>2904</v>
      </c>
      <c r="B1372" t="s">
        <v>96</v>
      </c>
      <c r="C1372" s="134" t="s">
        <v>2905</v>
      </c>
      <c r="D1372" s="133" t="s">
        <v>162</v>
      </c>
      <c r="E1372" s="133" t="s">
        <v>166</v>
      </c>
      <c r="F1372" s="133" t="s">
        <v>160</v>
      </c>
    </row>
    <row r="1373" spans="1:6" x14ac:dyDescent="0.35">
      <c r="A1373" s="133" t="s">
        <v>2906</v>
      </c>
      <c r="B1373" t="s">
        <v>96</v>
      </c>
      <c r="C1373" s="134" t="s">
        <v>2907</v>
      </c>
      <c r="D1373" s="133" t="s">
        <v>162</v>
      </c>
      <c r="E1373" s="133" t="s">
        <v>166</v>
      </c>
      <c r="F1373" s="133" t="s">
        <v>160</v>
      </c>
    </row>
    <row r="1374" spans="1:6" x14ac:dyDescent="0.35">
      <c r="A1374" s="133" t="s">
        <v>2908</v>
      </c>
      <c r="B1374" t="s">
        <v>96</v>
      </c>
      <c r="C1374" s="134" t="s">
        <v>2909</v>
      </c>
      <c r="D1374" s="133" t="s">
        <v>162</v>
      </c>
      <c r="E1374" s="133" t="s">
        <v>166</v>
      </c>
      <c r="F1374" s="133" t="s">
        <v>160</v>
      </c>
    </row>
    <row r="1375" spans="1:6" x14ac:dyDescent="0.35">
      <c r="A1375" s="133" t="s">
        <v>2910</v>
      </c>
      <c r="B1375" t="s">
        <v>96</v>
      </c>
      <c r="C1375" s="134" t="s">
        <v>2911</v>
      </c>
      <c r="D1375" s="133" t="s">
        <v>162</v>
      </c>
      <c r="E1375" s="133" t="s">
        <v>166</v>
      </c>
      <c r="F1375" s="133" t="s">
        <v>160</v>
      </c>
    </row>
    <row r="1376" spans="1:6" x14ac:dyDescent="0.35">
      <c r="A1376" s="133" t="s">
        <v>2912</v>
      </c>
      <c r="B1376" t="s">
        <v>96</v>
      </c>
      <c r="C1376" s="134" t="s">
        <v>2913</v>
      </c>
      <c r="D1376" s="133" t="s">
        <v>162</v>
      </c>
      <c r="E1376" s="133" t="s">
        <v>166</v>
      </c>
      <c r="F1376" s="133" t="s">
        <v>160</v>
      </c>
    </row>
    <row r="1377" spans="1:6" x14ac:dyDescent="0.35">
      <c r="A1377" s="133" t="s">
        <v>2914</v>
      </c>
      <c r="B1377" t="s">
        <v>96</v>
      </c>
      <c r="C1377" s="134" t="s">
        <v>2915</v>
      </c>
      <c r="D1377" s="133" t="s">
        <v>162</v>
      </c>
      <c r="E1377" s="133" t="s">
        <v>166</v>
      </c>
      <c r="F1377" s="133" t="s">
        <v>160</v>
      </c>
    </row>
    <row r="1378" spans="1:6" x14ac:dyDescent="0.35">
      <c r="A1378" s="133" t="s">
        <v>2916</v>
      </c>
      <c r="B1378" t="s">
        <v>96</v>
      </c>
      <c r="C1378" s="134" t="s">
        <v>2917</v>
      </c>
      <c r="D1378" s="133" t="s">
        <v>162</v>
      </c>
      <c r="E1378" s="133" t="s">
        <v>166</v>
      </c>
      <c r="F1378" s="133" t="s">
        <v>160</v>
      </c>
    </row>
    <row r="1379" spans="1:6" x14ac:dyDescent="0.35">
      <c r="A1379" s="133" t="s">
        <v>2918</v>
      </c>
      <c r="B1379" t="s">
        <v>96</v>
      </c>
      <c r="C1379" s="134" t="s">
        <v>2919</v>
      </c>
      <c r="D1379" s="133" t="s">
        <v>162</v>
      </c>
      <c r="E1379" s="133" t="s">
        <v>166</v>
      </c>
      <c r="F1379" s="133" t="s">
        <v>160</v>
      </c>
    </row>
    <row r="1380" spans="1:6" x14ac:dyDescent="0.35">
      <c r="A1380" s="133" t="s">
        <v>2920</v>
      </c>
      <c r="B1380" t="s">
        <v>97</v>
      </c>
      <c r="C1380" s="134" t="s">
        <v>2921</v>
      </c>
      <c r="D1380" s="133" t="s">
        <v>190</v>
      </c>
      <c r="E1380" s="133" t="s">
        <v>160</v>
      </c>
      <c r="F1380" s="133" t="s">
        <v>160</v>
      </c>
    </row>
    <row r="1381" spans="1:6" x14ac:dyDescent="0.35">
      <c r="A1381" s="133" t="s">
        <v>2922</v>
      </c>
      <c r="B1381" t="s">
        <v>96</v>
      </c>
      <c r="C1381" s="134" t="s">
        <v>2923</v>
      </c>
      <c r="D1381" s="133" t="s">
        <v>162</v>
      </c>
      <c r="E1381" s="133" t="s">
        <v>166</v>
      </c>
      <c r="F1381" s="133" t="s">
        <v>160</v>
      </c>
    </row>
    <row r="1382" spans="1:6" x14ac:dyDescent="0.35">
      <c r="A1382" s="133" t="s">
        <v>2924</v>
      </c>
      <c r="B1382" t="s">
        <v>96</v>
      </c>
      <c r="C1382" s="134" t="s">
        <v>2925</v>
      </c>
      <c r="D1382" s="133" t="s">
        <v>162</v>
      </c>
      <c r="E1382" s="133" t="s">
        <v>166</v>
      </c>
      <c r="F1382" s="133" t="s">
        <v>160</v>
      </c>
    </row>
    <row r="1383" spans="1:6" x14ac:dyDescent="0.35">
      <c r="A1383" s="133" t="s">
        <v>2926</v>
      </c>
      <c r="B1383" t="s">
        <v>96</v>
      </c>
      <c r="C1383" s="134" t="s">
        <v>2568</v>
      </c>
      <c r="D1383" s="133" t="s">
        <v>162</v>
      </c>
      <c r="E1383" s="133" t="s">
        <v>166</v>
      </c>
      <c r="F1383" s="133" t="s">
        <v>169</v>
      </c>
    </row>
    <row r="1384" spans="1:6" x14ac:dyDescent="0.35">
      <c r="A1384" s="133" t="s">
        <v>2927</v>
      </c>
      <c r="B1384" t="s">
        <v>96</v>
      </c>
      <c r="C1384" s="134" t="s">
        <v>2928</v>
      </c>
      <c r="D1384" s="133" t="s">
        <v>162</v>
      </c>
      <c r="E1384" s="133" t="s">
        <v>166</v>
      </c>
      <c r="F1384" s="133" t="s">
        <v>160</v>
      </c>
    </row>
    <row r="1385" spans="1:6" x14ac:dyDescent="0.35">
      <c r="A1385" s="133" t="s">
        <v>2929</v>
      </c>
      <c r="B1385" t="s">
        <v>96</v>
      </c>
      <c r="C1385" s="134" t="s">
        <v>2930</v>
      </c>
      <c r="D1385" s="133" t="s">
        <v>162</v>
      </c>
      <c r="E1385" s="133" t="s">
        <v>166</v>
      </c>
      <c r="F1385" s="133" t="s">
        <v>160</v>
      </c>
    </row>
    <row r="1386" spans="1:6" x14ac:dyDescent="0.35">
      <c r="A1386" s="133" t="s">
        <v>2931</v>
      </c>
      <c r="B1386" t="s">
        <v>97</v>
      </c>
      <c r="C1386" s="134" t="s">
        <v>2932</v>
      </c>
      <c r="D1386" s="133" t="s">
        <v>190</v>
      </c>
      <c r="E1386" s="133" t="s">
        <v>160</v>
      </c>
      <c r="F1386" s="133" t="s">
        <v>160</v>
      </c>
    </row>
    <row r="1387" spans="1:6" x14ac:dyDescent="0.35">
      <c r="A1387" s="133" t="s">
        <v>2933</v>
      </c>
      <c r="B1387" t="s">
        <v>96</v>
      </c>
      <c r="C1387" s="134" t="s">
        <v>2934</v>
      </c>
      <c r="D1387" s="133" t="s">
        <v>162</v>
      </c>
      <c r="E1387" s="133" t="s">
        <v>166</v>
      </c>
      <c r="F1387" s="133" t="s">
        <v>160</v>
      </c>
    </row>
    <row r="1388" spans="1:6" x14ac:dyDescent="0.35">
      <c r="A1388" s="133" t="s">
        <v>2935</v>
      </c>
      <c r="B1388" t="s">
        <v>96</v>
      </c>
      <c r="C1388" s="134" t="s">
        <v>2936</v>
      </c>
      <c r="D1388" s="133" t="s">
        <v>162</v>
      </c>
      <c r="E1388" s="133" t="s">
        <v>166</v>
      </c>
      <c r="F1388" s="133" t="s">
        <v>160</v>
      </c>
    </row>
    <row r="1389" spans="1:6" x14ac:dyDescent="0.35">
      <c r="A1389" s="133" t="s">
        <v>2937</v>
      </c>
      <c r="B1389" t="s">
        <v>96</v>
      </c>
      <c r="C1389" s="134" t="s">
        <v>2938</v>
      </c>
      <c r="D1389" s="133" t="s">
        <v>162</v>
      </c>
      <c r="E1389" s="133" t="s">
        <v>166</v>
      </c>
      <c r="F1389" s="133" t="s">
        <v>160</v>
      </c>
    </row>
    <row r="1390" spans="1:6" x14ac:dyDescent="0.35">
      <c r="A1390" s="133" t="s">
        <v>2939</v>
      </c>
      <c r="B1390" t="s">
        <v>96</v>
      </c>
      <c r="C1390" s="134" t="s">
        <v>2940</v>
      </c>
      <c r="D1390" s="133" t="s">
        <v>162</v>
      </c>
      <c r="E1390" s="133" t="s">
        <v>166</v>
      </c>
      <c r="F1390" s="133" t="s">
        <v>160</v>
      </c>
    </row>
    <row r="1391" spans="1:6" x14ac:dyDescent="0.35">
      <c r="A1391" s="133" t="s">
        <v>2941</v>
      </c>
      <c r="B1391" t="s">
        <v>96</v>
      </c>
      <c r="C1391" s="134" t="s">
        <v>2942</v>
      </c>
      <c r="D1391" s="133" t="s">
        <v>162</v>
      </c>
      <c r="E1391" s="133" t="s">
        <v>166</v>
      </c>
      <c r="F1391" s="133" t="s">
        <v>160</v>
      </c>
    </row>
    <row r="1392" spans="1:6" x14ac:dyDescent="0.35">
      <c r="A1392" s="133" t="s">
        <v>2943</v>
      </c>
      <c r="B1392" t="s">
        <v>96</v>
      </c>
      <c r="C1392" s="134" t="s">
        <v>2944</v>
      </c>
      <c r="D1392" s="133" t="s">
        <v>162</v>
      </c>
      <c r="E1392" s="133" t="s">
        <v>166</v>
      </c>
      <c r="F1392" s="133" t="s">
        <v>160</v>
      </c>
    </row>
    <row r="1393" spans="1:6" x14ac:dyDescent="0.35">
      <c r="A1393" s="133" t="s">
        <v>2945</v>
      </c>
      <c r="B1393" t="s">
        <v>96</v>
      </c>
      <c r="C1393" s="134" t="s">
        <v>2946</v>
      </c>
      <c r="D1393" s="133" t="s">
        <v>162</v>
      </c>
      <c r="E1393" s="133" t="s">
        <v>166</v>
      </c>
      <c r="F1393" s="133" t="s">
        <v>160</v>
      </c>
    </row>
    <row r="1394" spans="1:6" x14ac:dyDescent="0.35">
      <c r="A1394" s="133" t="s">
        <v>2947</v>
      </c>
      <c r="B1394" t="s">
        <v>96</v>
      </c>
      <c r="C1394" s="134" t="s">
        <v>2948</v>
      </c>
      <c r="D1394" s="133" t="s">
        <v>162</v>
      </c>
      <c r="E1394" s="133" t="s">
        <v>166</v>
      </c>
      <c r="F1394" s="133" t="s">
        <v>160</v>
      </c>
    </row>
    <row r="1395" spans="1:6" x14ac:dyDescent="0.35">
      <c r="A1395" s="133" t="s">
        <v>2949</v>
      </c>
      <c r="B1395" t="s">
        <v>96</v>
      </c>
      <c r="C1395" s="134" t="s">
        <v>2950</v>
      </c>
      <c r="D1395" s="133" t="s">
        <v>162</v>
      </c>
      <c r="E1395" s="133" t="s">
        <v>166</v>
      </c>
      <c r="F1395" s="133" t="s">
        <v>160</v>
      </c>
    </row>
    <row r="1396" spans="1:6" x14ac:dyDescent="0.35">
      <c r="A1396" s="133" t="s">
        <v>2951</v>
      </c>
      <c r="B1396" t="s">
        <v>96</v>
      </c>
      <c r="C1396" s="134" t="s">
        <v>2952</v>
      </c>
      <c r="D1396" s="133" t="s">
        <v>162</v>
      </c>
      <c r="E1396" s="133" t="s">
        <v>166</v>
      </c>
      <c r="F1396" s="133" t="s">
        <v>160</v>
      </c>
    </row>
    <row r="1397" spans="1:6" x14ac:dyDescent="0.35">
      <c r="A1397" s="133" t="s">
        <v>2953</v>
      </c>
      <c r="B1397" t="s">
        <v>96</v>
      </c>
      <c r="C1397" s="134" t="s">
        <v>2954</v>
      </c>
      <c r="D1397" s="133" t="s">
        <v>162</v>
      </c>
      <c r="E1397" s="133" t="s">
        <v>166</v>
      </c>
      <c r="F1397" s="133" t="s">
        <v>160</v>
      </c>
    </row>
    <row r="1398" spans="1:6" x14ac:dyDescent="0.35">
      <c r="A1398" s="133" t="s">
        <v>2955</v>
      </c>
      <c r="B1398" t="s">
        <v>96</v>
      </c>
      <c r="C1398" s="134" t="s">
        <v>2956</v>
      </c>
      <c r="D1398" s="133" t="s">
        <v>162</v>
      </c>
      <c r="E1398" s="133" t="s">
        <v>166</v>
      </c>
      <c r="F1398" s="133" t="s">
        <v>160</v>
      </c>
    </row>
    <row r="1399" spans="1:6" x14ac:dyDescent="0.35">
      <c r="A1399" s="133" t="s">
        <v>2957</v>
      </c>
      <c r="B1399" t="s">
        <v>96</v>
      </c>
      <c r="C1399" s="134" t="s">
        <v>2958</v>
      </c>
      <c r="D1399" s="133" t="s">
        <v>162</v>
      </c>
      <c r="E1399" s="133" t="s">
        <v>166</v>
      </c>
      <c r="F1399" s="133" t="s">
        <v>160</v>
      </c>
    </row>
    <row r="1400" spans="1:6" x14ac:dyDescent="0.35">
      <c r="A1400" s="133" t="s">
        <v>2959</v>
      </c>
      <c r="B1400" t="s">
        <v>96</v>
      </c>
      <c r="C1400" s="134" t="s">
        <v>2960</v>
      </c>
      <c r="D1400" s="133" t="s">
        <v>162</v>
      </c>
      <c r="E1400" s="133" t="s">
        <v>166</v>
      </c>
      <c r="F1400" s="133" t="s">
        <v>160</v>
      </c>
    </row>
    <row r="1401" spans="1:6" x14ac:dyDescent="0.35">
      <c r="A1401" s="133" t="s">
        <v>2961</v>
      </c>
      <c r="B1401" t="s">
        <v>96</v>
      </c>
      <c r="C1401" s="134" t="s">
        <v>2962</v>
      </c>
      <c r="D1401" s="133" t="s">
        <v>162</v>
      </c>
      <c r="E1401" s="133" t="s">
        <v>166</v>
      </c>
      <c r="F1401" s="133" t="s">
        <v>160</v>
      </c>
    </row>
    <row r="1402" spans="1:6" x14ac:dyDescent="0.35">
      <c r="A1402" s="133" t="s">
        <v>2963</v>
      </c>
      <c r="B1402" t="s">
        <v>96</v>
      </c>
      <c r="C1402" s="134" t="s">
        <v>2964</v>
      </c>
      <c r="D1402" s="133" t="s">
        <v>162</v>
      </c>
      <c r="E1402" s="133" t="s">
        <v>166</v>
      </c>
      <c r="F1402" s="133" t="s">
        <v>160</v>
      </c>
    </row>
    <row r="1403" spans="1:6" x14ac:dyDescent="0.35">
      <c r="A1403" s="133" t="s">
        <v>2965</v>
      </c>
      <c r="B1403" t="s">
        <v>96</v>
      </c>
      <c r="C1403" s="134" t="s">
        <v>2966</v>
      </c>
      <c r="D1403" s="133" t="s">
        <v>162</v>
      </c>
      <c r="E1403" s="133" t="s">
        <v>166</v>
      </c>
      <c r="F1403" s="133" t="s">
        <v>160</v>
      </c>
    </row>
    <row r="1404" spans="1:6" x14ac:dyDescent="0.35">
      <c r="A1404" s="133" t="s">
        <v>2967</v>
      </c>
      <c r="B1404" t="s">
        <v>96</v>
      </c>
      <c r="C1404" s="134" t="s">
        <v>2968</v>
      </c>
      <c r="D1404" s="133" t="s">
        <v>162</v>
      </c>
      <c r="E1404" s="133" t="s">
        <v>166</v>
      </c>
      <c r="F1404" s="133" t="s">
        <v>160</v>
      </c>
    </row>
    <row r="1405" spans="1:6" x14ac:dyDescent="0.35">
      <c r="A1405" s="133" t="s">
        <v>2969</v>
      </c>
      <c r="B1405" t="s">
        <v>96</v>
      </c>
      <c r="C1405" s="134" t="s">
        <v>2970</v>
      </c>
      <c r="D1405" s="133" t="s">
        <v>162</v>
      </c>
      <c r="E1405" s="133" t="s">
        <v>166</v>
      </c>
      <c r="F1405" s="133" t="s">
        <v>160</v>
      </c>
    </row>
    <row r="1406" spans="1:6" x14ac:dyDescent="0.35">
      <c r="A1406" s="133" t="s">
        <v>2971</v>
      </c>
      <c r="B1406" t="s">
        <v>96</v>
      </c>
      <c r="C1406" s="134" t="s">
        <v>2972</v>
      </c>
      <c r="D1406" s="133" t="s">
        <v>162</v>
      </c>
      <c r="E1406" s="133" t="s">
        <v>166</v>
      </c>
      <c r="F1406" s="133" t="s">
        <v>160</v>
      </c>
    </row>
    <row r="1407" spans="1:6" x14ac:dyDescent="0.35">
      <c r="A1407" s="133" t="s">
        <v>2973</v>
      </c>
      <c r="B1407" t="s">
        <v>96</v>
      </c>
      <c r="C1407" s="134" t="s">
        <v>2974</v>
      </c>
      <c r="D1407" s="133" t="s">
        <v>162</v>
      </c>
      <c r="E1407" s="133" t="s">
        <v>166</v>
      </c>
      <c r="F1407" s="133" t="s">
        <v>160</v>
      </c>
    </row>
    <row r="1408" spans="1:6" x14ac:dyDescent="0.35">
      <c r="A1408" s="133" t="s">
        <v>2975</v>
      </c>
      <c r="B1408" t="s">
        <v>96</v>
      </c>
      <c r="C1408" s="134" t="s">
        <v>2976</v>
      </c>
      <c r="D1408" s="133" t="s">
        <v>162</v>
      </c>
      <c r="E1408" s="133" t="s">
        <v>166</v>
      </c>
      <c r="F1408" s="133" t="s">
        <v>160</v>
      </c>
    </row>
    <row r="1409" spans="1:6" x14ac:dyDescent="0.35">
      <c r="A1409" s="133" t="s">
        <v>2977</v>
      </c>
      <c r="B1409" t="s">
        <v>96</v>
      </c>
      <c r="C1409" s="134" t="s">
        <v>2978</v>
      </c>
      <c r="D1409" s="133" t="s">
        <v>162</v>
      </c>
      <c r="E1409" s="133" t="s">
        <v>166</v>
      </c>
      <c r="F1409" s="133" t="s">
        <v>160</v>
      </c>
    </row>
    <row r="1410" spans="1:6" x14ac:dyDescent="0.35">
      <c r="A1410" s="133" t="s">
        <v>2979</v>
      </c>
      <c r="B1410" t="s">
        <v>96</v>
      </c>
      <c r="C1410" s="134" t="s">
        <v>2980</v>
      </c>
      <c r="D1410" s="133" t="s">
        <v>162</v>
      </c>
      <c r="E1410" s="133" t="s">
        <v>166</v>
      </c>
      <c r="F1410" s="133" t="s">
        <v>160</v>
      </c>
    </row>
    <row r="1411" spans="1:6" x14ac:dyDescent="0.35">
      <c r="A1411" s="133" t="s">
        <v>2981</v>
      </c>
      <c r="B1411" t="s">
        <v>96</v>
      </c>
      <c r="C1411" s="134" t="s">
        <v>2982</v>
      </c>
      <c r="D1411" s="133" t="s">
        <v>162</v>
      </c>
      <c r="E1411" s="133" t="s">
        <v>166</v>
      </c>
      <c r="F1411" s="133" t="s">
        <v>160</v>
      </c>
    </row>
    <row r="1412" spans="1:6" x14ac:dyDescent="0.35">
      <c r="A1412" s="133" t="s">
        <v>2983</v>
      </c>
      <c r="B1412" t="s">
        <v>96</v>
      </c>
      <c r="C1412" s="134" t="s">
        <v>2984</v>
      </c>
      <c r="D1412" s="133" t="s">
        <v>162</v>
      </c>
      <c r="E1412" s="133" t="s">
        <v>166</v>
      </c>
      <c r="F1412" s="133" t="s">
        <v>160</v>
      </c>
    </row>
    <row r="1413" spans="1:6" x14ac:dyDescent="0.35">
      <c r="A1413" s="133" t="s">
        <v>2985</v>
      </c>
      <c r="B1413" t="s">
        <v>96</v>
      </c>
      <c r="C1413" s="134" t="s">
        <v>2986</v>
      </c>
      <c r="D1413" s="133" t="s">
        <v>162</v>
      </c>
      <c r="E1413" s="133" t="s">
        <v>166</v>
      </c>
      <c r="F1413" s="133" t="s">
        <v>160</v>
      </c>
    </row>
    <row r="1414" spans="1:6" x14ac:dyDescent="0.35">
      <c r="A1414" s="133" t="s">
        <v>2987</v>
      </c>
      <c r="B1414" t="s">
        <v>96</v>
      </c>
      <c r="C1414" s="134" t="s">
        <v>2988</v>
      </c>
      <c r="D1414" s="133" t="s">
        <v>162</v>
      </c>
      <c r="E1414" s="133" t="s">
        <v>166</v>
      </c>
      <c r="F1414" s="133" t="s">
        <v>160</v>
      </c>
    </row>
    <row r="1415" spans="1:6" x14ac:dyDescent="0.35">
      <c r="A1415" s="133" t="s">
        <v>2989</v>
      </c>
      <c r="B1415" t="s">
        <v>96</v>
      </c>
      <c r="C1415" s="134" t="s">
        <v>2990</v>
      </c>
      <c r="D1415" s="133" t="s">
        <v>162</v>
      </c>
      <c r="E1415" s="133" t="s">
        <v>166</v>
      </c>
      <c r="F1415" s="133" t="s">
        <v>160</v>
      </c>
    </row>
    <row r="1416" spans="1:6" x14ac:dyDescent="0.35">
      <c r="A1416" s="133" t="s">
        <v>2991</v>
      </c>
      <c r="B1416" t="s">
        <v>96</v>
      </c>
      <c r="C1416" s="134" t="s">
        <v>2992</v>
      </c>
      <c r="D1416" s="133" t="s">
        <v>162</v>
      </c>
      <c r="E1416" s="133" t="s">
        <v>166</v>
      </c>
      <c r="F1416" s="133" t="s">
        <v>160</v>
      </c>
    </row>
    <row r="1417" spans="1:6" x14ac:dyDescent="0.35">
      <c r="A1417" s="133" t="s">
        <v>2993</v>
      </c>
      <c r="B1417" t="s">
        <v>97</v>
      </c>
      <c r="C1417" s="134" t="s">
        <v>2994</v>
      </c>
      <c r="D1417" s="133" t="s">
        <v>169</v>
      </c>
      <c r="E1417" s="133" t="s">
        <v>169</v>
      </c>
      <c r="F1417" s="133" t="s">
        <v>160</v>
      </c>
    </row>
    <row r="1418" spans="1:6" x14ac:dyDescent="0.35">
      <c r="A1418" s="133" t="s">
        <v>2995</v>
      </c>
      <c r="B1418" t="s">
        <v>97</v>
      </c>
      <c r="C1418" s="134" t="s">
        <v>2996</v>
      </c>
      <c r="D1418" s="133" t="s">
        <v>169</v>
      </c>
      <c r="E1418" s="133" t="s">
        <v>169</v>
      </c>
      <c r="F1418" s="133" t="s">
        <v>160</v>
      </c>
    </row>
    <row r="1419" spans="1:6" x14ac:dyDescent="0.35">
      <c r="A1419" s="133" t="s">
        <v>2997</v>
      </c>
      <c r="B1419" t="s">
        <v>97</v>
      </c>
      <c r="C1419" s="134" t="s">
        <v>2998</v>
      </c>
      <c r="D1419" s="133" t="s">
        <v>169</v>
      </c>
      <c r="E1419" s="133" t="s">
        <v>169</v>
      </c>
      <c r="F1419" s="133" t="s">
        <v>160</v>
      </c>
    </row>
    <row r="1420" spans="1:6" x14ac:dyDescent="0.35">
      <c r="A1420" s="133" t="s">
        <v>2999</v>
      </c>
      <c r="B1420" t="s">
        <v>97</v>
      </c>
      <c r="C1420" s="134" t="s">
        <v>3000</v>
      </c>
      <c r="D1420" s="133" t="s">
        <v>169</v>
      </c>
      <c r="E1420" s="133" t="s">
        <v>169</v>
      </c>
      <c r="F1420" s="133" t="s">
        <v>160</v>
      </c>
    </row>
    <row r="1421" spans="1:6" x14ac:dyDescent="0.35">
      <c r="A1421" s="133" t="s">
        <v>3001</v>
      </c>
      <c r="B1421" t="s">
        <v>97</v>
      </c>
      <c r="C1421" s="134" t="s">
        <v>3002</v>
      </c>
      <c r="D1421" s="133" t="s">
        <v>169</v>
      </c>
      <c r="E1421" s="133" t="s">
        <v>169</v>
      </c>
      <c r="F1421" s="133" t="s">
        <v>160</v>
      </c>
    </row>
    <row r="1422" spans="1:6" x14ac:dyDescent="0.35">
      <c r="A1422" s="133" t="s">
        <v>3003</v>
      </c>
      <c r="B1422" t="s">
        <v>97</v>
      </c>
      <c r="C1422" s="134" t="s">
        <v>3004</v>
      </c>
      <c r="D1422" s="133" t="s">
        <v>169</v>
      </c>
      <c r="E1422" s="133" t="s">
        <v>169</v>
      </c>
      <c r="F1422" s="133" t="s">
        <v>160</v>
      </c>
    </row>
    <row r="1423" spans="1:6" x14ac:dyDescent="0.35">
      <c r="A1423" s="133" t="s">
        <v>3005</v>
      </c>
      <c r="B1423" t="s">
        <v>97</v>
      </c>
      <c r="C1423" s="134" t="s">
        <v>3006</v>
      </c>
      <c r="D1423" s="133" t="s">
        <v>169</v>
      </c>
      <c r="E1423" s="133" t="s">
        <v>169</v>
      </c>
      <c r="F1423" s="133" t="s">
        <v>160</v>
      </c>
    </row>
    <row r="1424" spans="1:6" x14ac:dyDescent="0.35">
      <c r="A1424" s="133" t="s">
        <v>3007</v>
      </c>
      <c r="B1424" t="s">
        <v>97</v>
      </c>
      <c r="C1424" s="134" t="s">
        <v>3008</v>
      </c>
      <c r="D1424" s="133" t="s">
        <v>169</v>
      </c>
      <c r="E1424" s="133" t="s">
        <v>169</v>
      </c>
      <c r="F1424" s="133" t="s">
        <v>160</v>
      </c>
    </row>
    <row r="1425" spans="1:6" x14ac:dyDescent="0.35">
      <c r="A1425" s="133" t="s">
        <v>3009</v>
      </c>
      <c r="B1425" t="s">
        <v>97</v>
      </c>
      <c r="C1425" s="134" t="s">
        <v>3010</v>
      </c>
      <c r="D1425" s="133" t="s">
        <v>169</v>
      </c>
      <c r="E1425" s="133" t="s">
        <v>169</v>
      </c>
      <c r="F1425" s="133" t="s">
        <v>160</v>
      </c>
    </row>
    <row r="1426" spans="1:6" x14ac:dyDescent="0.35">
      <c r="A1426" s="133" t="s">
        <v>3011</v>
      </c>
      <c r="B1426" t="s">
        <v>97</v>
      </c>
      <c r="C1426" s="134" t="s">
        <v>3012</v>
      </c>
      <c r="D1426" s="133" t="s">
        <v>169</v>
      </c>
      <c r="E1426" s="133" t="s">
        <v>169</v>
      </c>
      <c r="F1426" s="133" t="s">
        <v>160</v>
      </c>
    </row>
    <row r="1427" spans="1:6" x14ac:dyDescent="0.35">
      <c r="A1427" s="133" t="s">
        <v>3013</v>
      </c>
      <c r="B1427" t="s">
        <v>97</v>
      </c>
      <c r="C1427" s="134" t="s">
        <v>3014</v>
      </c>
      <c r="D1427" s="133" t="s">
        <v>169</v>
      </c>
      <c r="E1427" s="133" t="s">
        <v>169</v>
      </c>
      <c r="F1427" s="133" t="s">
        <v>160</v>
      </c>
    </row>
    <row r="1428" spans="1:6" x14ac:dyDescent="0.35">
      <c r="A1428" s="133" t="s">
        <v>3015</v>
      </c>
      <c r="B1428" t="s">
        <v>97</v>
      </c>
      <c r="C1428" s="134" t="s">
        <v>3016</v>
      </c>
      <c r="D1428" s="133" t="s">
        <v>169</v>
      </c>
      <c r="E1428" s="133" t="s">
        <v>169</v>
      </c>
      <c r="F1428" s="133" t="s">
        <v>160</v>
      </c>
    </row>
    <row r="1429" spans="1:6" x14ac:dyDescent="0.35">
      <c r="A1429" s="133" t="s">
        <v>3017</v>
      </c>
      <c r="B1429" t="s">
        <v>97</v>
      </c>
      <c r="C1429" s="134" t="s">
        <v>3018</v>
      </c>
      <c r="D1429" s="133" t="s">
        <v>169</v>
      </c>
      <c r="E1429" s="133" t="s">
        <v>169</v>
      </c>
      <c r="F1429" s="133" t="s">
        <v>160</v>
      </c>
    </row>
    <row r="1430" spans="1:6" x14ac:dyDescent="0.35">
      <c r="A1430" s="133" t="s">
        <v>3019</v>
      </c>
      <c r="B1430" t="s">
        <v>97</v>
      </c>
      <c r="C1430" s="134" t="s">
        <v>3020</v>
      </c>
      <c r="D1430" s="133" t="s">
        <v>169</v>
      </c>
      <c r="E1430" s="133" t="s">
        <v>169</v>
      </c>
      <c r="F1430" s="133" t="s">
        <v>160</v>
      </c>
    </row>
    <row r="1431" spans="1:6" x14ac:dyDescent="0.35">
      <c r="A1431" s="133" t="s">
        <v>3021</v>
      </c>
      <c r="B1431" t="s">
        <v>97</v>
      </c>
      <c r="C1431" s="134" t="s">
        <v>3022</v>
      </c>
      <c r="D1431" s="133" t="s">
        <v>169</v>
      </c>
      <c r="E1431" s="133" t="s">
        <v>169</v>
      </c>
      <c r="F1431" s="133" t="s">
        <v>160</v>
      </c>
    </row>
    <row r="1432" spans="1:6" x14ac:dyDescent="0.35">
      <c r="A1432" s="133" t="s">
        <v>3023</v>
      </c>
      <c r="B1432" t="s">
        <v>97</v>
      </c>
      <c r="C1432" s="134" t="s">
        <v>3024</v>
      </c>
      <c r="D1432" s="133" t="s">
        <v>169</v>
      </c>
      <c r="E1432" s="133" t="s">
        <v>169</v>
      </c>
      <c r="F1432" s="133" t="s">
        <v>160</v>
      </c>
    </row>
    <row r="1433" spans="1:6" x14ac:dyDescent="0.35">
      <c r="A1433" s="133" t="s">
        <v>3025</v>
      </c>
      <c r="B1433" t="s">
        <v>97</v>
      </c>
      <c r="C1433" s="134" t="s">
        <v>3026</v>
      </c>
      <c r="D1433" s="133" t="s">
        <v>169</v>
      </c>
      <c r="E1433" s="133" t="s">
        <v>169</v>
      </c>
      <c r="F1433" s="133" t="s">
        <v>160</v>
      </c>
    </row>
    <row r="1434" spans="1:6" x14ac:dyDescent="0.35">
      <c r="A1434" s="133" t="s">
        <v>3027</v>
      </c>
      <c r="B1434" t="s">
        <v>97</v>
      </c>
      <c r="C1434" s="134" t="s">
        <v>3028</v>
      </c>
      <c r="D1434" s="133" t="s">
        <v>169</v>
      </c>
      <c r="E1434" s="133" t="s">
        <v>169</v>
      </c>
      <c r="F1434" s="133" t="s">
        <v>160</v>
      </c>
    </row>
    <row r="1435" spans="1:6" x14ac:dyDescent="0.35">
      <c r="A1435" s="133" t="s">
        <v>3029</v>
      </c>
      <c r="B1435" t="s">
        <v>97</v>
      </c>
      <c r="C1435" s="134" t="s">
        <v>3030</v>
      </c>
      <c r="D1435" s="133" t="s">
        <v>169</v>
      </c>
      <c r="E1435" s="133" t="s">
        <v>169</v>
      </c>
      <c r="F1435" s="133" t="s">
        <v>160</v>
      </c>
    </row>
    <row r="1436" spans="1:6" x14ac:dyDescent="0.35">
      <c r="A1436" s="133" t="s">
        <v>3031</v>
      </c>
      <c r="B1436" t="s">
        <v>97</v>
      </c>
      <c r="C1436" s="134" t="s">
        <v>3032</v>
      </c>
      <c r="D1436" s="133" t="s">
        <v>169</v>
      </c>
      <c r="E1436" s="133" t="s">
        <v>169</v>
      </c>
      <c r="F1436" s="133" t="s">
        <v>160</v>
      </c>
    </row>
    <row r="1437" spans="1:6" x14ac:dyDescent="0.35">
      <c r="A1437" s="133" t="s">
        <v>3033</v>
      </c>
      <c r="B1437" t="s">
        <v>97</v>
      </c>
      <c r="C1437" s="134" t="s">
        <v>981</v>
      </c>
      <c r="D1437" s="133" t="s">
        <v>169</v>
      </c>
      <c r="E1437" s="133" t="s">
        <v>169</v>
      </c>
      <c r="F1437" s="133" t="s">
        <v>160</v>
      </c>
    </row>
    <row r="1438" spans="1:6" x14ac:dyDescent="0.35">
      <c r="A1438" s="133" t="s">
        <v>3034</v>
      </c>
      <c r="B1438" t="s">
        <v>97</v>
      </c>
      <c r="C1438" s="134" t="s">
        <v>3035</v>
      </c>
      <c r="D1438" s="133" t="s">
        <v>169</v>
      </c>
      <c r="E1438" s="133" t="s">
        <v>169</v>
      </c>
      <c r="F1438" s="133" t="s">
        <v>160</v>
      </c>
    </row>
    <row r="1439" spans="1:6" x14ac:dyDescent="0.35">
      <c r="A1439" s="133" t="s">
        <v>3036</v>
      </c>
      <c r="B1439" t="s">
        <v>97</v>
      </c>
      <c r="C1439" s="134" t="s">
        <v>3037</v>
      </c>
      <c r="D1439" s="133" t="s">
        <v>169</v>
      </c>
      <c r="E1439" s="133" t="s">
        <v>169</v>
      </c>
      <c r="F1439" s="133" t="s">
        <v>160</v>
      </c>
    </row>
    <row r="1440" spans="1:6" x14ac:dyDescent="0.35">
      <c r="A1440" s="133" t="s">
        <v>3038</v>
      </c>
      <c r="B1440" t="s">
        <v>97</v>
      </c>
      <c r="C1440" s="134" t="s">
        <v>3039</v>
      </c>
      <c r="D1440" s="133" t="s">
        <v>169</v>
      </c>
      <c r="E1440" s="133" t="s">
        <v>169</v>
      </c>
      <c r="F1440" s="133" t="s">
        <v>160</v>
      </c>
    </row>
    <row r="1441" spans="1:6" x14ac:dyDescent="0.35">
      <c r="A1441" s="133" t="s">
        <v>3040</v>
      </c>
      <c r="B1441" t="s">
        <v>97</v>
      </c>
      <c r="C1441" s="134" t="s">
        <v>3041</v>
      </c>
      <c r="D1441" s="133" t="s">
        <v>169</v>
      </c>
      <c r="E1441" s="133" t="s">
        <v>169</v>
      </c>
      <c r="F1441" s="133" t="s">
        <v>160</v>
      </c>
    </row>
    <row r="1442" spans="1:6" x14ac:dyDescent="0.35">
      <c r="A1442" s="133" t="s">
        <v>3042</v>
      </c>
      <c r="B1442" t="s">
        <v>97</v>
      </c>
      <c r="C1442" s="134" t="s">
        <v>3043</v>
      </c>
      <c r="D1442" s="133" t="s">
        <v>169</v>
      </c>
      <c r="E1442" s="133" t="s">
        <v>169</v>
      </c>
      <c r="F1442" s="133" t="s">
        <v>160</v>
      </c>
    </row>
    <row r="1443" spans="1:6" x14ac:dyDescent="0.35">
      <c r="A1443" s="133" t="s">
        <v>3044</v>
      </c>
      <c r="B1443" t="s">
        <v>97</v>
      </c>
      <c r="C1443" s="134" t="s">
        <v>3045</v>
      </c>
      <c r="D1443" s="133" t="s">
        <v>169</v>
      </c>
      <c r="E1443" s="133" t="s">
        <v>169</v>
      </c>
      <c r="F1443" s="133" t="s">
        <v>160</v>
      </c>
    </row>
    <row r="1444" spans="1:6" x14ac:dyDescent="0.35">
      <c r="A1444" s="133" t="s">
        <v>3046</v>
      </c>
      <c r="B1444" t="s">
        <v>97</v>
      </c>
      <c r="C1444" s="134" t="s">
        <v>3047</v>
      </c>
      <c r="D1444" s="133" t="s">
        <v>169</v>
      </c>
      <c r="E1444" s="133" t="s">
        <v>169</v>
      </c>
      <c r="F1444" s="133" t="s">
        <v>160</v>
      </c>
    </row>
    <row r="1445" spans="1:6" x14ac:dyDescent="0.35">
      <c r="A1445" s="133" t="s">
        <v>3048</v>
      </c>
      <c r="B1445" t="s">
        <v>97</v>
      </c>
      <c r="C1445" s="134" t="s">
        <v>3049</v>
      </c>
      <c r="D1445" s="133" t="s">
        <v>169</v>
      </c>
      <c r="E1445" s="133" t="s">
        <v>169</v>
      </c>
      <c r="F1445" s="133" t="s">
        <v>160</v>
      </c>
    </row>
    <row r="1446" spans="1:6" x14ac:dyDescent="0.35">
      <c r="A1446" s="133" t="s">
        <v>3050</v>
      </c>
      <c r="B1446" t="s">
        <v>97</v>
      </c>
      <c r="C1446" s="134" t="s">
        <v>3051</v>
      </c>
      <c r="D1446" s="133" t="s">
        <v>169</v>
      </c>
      <c r="E1446" s="133" t="s">
        <v>169</v>
      </c>
      <c r="F1446" s="133" t="s">
        <v>160</v>
      </c>
    </row>
    <row r="1447" spans="1:6" x14ac:dyDescent="0.35">
      <c r="A1447" s="133" t="s">
        <v>3052</v>
      </c>
      <c r="B1447" t="s">
        <v>97</v>
      </c>
      <c r="C1447" s="134" t="s">
        <v>3053</v>
      </c>
      <c r="D1447" s="133" t="s">
        <v>190</v>
      </c>
      <c r="E1447" s="133" t="s">
        <v>169</v>
      </c>
      <c r="F1447" s="133" t="s">
        <v>169</v>
      </c>
    </row>
    <row r="1448" spans="1:6" x14ac:dyDescent="0.35">
      <c r="A1448" s="133" t="s">
        <v>3054</v>
      </c>
      <c r="B1448" t="s">
        <v>97</v>
      </c>
      <c r="C1448" s="134" t="s">
        <v>3055</v>
      </c>
      <c r="D1448" s="133" t="s">
        <v>169</v>
      </c>
      <c r="E1448" s="133" t="s">
        <v>169</v>
      </c>
      <c r="F1448" s="133" t="s">
        <v>160</v>
      </c>
    </row>
    <row r="1449" spans="1:6" x14ac:dyDescent="0.35">
      <c r="A1449" s="133" t="s">
        <v>3056</v>
      </c>
      <c r="B1449" t="s">
        <v>97</v>
      </c>
      <c r="C1449" s="134" t="s">
        <v>3057</v>
      </c>
      <c r="D1449" s="133" t="s">
        <v>169</v>
      </c>
      <c r="E1449" s="133" t="s">
        <v>169</v>
      </c>
      <c r="F1449" s="133" t="s">
        <v>160</v>
      </c>
    </row>
    <row r="1450" spans="1:6" x14ac:dyDescent="0.35">
      <c r="A1450" s="133" t="s">
        <v>3058</v>
      </c>
      <c r="B1450" t="s">
        <v>97</v>
      </c>
      <c r="C1450" s="134" t="s">
        <v>3059</v>
      </c>
      <c r="D1450" s="133" t="s">
        <v>169</v>
      </c>
      <c r="E1450" s="133" t="s">
        <v>169</v>
      </c>
      <c r="F1450" s="133" t="s">
        <v>160</v>
      </c>
    </row>
    <row r="1451" spans="1:6" x14ac:dyDescent="0.35">
      <c r="A1451" s="133" t="s">
        <v>3060</v>
      </c>
      <c r="B1451" t="s">
        <v>97</v>
      </c>
      <c r="C1451" s="134" t="s">
        <v>3061</v>
      </c>
      <c r="D1451" s="133" t="s">
        <v>169</v>
      </c>
      <c r="E1451" s="133" t="s">
        <v>169</v>
      </c>
      <c r="F1451" s="133" t="s">
        <v>160</v>
      </c>
    </row>
    <row r="1452" spans="1:6" x14ac:dyDescent="0.35">
      <c r="A1452" s="133" t="s">
        <v>3062</v>
      </c>
      <c r="B1452" t="s">
        <v>96</v>
      </c>
      <c r="C1452" s="134" t="s">
        <v>3063</v>
      </c>
      <c r="D1452" s="133" t="s">
        <v>162</v>
      </c>
      <c r="E1452" s="133" t="s">
        <v>166</v>
      </c>
      <c r="F1452" s="133" t="s">
        <v>169</v>
      </c>
    </row>
    <row r="1453" spans="1:6" x14ac:dyDescent="0.35">
      <c r="A1453" s="133" t="s">
        <v>3064</v>
      </c>
      <c r="B1453" t="s">
        <v>97</v>
      </c>
      <c r="C1453" s="134" t="s">
        <v>3065</v>
      </c>
      <c r="D1453" s="133" t="s">
        <v>169</v>
      </c>
      <c r="E1453" s="133" t="s">
        <v>169</v>
      </c>
      <c r="F1453" s="133" t="s">
        <v>160</v>
      </c>
    </row>
    <row r="1454" spans="1:6" x14ac:dyDescent="0.35">
      <c r="A1454" s="133" t="s">
        <v>3066</v>
      </c>
      <c r="B1454" t="s">
        <v>97</v>
      </c>
      <c r="C1454" s="134" t="s">
        <v>3067</v>
      </c>
      <c r="D1454" s="133" t="s">
        <v>169</v>
      </c>
      <c r="E1454" s="133" t="s">
        <v>169</v>
      </c>
      <c r="F1454" s="133" t="s">
        <v>160</v>
      </c>
    </row>
    <row r="1455" spans="1:6" x14ac:dyDescent="0.35">
      <c r="A1455" s="133" t="s">
        <v>3068</v>
      </c>
      <c r="B1455" t="s">
        <v>97</v>
      </c>
      <c r="C1455" s="134" t="s">
        <v>3069</v>
      </c>
      <c r="D1455" s="133" t="s">
        <v>169</v>
      </c>
      <c r="E1455" s="133" t="s">
        <v>169</v>
      </c>
      <c r="F1455" s="133" t="s">
        <v>160</v>
      </c>
    </row>
    <row r="1456" spans="1:6" x14ac:dyDescent="0.35">
      <c r="A1456" s="133" t="s">
        <v>3070</v>
      </c>
      <c r="B1456" t="s">
        <v>97</v>
      </c>
      <c r="C1456" s="134" t="s">
        <v>3071</v>
      </c>
      <c r="D1456" s="133" t="s">
        <v>169</v>
      </c>
      <c r="E1456" s="133" t="s">
        <v>169</v>
      </c>
      <c r="F1456" s="133" t="s">
        <v>160</v>
      </c>
    </row>
    <row r="1457" spans="1:6" x14ac:dyDescent="0.35">
      <c r="A1457" s="133" t="s">
        <v>3072</v>
      </c>
      <c r="B1457" t="s">
        <v>97</v>
      </c>
      <c r="C1457" s="134" t="s">
        <v>3073</v>
      </c>
      <c r="D1457" s="133" t="s">
        <v>190</v>
      </c>
      <c r="E1457" s="133" t="s">
        <v>202</v>
      </c>
      <c r="F1457" s="133" t="s">
        <v>160</v>
      </c>
    </row>
    <row r="1458" spans="1:6" x14ac:dyDescent="0.35">
      <c r="A1458" s="133" t="s">
        <v>3074</v>
      </c>
      <c r="B1458" t="s">
        <v>97</v>
      </c>
      <c r="C1458" s="134" t="s">
        <v>3075</v>
      </c>
      <c r="D1458" s="133" t="s">
        <v>169</v>
      </c>
      <c r="E1458" s="133" t="s">
        <v>169</v>
      </c>
      <c r="F1458" s="133" t="s">
        <v>160</v>
      </c>
    </row>
    <row r="1459" spans="1:6" x14ac:dyDescent="0.35">
      <c r="A1459" s="133" t="s">
        <v>3076</v>
      </c>
      <c r="B1459" t="s">
        <v>97</v>
      </c>
      <c r="C1459" s="134" t="s">
        <v>3077</v>
      </c>
      <c r="D1459" s="133" t="s">
        <v>169</v>
      </c>
      <c r="E1459" s="133" t="s">
        <v>169</v>
      </c>
      <c r="F1459" s="133" t="s">
        <v>169</v>
      </c>
    </row>
    <row r="1460" spans="1:6" x14ac:dyDescent="0.35">
      <c r="A1460" s="133" t="s">
        <v>3078</v>
      </c>
      <c r="B1460" t="s">
        <v>97</v>
      </c>
      <c r="C1460" s="134" t="s">
        <v>3079</v>
      </c>
      <c r="D1460" s="133" t="s">
        <v>169</v>
      </c>
      <c r="E1460" s="133" t="s">
        <v>169</v>
      </c>
      <c r="F1460" s="133" t="s">
        <v>160</v>
      </c>
    </row>
    <row r="1461" spans="1:6" x14ac:dyDescent="0.35">
      <c r="A1461" s="133" t="s">
        <v>3080</v>
      </c>
      <c r="B1461" t="s">
        <v>97</v>
      </c>
      <c r="C1461" s="134" t="s">
        <v>3081</v>
      </c>
      <c r="D1461" s="133" t="s">
        <v>169</v>
      </c>
      <c r="E1461" s="133" t="s">
        <v>169</v>
      </c>
      <c r="F1461" s="133" t="s">
        <v>160</v>
      </c>
    </row>
    <row r="1462" spans="1:6" x14ac:dyDescent="0.35">
      <c r="A1462" s="133" t="s">
        <v>3082</v>
      </c>
      <c r="B1462" t="s">
        <v>97</v>
      </c>
      <c r="C1462" s="134" t="s">
        <v>3083</v>
      </c>
      <c r="D1462" s="133" t="s">
        <v>169</v>
      </c>
      <c r="E1462" s="133" t="s">
        <v>169</v>
      </c>
      <c r="F1462" s="133" t="s">
        <v>160</v>
      </c>
    </row>
    <row r="1463" spans="1:6" x14ac:dyDescent="0.35">
      <c r="A1463" s="133" t="s">
        <v>3084</v>
      </c>
      <c r="B1463" t="s">
        <v>97</v>
      </c>
      <c r="C1463" s="134" t="s">
        <v>3085</v>
      </c>
      <c r="D1463" s="133" t="s">
        <v>169</v>
      </c>
      <c r="E1463" s="133" t="s">
        <v>169</v>
      </c>
      <c r="F1463" s="133" t="s">
        <v>160</v>
      </c>
    </row>
    <row r="1464" spans="1:6" x14ac:dyDescent="0.35">
      <c r="A1464" s="133" t="s">
        <v>3086</v>
      </c>
      <c r="B1464" t="s">
        <v>97</v>
      </c>
      <c r="C1464" s="134" t="s">
        <v>3087</v>
      </c>
      <c r="D1464" s="133" t="s">
        <v>169</v>
      </c>
      <c r="E1464" s="133" t="s">
        <v>169</v>
      </c>
      <c r="F1464" s="133" t="s">
        <v>160</v>
      </c>
    </row>
    <row r="1465" spans="1:6" x14ac:dyDescent="0.35">
      <c r="A1465" s="133" t="s">
        <v>3088</v>
      </c>
      <c r="B1465" t="s">
        <v>97</v>
      </c>
      <c r="C1465" s="134" t="s">
        <v>3089</v>
      </c>
      <c r="D1465" s="133" t="s">
        <v>169</v>
      </c>
      <c r="E1465" s="133" t="s">
        <v>169</v>
      </c>
      <c r="F1465" s="133" t="s">
        <v>160</v>
      </c>
    </row>
    <row r="1466" spans="1:6" x14ac:dyDescent="0.35">
      <c r="A1466" s="133" t="s">
        <v>3090</v>
      </c>
      <c r="B1466" t="s">
        <v>97</v>
      </c>
      <c r="C1466" s="134" t="s">
        <v>3091</v>
      </c>
      <c r="D1466" s="133" t="s">
        <v>169</v>
      </c>
      <c r="E1466" s="133" t="s">
        <v>169</v>
      </c>
      <c r="F1466" s="133" t="s">
        <v>160</v>
      </c>
    </row>
    <row r="1467" spans="1:6" x14ac:dyDescent="0.35">
      <c r="A1467" s="133" t="s">
        <v>3092</v>
      </c>
      <c r="B1467" t="s">
        <v>97</v>
      </c>
      <c r="C1467" s="134" t="s">
        <v>3093</v>
      </c>
      <c r="D1467" s="133" t="s">
        <v>190</v>
      </c>
      <c r="E1467" s="133" t="s">
        <v>160</v>
      </c>
      <c r="F1467" s="133" t="s">
        <v>160</v>
      </c>
    </row>
    <row r="1468" spans="1:6" x14ac:dyDescent="0.35">
      <c r="A1468" s="133" t="s">
        <v>3094</v>
      </c>
      <c r="B1468" t="s">
        <v>97</v>
      </c>
      <c r="C1468" s="134" t="s">
        <v>3095</v>
      </c>
      <c r="D1468" s="133" t="s">
        <v>169</v>
      </c>
      <c r="E1468" s="133" t="s">
        <v>169</v>
      </c>
      <c r="F1468" s="133" t="s">
        <v>160</v>
      </c>
    </row>
    <row r="1469" spans="1:6" x14ac:dyDescent="0.35">
      <c r="A1469" s="133" t="s">
        <v>3096</v>
      </c>
      <c r="B1469" t="s">
        <v>97</v>
      </c>
      <c r="C1469" s="134" t="s">
        <v>3097</v>
      </c>
      <c r="D1469" s="133" t="s">
        <v>169</v>
      </c>
      <c r="E1469" s="133" t="s">
        <v>169</v>
      </c>
      <c r="F1469" s="133" t="s">
        <v>160</v>
      </c>
    </row>
    <row r="1470" spans="1:6" x14ac:dyDescent="0.35">
      <c r="A1470" s="133" t="s">
        <v>3098</v>
      </c>
      <c r="B1470" t="s">
        <v>97</v>
      </c>
      <c r="C1470" s="134" t="s">
        <v>3099</v>
      </c>
      <c r="D1470" s="133" t="s">
        <v>169</v>
      </c>
      <c r="E1470" s="133" t="s">
        <v>169</v>
      </c>
      <c r="F1470" s="133" t="s">
        <v>160</v>
      </c>
    </row>
    <row r="1471" spans="1:6" x14ac:dyDescent="0.35">
      <c r="A1471" s="133" t="s">
        <v>3100</v>
      </c>
      <c r="B1471" t="s">
        <v>97</v>
      </c>
      <c r="C1471" s="134" t="s">
        <v>3101</v>
      </c>
      <c r="D1471" s="133" t="s">
        <v>169</v>
      </c>
      <c r="E1471" s="133" t="s">
        <v>169</v>
      </c>
      <c r="F1471" s="133" t="s">
        <v>160</v>
      </c>
    </row>
    <row r="1472" spans="1:6" x14ac:dyDescent="0.35">
      <c r="A1472" s="133" t="s">
        <v>3102</v>
      </c>
      <c r="B1472" t="s">
        <v>97</v>
      </c>
      <c r="C1472" s="134" t="s">
        <v>3103</v>
      </c>
      <c r="D1472" s="133" t="s">
        <v>169</v>
      </c>
      <c r="E1472" s="133" t="s">
        <v>169</v>
      </c>
      <c r="F1472" s="133" t="s">
        <v>160</v>
      </c>
    </row>
    <row r="1473" spans="1:6" x14ac:dyDescent="0.35">
      <c r="A1473" s="133" t="s">
        <v>3104</v>
      </c>
      <c r="B1473" t="s">
        <v>97</v>
      </c>
      <c r="C1473" s="134" t="s">
        <v>3105</v>
      </c>
      <c r="D1473" s="133" t="s">
        <v>169</v>
      </c>
      <c r="E1473" s="133" t="s">
        <v>169</v>
      </c>
      <c r="F1473" s="133" t="s">
        <v>160</v>
      </c>
    </row>
    <row r="1474" spans="1:6" x14ac:dyDescent="0.35">
      <c r="A1474" s="133" t="s">
        <v>3106</v>
      </c>
      <c r="B1474" t="s">
        <v>97</v>
      </c>
      <c r="C1474" s="134" t="s">
        <v>3107</v>
      </c>
      <c r="D1474" s="133" t="s">
        <v>169</v>
      </c>
      <c r="E1474" s="133" t="s">
        <v>169</v>
      </c>
      <c r="F1474" s="133" t="s">
        <v>160</v>
      </c>
    </row>
    <row r="1475" spans="1:6" x14ac:dyDescent="0.35">
      <c r="A1475" s="133" t="s">
        <v>3108</v>
      </c>
      <c r="B1475" t="s">
        <v>97</v>
      </c>
      <c r="C1475" s="134" t="s">
        <v>3109</v>
      </c>
      <c r="D1475" s="133" t="s">
        <v>169</v>
      </c>
      <c r="E1475" s="133" t="s">
        <v>169</v>
      </c>
      <c r="F1475" s="133" t="s">
        <v>160</v>
      </c>
    </row>
    <row r="1476" spans="1:6" x14ac:dyDescent="0.35">
      <c r="A1476" s="133" t="s">
        <v>3110</v>
      </c>
      <c r="B1476" t="s">
        <v>97</v>
      </c>
      <c r="C1476" s="134" t="s">
        <v>3111</v>
      </c>
      <c r="D1476" s="133" t="s">
        <v>169</v>
      </c>
      <c r="E1476" s="133" t="s">
        <v>169</v>
      </c>
      <c r="F1476" s="133" t="s">
        <v>160</v>
      </c>
    </row>
    <row r="1477" spans="1:6" x14ac:dyDescent="0.35">
      <c r="A1477" s="133" t="s">
        <v>3112</v>
      </c>
      <c r="B1477" t="s">
        <v>97</v>
      </c>
      <c r="C1477" s="134" t="s">
        <v>3113</v>
      </c>
      <c r="D1477" s="133" t="s">
        <v>169</v>
      </c>
      <c r="E1477" s="133" t="s">
        <v>169</v>
      </c>
      <c r="F1477" s="133" t="s">
        <v>160</v>
      </c>
    </row>
    <row r="1478" spans="1:6" x14ac:dyDescent="0.35">
      <c r="A1478" s="133" t="s">
        <v>3114</v>
      </c>
      <c r="B1478" t="s">
        <v>97</v>
      </c>
      <c r="C1478" s="134" t="s">
        <v>3115</v>
      </c>
      <c r="D1478" s="133" t="s">
        <v>169</v>
      </c>
      <c r="E1478" s="133" t="s">
        <v>169</v>
      </c>
      <c r="F1478" s="133" t="s">
        <v>160</v>
      </c>
    </row>
    <row r="1479" spans="1:6" x14ac:dyDescent="0.35">
      <c r="A1479" s="133" t="s">
        <v>3116</v>
      </c>
      <c r="B1479" t="s">
        <v>97</v>
      </c>
      <c r="C1479" s="134" t="s">
        <v>3117</v>
      </c>
      <c r="D1479" s="133" t="s">
        <v>169</v>
      </c>
      <c r="E1479" s="133" t="s">
        <v>169</v>
      </c>
      <c r="F1479" s="133" t="s">
        <v>160</v>
      </c>
    </row>
    <row r="1480" spans="1:6" x14ac:dyDescent="0.35">
      <c r="A1480" s="133" t="s">
        <v>3118</v>
      </c>
      <c r="B1480" t="s">
        <v>97</v>
      </c>
      <c r="C1480" s="134" t="s">
        <v>3119</v>
      </c>
      <c r="D1480" s="133" t="s">
        <v>169</v>
      </c>
      <c r="E1480" s="133" t="s">
        <v>169</v>
      </c>
      <c r="F1480" s="133" t="s">
        <v>160</v>
      </c>
    </row>
    <row r="1481" spans="1:6" x14ac:dyDescent="0.35">
      <c r="A1481" s="133" t="s">
        <v>3120</v>
      </c>
      <c r="B1481" t="s">
        <v>97</v>
      </c>
      <c r="C1481" s="134" t="s">
        <v>3121</v>
      </c>
      <c r="D1481" s="133" t="s">
        <v>169</v>
      </c>
      <c r="E1481" s="133" t="s">
        <v>169</v>
      </c>
      <c r="F1481" s="133" t="s">
        <v>160</v>
      </c>
    </row>
    <row r="1482" spans="1:6" x14ac:dyDescent="0.35">
      <c r="A1482" s="133" t="s">
        <v>3122</v>
      </c>
      <c r="B1482" t="s">
        <v>97</v>
      </c>
      <c r="C1482" s="134" t="s">
        <v>3123</v>
      </c>
      <c r="D1482" s="133" t="s">
        <v>169</v>
      </c>
      <c r="E1482" s="133" t="s">
        <v>169</v>
      </c>
      <c r="F1482" s="133" t="s">
        <v>160</v>
      </c>
    </row>
    <row r="1483" spans="1:6" x14ac:dyDescent="0.35">
      <c r="A1483" s="133" t="s">
        <v>3124</v>
      </c>
      <c r="B1483" t="s">
        <v>97</v>
      </c>
      <c r="C1483" s="134" t="s">
        <v>3125</v>
      </c>
      <c r="D1483" s="133" t="s">
        <v>169</v>
      </c>
      <c r="E1483" s="133" t="s">
        <v>169</v>
      </c>
      <c r="F1483" s="133" t="s">
        <v>160</v>
      </c>
    </row>
    <row r="1484" spans="1:6" x14ac:dyDescent="0.35">
      <c r="A1484" s="133" t="s">
        <v>3126</v>
      </c>
      <c r="B1484" t="s">
        <v>97</v>
      </c>
      <c r="C1484" s="134" t="s">
        <v>3127</v>
      </c>
      <c r="D1484" s="133" t="s">
        <v>169</v>
      </c>
      <c r="E1484" s="133" t="s">
        <v>169</v>
      </c>
      <c r="F1484" s="133" t="s">
        <v>160</v>
      </c>
    </row>
    <row r="1485" spans="1:6" x14ac:dyDescent="0.35">
      <c r="A1485" s="133" t="s">
        <v>3128</v>
      </c>
      <c r="B1485" t="s">
        <v>97</v>
      </c>
      <c r="C1485" s="134" t="s">
        <v>3129</v>
      </c>
      <c r="D1485" s="133" t="s">
        <v>169</v>
      </c>
      <c r="E1485" s="133" t="s">
        <v>169</v>
      </c>
      <c r="F1485" s="133" t="s">
        <v>160</v>
      </c>
    </row>
    <row r="1486" spans="1:6" x14ac:dyDescent="0.35">
      <c r="A1486" s="133" t="s">
        <v>3130</v>
      </c>
      <c r="B1486" t="s">
        <v>97</v>
      </c>
      <c r="C1486" s="134" t="s">
        <v>3131</v>
      </c>
      <c r="D1486" s="133" t="s">
        <v>169</v>
      </c>
      <c r="E1486" s="133" t="s">
        <v>169</v>
      </c>
      <c r="F1486" s="133" t="s">
        <v>160</v>
      </c>
    </row>
    <row r="1487" spans="1:6" x14ac:dyDescent="0.35">
      <c r="A1487" s="133" t="s">
        <v>3132</v>
      </c>
      <c r="B1487" t="s">
        <v>97</v>
      </c>
      <c r="C1487" s="134" t="s">
        <v>3133</v>
      </c>
      <c r="D1487" s="133" t="s">
        <v>169</v>
      </c>
      <c r="E1487" s="133" t="s">
        <v>169</v>
      </c>
      <c r="F1487" s="133" t="s">
        <v>160</v>
      </c>
    </row>
    <row r="1488" spans="1:6" x14ac:dyDescent="0.35">
      <c r="A1488" s="133" t="s">
        <v>3134</v>
      </c>
      <c r="B1488" t="s">
        <v>97</v>
      </c>
      <c r="C1488" s="134" t="s">
        <v>3135</v>
      </c>
      <c r="D1488" s="133" t="s">
        <v>169</v>
      </c>
      <c r="E1488" s="133" t="s">
        <v>169</v>
      </c>
      <c r="F1488" s="133" t="s">
        <v>160</v>
      </c>
    </row>
    <row r="1489" spans="1:6" x14ac:dyDescent="0.35">
      <c r="A1489" s="133" t="s">
        <v>3136</v>
      </c>
      <c r="B1489" t="s">
        <v>97</v>
      </c>
      <c r="C1489" s="134" t="s">
        <v>3137</v>
      </c>
      <c r="D1489" s="133" t="s">
        <v>169</v>
      </c>
      <c r="E1489" s="133" t="s">
        <v>169</v>
      </c>
      <c r="F1489" s="133" t="s">
        <v>160</v>
      </c>
    </row>
    <row r="1490" spans="1:6" x14ac:dyDescent="0.35">
      <c r="A1490" s="133" t="s">
        <v>3138</v>
      </c>
      <c r="B1490" t="s">
        <v>97</v>
      </c>
      <c r="C1490" s="134" t="s">
        <v>3139</v>
      </c>
      <c r="D1490" s="133" t="s">
        <v>169</v>
      </c>
      <c r="E1490" s="133" t="s">
        <v>169</v>
      </c>
      <c r="F1490" s="133" t="s">
        <v>160</v>
      </c>
    </row>
    <row r="1491" spans="1:6" x14ac:dyDescent="0.35">
      <c r="A1491" s="133" t="s">
        <v>3140</v>
      </c>
      <c r="B1491" t="s">
        <v>97</v>
      </c>
      <c r="C1491" s="134" t="s">
        <v>3141</v>
      </c>
      <c r="D1491" s="133" t="s">
        <v>169</v>
      </c>
      <c r="E1491" s="133" t="s">
        <v>169</v>
      </c>
      <c r="F1491" s="133" t="s">
        <v>169</v>
      </c>
    </row>
    <row r="1492" spans="1:6" x14ac:dyDescent="0.35">
      <c r="A1492" s="133" t="s">
        <v>3142</v>
      </c>
      <c r="B1492" t="s">
        <v>97</v>
      </c>
      <c r="C1492" s="134" t="s">
        <v>3143</v>
      </c>
      <c r="D1492" s="133" t="s">
        <v>169</v>
      </c>
      <c r="E1492" s="133" t="s">
        <v>169</v>
      </c>
      <c r="F1492" s="133" t="s">
        <v>169</v>
      </c>
    </row>
    <row r="1493" spans="1:6" x14ac:dyDescent="0.35">
      <c r="A1493" s="133" t="s">
        <v>3144</v>
      </c>
      <c r="B1493" t="s">
        <v>97</v>
      </c>
      <c r="C1493" s="134" t="s">
        <v>3145</v>
      </c>
      <c r="D1493" s="133" t="s">
        <v>169</v>
      </c>
      <c r="E1493" s="133" t="s">
        <v>169</v>
      </c>
      <c r="F1493" s="133" t="s">
        <v>160</v>
      </c>
    </row>
    <row r="1494" spans="1:6" x14ac:dyDescent="0.35">
      <c r="A1494" s="133" t="s">
        <v>3146</v>
      </c>
      <c r="B1494" t="s">
        <v>97</v>
      </c>
      <c r="C1494" s="134" t="s">
        <v>3147</v>
      </c>
      <c r="D1494" s="133" t="s">
        <v>169</v>
      </c>
      <c r="E1494" s="133" t="s">
        <v>169</v>
      </c>
      <c r="F1494" s="133" t="s">
        <v>169</v>
      </c>
    </row>
    <row r="1495" spans="1:6" x14ac:dyDescent="0.35">
      <c r="A1495" s="133" t="s">
        <v>3148</v>
      </c>
      <c r="B1495" t="s">
        <v>97</v>
      </c>
      <c r="C1495" s="134" t="s">
        <v>3149</v>
      </c>
      <c r="D1495" s="133" t="s">
        <v>169</v>
      </c>
      <c r="E1495" s="133" t="s">
        <v>169</v>
      </c>
      <c r="F1495" s="133" t="s">
        <v>169</v>
      </c>
    </row>
    <row r="1496" spans="1:6" x14ac:dyDescent="0.35">
      <c r="A1496" s="133" t="s">
        <v>3150</v>
      </c>
      <c r="B1496" t="s">
        <v>97</v>
      </c>
      <c r="C1496" s="134" t="s">
        <v>3151</v>
      </c>
      <c r="D1496" s="133" t="s">
        <v>169</v>
      </c>
      <c r="E1496" s="133" t="s">
        <v>169</v>
      </c>
      <c r="F1496" s="133" t="s">
        <v>160</v>
      </c>
    </row>
    <row r="1497" spans="1:6" x14ac:dyDescent="0.35">
      <c r="A1497" s="133" t="s">
        <v>3152</v>
      </c>
      <c r="B1497" t="s">
        <v>97</v>
      </c>
      <c r="C1497" s="134" t="s">
        <v>3153</v>
      </c>
      <c r="D1497" s="133" t="s">
        <v>169</v>
      </c>
      <c r="E1497" s="133" t="s">
        <v>169</v>
      </c>
      <c r="F1497" s="133" t="s">
        <v>160</v>
      </c>
    </row>
    <row r="1498" spans="1:6" x14ac:dyDescent="0.35">
      <c r="A1498" s="133" t="s">
        <v>3154</v>
      </c>
      <c r="B1498" t="s">
        <v>97</v>
      </c>
      <c r="C1498" s="134" t="s">
        <v>3155</v>
      </c>
      <c r="D1498" s="133" t="s">
        <v>169</v>
      </c>
      <c r="E1498" s="133" t="s">
        <v>169</v>
      </c>
      <c r="F1498" s="133" t="s">
        <v>160</v>
      </c>
    </row>
    <row r="1499" spans="1:6" x14ac:dyDescent="0.35">
      <c r="A1499" s="133" t="s">
        <v>3156</v>
      </c>
      <c r="B1499" t="s">
        <v>97</v>
      </c>
      <c r="C1499" s="134" t="s">
        <v>3157</v>
      </c>
      <c r="D1499" s="133" t="s">
        <v>169</v>
      </c>
      <c r="E1499" s="133" t="s">
        <v>169</v>
      </c>
      <c r="F1499" s="133" t="s">
        <v>160</v>
      </c>
    </row>
    <row r="1500" spans="1:6" x14ac:dyDescent="0.35">
      <c r="A1500" s="133" t="s">
        <v>3158</v>
      </c>
      <c r="B1500" t="s">
        <v>97</v>
      </c>
      <c r="C1500" s="134" t="s">
        <v>3159</v>
      </c>
      <c r="D1500" s="133" t="s">
        <v>169</v>
      </c>
      <c r="E1500" s="133" t="s">
        <v>169</v>
      </c>
      <c r="F1500" s="133" t="s">
        <v>160</v>
      </c>
    </row>
    <row r="1501" spans="1:6" x14ac:dyDescent="0.35">
      <c r="A1501" s="133" t="s">
        <v>3160</v>
      </c>
      <c r="B1501" t="s">
        <v>97</v>
      </c>
      <c r="C1501" s="134" t="s">
        <v>3161</v>
      </c>
      <c r="D1501" s="133" t="s">
        <v>169</v>
      </c>
      <c r="E1501" s="133" t="s">
        <v>169</v>
      </c>
      <c r="F1501" s="133" t="s">
        <v>160</v>
      </c>
    </row>
    <row r="1502" spans="1:6" x14ac:dyDescent="0.35">
      <c r="A1502" s="133" t="s">
        <v>3162</v>
      </c>
      <c r="B1502" t="s">
        <v>97</v>
      </c>
      <c r="C1502" s="134" t="s">
        <v>3163</v>
      </c>
      <c r="D1502" s="133" t="s">
        <v>190</v>
      </c>
      <c r="E1502" s="133" t="s">
        <v>169</v>
      </c>
      <c r="F1502" s="133" t="s">
        <v>160</v>
      </c>
    </row>
    <row r="1503" spans="1:6" x14ac:dyDescent="0.35">
      <c r="A1503" s="133" t="s">
        <v>3164</v>
      </c>
      <c r="B1503" t="s">
        <v>97</v>
      </c>
      <c r="C1503" s="134" t="s">
        <v>3165</v>
      </c>
      <c r="D1503" s="133" t="s">
        <v>169</v>
      </c>
      <c r="E1503" s="133" t="s">
        <v>169</v>
      </c>
      <c r="F1503" s="133" t="s">
        <v>160</v>
      </c>
    </row>
    <row r="1504" spans="1:6" x14ac:dyDescent="0.35">
      <c r="A1504" s="133" t="s">
        <v>3166</v>
      </c>
      <c r="B1504" t="s">
        <v>97</v>
      </c>
      <c r="C1504" s="134" t="s">
        <v>3167</v>
      </c>
      <c r="D1504" s="133" t="s">
        <v>169</v>
      </c>
      <c r="E1504" s="133" t="s">
        <v>169</v>
      </c>
      <c r="F1504" s="133" t="s">
        <v>160</v>
      </c>
    </row>
    <row r="1505" spans="1:6" x14ac:dyDescent="0.35">
      <c r="A1505" s="133" t="s">
        <v>3168</v>
      </c>
      <c r="B1505" t="s">
        <v>97</v>
      </c>
      <c r="C1505" s="134" t="s">
        <v>3169</v>
      </c>
      <c r="D1505" s="133" t="s">
        <v>169</v>
      </c>
      <c r="E1505" s="133" t="s">
        <v>169</v>
      </c>
      <c r="F1505" s="133" t="s">
        <v>160</v>
      </c>
    </row>
    <row r="1506" spans="1:6" x14ac:dyDescent="0.35">
      <c r="A1506" s="133" t="s">
        <v>3170</v>
      </c>
      <c r="B1506" t="s">
        <v>97</v>
      </c>
      <c r="C1506" s="134" t="s">
        <v>3171</v>
      </c>
      <c r="D1506" s="133" t="s">
        <v>169</v>
      </c>
      <c r="E1506" s="133" t="s">
        <v>169</v>
      </c>
      <c r="F1506" s="133" t="s">
        <v>160</v>
      </c>
    </row>
    <row r="1507" spans="1:6" x14ac:dyDescent="0.35">
      <c r="A1507" s="133" t="s">
        <v>3172</v>
      </c>
      <c r="B1507" t="s">
        <v>97</v>
      </c>
      <c r="C1507" s="134" t="s">
        <v>3173</v>
      </c>
      <c r="D1507" s="133" t="s">
        <v>169</v>
      </c>
      <c r="E1507" s="133" t="s">
        <v>169</v>
      </c>
      <c r="F1507" s="133" t="s">
        <v>160</v>
      </c>
    </row>
    <row r="1508" spans="1:6" x14ac:dyDescent="0.35">
      <c r="A1508" s="133" t="s">
        <v>3174</v>
      </c>
      <c r="B1508" t="s">
        <v>97</v>
      </c>
      <c r="C1508" s="134" t="s">
        <v>3175</v>
      </c>
      <c r="D1508" s="133" t="s">
        <v>169</v>
      </c>
      <c r="E1508" s="133" t="s">
        <v>169</v>
      </c>
      <c r="F1508" s="133" t="s">
        <v>160</v>
      </c>
    </row>
    <row r="1509" spans="1:6" x14ac:dyDescent="0.35">
      <c r="A1509" s="133" t="s">
        <v>3176</v>
      </c>
      <c r="B1509" t="s">
        <v>97</v>
      </c>
      <c r="C1509" s="134" t="s">
        <v>3177</v>
      </c>
      <c r="D1509" s="133" t="s">
        <v>190</v>
      </c>
      <c r="E1509" s="133" t="s">
        <v>202</v>
      </c>
      <c r="F1509" s="133" t="s">
        <v>160</v>
      </c>
    </row>
    <row r="1510" spans="1:6" x14ac:dyDescent="0.35">
      <c r="A1510" s="133" t="s">
        <v>3178</v>
      </c>
      <c r="B1510" t="s">
        <v>97</v>
      </c>
      <c r="C1510" s="134" t="s">
        <v>3179</v>
      </c>
      <c r="D1510" s="133" t="s">
        <v>190</v>
      </c>
      <c r="E1510" s="133" t="s">
        <v>202</v>
      </c>
      <c r="F1510" s="133" t="s">
        <v>160</v>
      </c>
    </row>
    <row r="1511" spans="1:6" x14ac:dyDescent="0.35">
      <c r="A1511" s="133" t="s">
        <v>3180</v>
      </c>
      <c r="B1511" t="s">
        <v>97</v>
      </c>
      <c r="C1511" s="134" t="s">
        <v>3181</v>
      </c>
      <c r="D1511" s="133" t="s">
        <v>190</v>
      </c>
      <c r="E1511" s="133" t="s">
        <v>169</v>
      </c>
      <c r="F1511" s="133" t="s">
        <v>169</v>
      </c>
    </row>
    <row r="1512" spans="1:6" x14ac:dyDescent="0.35">
      <c r="A1512" s="133" t="s">
        <v>3182</v>
      </c>
      <c r="B1512" t="s">
        <v>97</v>
      </c>
      <c r="C1512" s="134" t="s">
        <v>3183</v>
      </c>
      <c r="D1512" s="133" t="s">
        <v>561</v>
      </c>
      <c r="E1512" s="133" t="s">
        <v>561</v>
      </c>
      <c r="F1512" s="133" t="s">
        <v>160</v>
      </c>
    </row>
    <row r="1513" spans="1:6" x14ac:dyDescent="0.35">
      <c r="A1513" s="133" t="s">
        <v>3184</v>
      </c>
      <c r="B1513" t="s">
        <v>97</v>
      </c>
      <c r="C1513" s="134" t="s">
        <v>3185</v>
      </c>
      <c r="D1513" s="133" t="s">
        <v>561</v>
      </c>
      <c r="E1513" s="133" t="s">
        <v>561</v>
      </c>
      <c r="F1513" s="133" t="s">
        <v>169</v>
      </c>
    </row>
    <row r="1514" spans="1:6" x14ac:dyDescent="0.35">
      <c r="A1514" s="133" t="s">
        <v>3186</v>
      </c>
      <c r="B1514" t="s">
        <v>97</v>
      </c>
      <c r="C1514" s="134" t="s">
        <v>3187</v>
      </c>
      <c r="D1514" s="133" t="s">
        <v>561</v>
      </c>
      <c r="E1514" s="133" t="s">
        <v>561</v>
      </c>
      <c r="F1514" s="133" t="s">
        <v>160</v>
      </c>
    </row>
    <row r="1515" spans="1:6" x14ac:dyDescent="0.35">
      <c r="A1515" s="133" t="s">
        <v>3188</v>
      </c>
      <c r="B1515" t="s">
        <v>97</v>
      </c>
      <c r="C1515" s="134" t="s">
        <v>3189</v>
      </c>
      <c r="D1515" s="133" t="s">
        <v>561</v>
      </c>
      <c r="E1515" s="133" t="s">
        <v>561</v>
      </c>
      <c r="F1515" s="133" t="s">
        <v>160</v>
      </c>
    </row>
    <row r="1516" spans="1:6" x14ac:dyDescent="0.35">
      <c r="A1516" s="133" t="s">
        <v>3190</v>
      </c>
      <c r="B1516" t="s">
        <v>97</v>
      </c>
      <c r="C1516" s="134" t="s">
        <v>3191</v>
      </c>
      <c r="D1516" s="133" t="s">
        <v>561</v>
      </c>
      <c r="E1516" s="133" t="s">
        <v>561</v>
      </c>
      <c r="F1516" s="133" t="s">
        <v>169</v>
      </c>
    </row>
    <row r="1517" spans="1:6" x14ac:dyDescent="0.35">
      <c r="A1517" s="133" t="s">
        <v>3192</v>
      </c>
      <c r="B1517" t="s">
        <v>97</v>
      </c>
      <c r="C1517" s="134" t="s">
        <v>3193</v>
      </c>
      <c r="D1517" s="133" t="s">
        <v>561</v>
      </c>
      <c r="E1517" s="133" t="s">
        <v>561</v>
      </c>
      <c r="F1517" s="133" t="s">
        <v>160</v>
      </c>
    </row>
    <row r="1518" spans="1:6" x14ac:dyDescent="0.35">
      <c r="A1518" s="133" t="s">
        <v>3194</v>
      </c>
      <c r="B1518" t="s">
        <v>97</v>
      </c>
      <c r="C1518" s="134" t="s">
        <v>3195</v>
      </c>
      <c r="D1518" s="133" t="s">
        <v>561</v>
      </c>
      <c r="E1518" s="133" t="s">
        <v>561</v>
      </c>
      <c r="F1518" s="133" t="s">
        <v>160</v>
      </c>
    </row>
    <row r="1519" spans="1:6" x14ac:dyDescent="0.35">
      <c r="A1519" s="133" t="s">
        <v>3196</v>
      </c>
      <c r="B1519" t="s">
        <v>97</v>
      </c>
      <c r="C1519" s="134" t="s">
        <v>3185</v>
      </c>
      <c r="D1519" s="133" t="s">
        <v>561</v>
      </c>
      <c r="E1519" s="133" t="s">
        <v>561</v>
      </c>
      <c r="F1519" s="133" t="s">
        <v>160</v>
      </c>
    </row>
    <row r="1520" spans="1:6" x14ac:dyDescent="0.35">
      <c r="A1520" s="133" t="s">
        <v>3197</v>
      </c>
      <c r="B1520" t="s">
        <v>97</v>
      </c>
      <c r="C1520" s="134" t="s">
        <v>3198</v>
      </c>
      <c r="D1520" s="133" t="s">
        <v>190</v>
      </c>
      <c r="E1520" s="133" t="s">
        <v>160</v>
      </c>
      <c r="F1520" s="133" t="s">
        <v>160</v>
      </c>
    </row>
    <row r="1521" spans="1:6" x14ac:dyDescent="0.35">
      <c r="A1521" s="133" t="s">
        <v>3199</v>
      </c>
      <c r="B1521" t="s">
        <v>97</v>
      </c>
      <c r="C1521" s="134" t="s">
        <v>3200</v>
      </c>
      <c r="D1521" s="133" t="s">
        <v>190</v>
      </c>
      <c r="E1521" s="133" t="s">
        <v>1735</v>
      </c>
      <c r="F1521" s="133" t="s">
        <v>160</v>
      </c>
    </row>
    <row r="1522" spans="1:6" x14ac:dyDescent="0.35">
      <c r="A1522" s="133" t="s">
        <v>3201</v>
      </c>
      <c r="B1522" t="s">
        <v>97</v>
      </c>
      <c r="C1522" s="134" t="s">
        <v>3202</v>
      </c>
      <c r="D1522" s="133" t="s">
        <v>190</v>
      </c>
      <c r="E1522" s="133" t="s">
        <v>160</v>
      </c>
      <c r="F1522" s="133" t="s">
        <v>169</v>
      </c>
    </row>
    <row r="1523" spans="1:6" x14ac:dyDescent="0.35">
      <c r="A1523" s="133" t="s">
        <v>3203</v>
      </c>
      <c r="B1523" t="s">
        <v>97</v>
      </c>
      <c r="C1523" s="134" t="s">
        <v>3204</v>
      </c>
      <c r="D1523" s="133" t="s">
        <v>190</v>
      </c>
      <c r="E1523" s="133" t="s">
        <v>160</v>
      </c>
      <c r="F1523" s="133" t="s">
        <v>169</v>
      </c>
    </row>
    <row r="1524" spans="1:6" x14ac:dyDescent="0.35">
      <c r="A1524" s="133" t="s">
        <v>3205</v>
      </c>
      <c r="B1524" t="s">
        <v>97</v>
      </c>
      <c r="C1524" s="134" t="s">
        <v>3206</v>
      </c>
      <c r="D1524" s="133" t="s">
        <v>190</v>
      </c>
      <c r="E1524" s="133" t="s">
        <v>160</v>
      </c>
      <c r="F1524" s="133" t="s">
        <v>160</v>
      </c>
    </row>
    <row r="1525" spans="1:6" x14ac:dyDescent="0.35">
      <c r="A1525" s="133" t="s">
        <v>3207</v>
      </c>
      <c r="B1525" t="s">
        <v>97</v>
      </c>
      <c r="C1525" s="134" t="s">
        <v>3208</v>
      </c>
      <c r="D1525" s="133" t="s">
        <v>190</v>
      </c>
      <c r="E1525" s="133" t="s">
        <v>1735</v>
      </c>
      <c r="F1525" s="133" t="s">
        <v>160</v>
      </c>
    </row>
    <row r="1526" spans="1:6" x14ac:dyDescent="0.35">
      <c r="A1526" s="133" t="s">
        <v>3209</v>
      </c>
      <c r="B1526" t="s">
        <v>97</v>
      </c>
      <c r="C1526" s="134" t="s">
        <v>3210</v>
      </c>
      <c r="D1526" s="133" t="s">
        <v>190</v>
      </c>
      <c r="E1526" s="133" t="s">
        <v>160</v>
      </c>
      <c r="F1526" s="133" t="s">
        <v>169</v>
      </c>
    </row>
    <row r="1527" spans="1:6" x14ac:dyDescent="0.35">
      <c r="A1527" s="133" t="s">
        <v>3211</v>
      </c>
      <c r="B1527" t="s">
        <v>97</v>
      </c>
      <c r="C1527" s="134" t="s">
        <v>3212</v>
      </c>
      <c r="D1527" s="133" t="s">
        <v>190</v>
      </c>
      <c r="E1527" s="133" t="s">
        <v>160</v>
      </c>
      <c r="F1527" s="133" t="s">
        <v>169</v>
      </c>
    </row>
    <row r="1528" spans="1:6" x14ac:dyDescent="0.35">
      <c r="A1528" s="133" t="s">
        <v>3213</v>
      </c>
      <c r="B1528" t="s">
        <v>97</v>
      </c>
      <c r="C1528" s="134" t="s">
        <v>3214</v>
      </c>
      <c r="D1528" s="133" t="s">
        <v>190</v>
      </c>
      <c r="E1528" s="133" t="s">
        <v>160</v>
      </c>
      <c r="F1528" s="133" t="s">
        <v>160</v>
      </c>
    </row>
    <row r="1529" spans="1:6" x14ac:dyDescent="0.35">
      <c r="A1529" s="133" t="s">
        <v>3215</v>
      </c>
      <c r="B1529" t="s">
        <v>97</v>
      </c>
      <c r="C1529" s="134" t="s">
        <v>3216</v>
      </c>
      <c r="D1529" s="133" t="s">
        <v>190</v>
      </c>
      <c r="E1529" s="133" t="s">
        <v>160</v>
      </c>
      <c r="F1529" s="133" t="s">
        <v>160</v>
      </c>
    </row>
    <row r="1530" spans="1:6" x14ac:dyDescent="0.35">
      <c r="A1530" s="133" t="s">
        <v>3217</v>
      </c>
      <c r="B1530" t="s">
        <v>97</v>
      </c>
      <c r="C1530" s="134" t="s">
        <v>3218</v>
      </c>
      <c r="D1530" s="133" t="s">
        <v>190</v>
      </c>
      <c r="E1530" s="133" t="s">
        <v>160</v>
      </c>
      <c r="F1530" s="133" t="s">
        <v>169</v>
      </c>
    </row>
    <row r="1531" spans="1:6" x14ac:dyDescent="0.35">
      <c r="A1531" s="133" t="s">
        <v>3219</v>
      </c>
      <c r="B1531" t="s">
        <v>97</v>
      </c>
      <c r="C1531" s="134" t="s">
        <v>3220</v>
      </c>
      <c r="D1531" s="133" t="s">
        <v>190</v>
      </c>
      <c r="E1531" s="133" t="s">
        <v>160</v>
      </c>
      <c r="F1531" s="133" t="s">
        <v>160</v>
      </c>
    </row>
    <row r="1532" spans="1:6" x14ac:dyDescent="0.35">
      <c r="A1532" s="133" t="s">
        <v>3221</v>
      </c>
      <c r="B1532" t="s">
        <v>97</v>
      </c>
      <c r="C1532" s="134" t="s">
        <v>3222</v>
      </c>
      <c r="D1532" s="133" t="s">
        <v>190</v>
      </c>
      <c r="E1532" s="133" t="s">
        <v>160</v>
      </c>
      <c r="F1532" s="133" t="s">
        <v>160</v>
      </c>
    </row>
    <row r="1533" spans="1:6" x14ac:dyDescent="0.35">
      <c r="A1533" s="133" t="s">
        <v>3223</v>
      </c>
      <c r="B1533" t="s">
        <v>97</v>
      </c>
      <c r="C1533" s="134" t="s">
        <v>3224</v>
      </c>
      <c r="D1533" s="133" t="s">
        <v>190</v>
      </c>
      <c r="E1533" s="133" t="s">
        <v>160</v>
      </c>
      <c r="F1533" s="133" t="s">
        <v>160</v>
      </c>
    </row>
    <row r="1534" spans="1:6" x14ac:dyDescent="0.35">
      <c r="A1534" s="133" t="s">
        <v>3225</v>
      </c>
      <c r="B1534" t="s">
        <v>97</v>
      </c>
      <c r="C1534" s="134" t="s">
        <v>3226</v>
      </c>
      <c r="D1534" s="133" t="s">
        <v>190</v>
      </c>
      <c r="E1534" s="133" t="s">
        <v>160</v>
      </c>
      <c r="F1534" s="133" t="s">
        <v>160</v>
      </c>
    </row>
    <row r="1535" spans="1:6" x14ac:dyDescent="0.35">
      <c r="A1535" s="133" t="s">
        <v>3227</v>
      </c>
      <c r="B1535" t="s">
        <v>97</v>
      </c>
      <c r="C1535" s="134" t="s">
        <v>3228</v>
      </c>
      <c r="D1535" s="133" t="s">
        <v>190</v>
      </c>
      <c r="E1535" s="133" t="s">
        <v>160</v>
      </c>
      <c r="F1535" s="133" t="s">
        <v>169</v>
      </c>
    </row>
    <row r="1536" spans="1:6" x14ac:dyDescent="0.35">
      <c r="A1536" s="133" t="s">
        <v>3229</v>
      </c>
      <c r="B1536" t="s">
        <v>97</v>
      </c>
      <c r="C1536" s="134" t="s">
        <v>3230</v>
      </c>
      <c r="D1536" s="133" t="s">
        <v>190</v>
      </c>
      <c r="E1536" s="133" t="s">
        <v>160</v>
      </c>
      <c r="F1536" s="133" t="s">
        <v>169</v>
      </c>
    </row>
    <row r="1537" spans="1:6" x14ac:dyDescent="0.35">
      <c r="A1537" s="133" t="s">
        <v>3231</v>
      </c>
      <c r="B1537" t="s">
        <v>97</v>
      </c>
      <c r="C1537" s="134" t="s">
        <v>3232</v>
      </c>
      <c r="D1537" s="133" t="s">
        <v>190</v>
      </c>
      <c r="E1537" s="133" t="s">
        <v>160</v>
      </c>
      <c r="F1537" s="133" t="s">
        <v>160</v>
      </c>
    </row>
    <row r="1538" spans="1:6" x14ac:dyDescent="0.35">
      <c r="A1538" s="133" t="s">
        <v>3233</v>
      </c>
      <c r="B1538" t="s">
        <v>97</v>
      </c>
      <c r="C1538" s="134" t="s">
        <v>3234</v>
      </c>
      <c r="D1538" s="133" t="s">
        <v>190</v>
      </c>
      <c r="E1538" s="133" t="s">
        <v>160</v>
      </c>
      <c r="F1538" s="133" t="s">
        <v>160</v>
      </c>
    </row>
    <row r="1539" spans="1:6" x14ac:dyDescent="0.35">
      <c r="A1539" s="133" t="s">
        <v>3235</v>
      </c>
      <c r="B1539" t="s">
        <v>97</v>
      </c>
      <c r="C1539" s="134" t="s">
        <v>3236</v>
      </c>
      <c r="D1539" s="133" t="s">
        <v>190</v>
      </c>
      <c r="E1539" s="133" t="s">
        <v>160</v>
      </c>
      <c r="F1539" s="133" t="s">
        <v>160</v>
      </c>
    </row>
    <row r="1540" spans="1:6" x14ac:dyDescent="0.35">
      <c r="A1540" s="133" t="s">
        <v>3237</v>
      </c>
      <c r="B1540" t="s">
        <v>97</v>
      </c>
      <c r="C1540" s="134" t="s">
        <v>3238</v>
      </c>
      <c r="D1540" s="133" t="s">
        <v>190</v>
      </c>
      <c r="E1540" s="133" t="s">
        <v>160</v>
      </c>
      <c r="F1540" s="133" t="s">
        <v>160</v>
      </c>
    </row>
    <row r="1541" spans="1:6" x14ac:dyDescent="0.35">
      <c r="A1541" s="133" t="s">
        <v>3239</v>
      </c>
      <c r="B1541" t="s">
        <v>97</v>
      </c>
      <c r="C1541" s="134" t="s">
        <v>3240</v>
      </c>
      <c r="D1541" s="133" t="s">
        <v>190</v>
      </c>
      <c r="E1541" s="133" t="s">
        <v>160</v>
      </c>
      <c r="F1541" s="133" t="s">
        <v>169</v>
      </c>
    </row>
    <row r="1542" spans="1:6" x14ac:dyDescent="0.35">
      <c r="A1542" s="133" t="s">
        <v>3241</v>
      </c>
      <c r="B1542" t="s">
        <v>97</v>
      </c>
      <c r="C1542" s="134" t="s">
        <v>3242</v>
      </c>
      <c r="D1542" s="133" t="s">
        <v>190</v>
      </c>
      <c r="E1542" s="133" t="s">
        <v>160</v>
      </c>
      <c r="F1542" s="133" t="s">
        <v>169</v>
      </c>
    </row>
    <row r="1543" spans="1:6" x14ac:dyDescent="0.35">
      <c r="A1543" s="133" t="s">
        <v>3243</v>
      </c>
      <c r="B1543" t="s">
        <v>97</v>
      </c>
      <c r="C1543" s="134" t="s">
        <v>3244</v>
      </c>
      <c r="D1543" s="133" t="s">
        <v>190</v>
      </c>
      <c r="E1543" s="133" t="s">
        <v>160</v>
      </c>
      <c r="F1543" s="133" t="s">
        <v>160</v>
      </c>
    </row>
    <row r="1544" spans="1:6" x14ac:dyDescent="0.35">
      <c r="A1544" s="133" t="s">
        <v>3245</v>
      </c>
      <c r="B1544" t="s">
        <v>97</v>
      </c>
      <c r="C1544" s="134" t="s">
        <v>3246</v>
      </c>
      <c r="D1544" s="133" t="s">
        <v>190</v>
      </c>
      <c r="E1544" s="133" t="s">
        <v>160</v>
      </c>
      <c r="F1544" s="133" t="s">
        <v>169</v>
      </c>
    </row>
    <row r="1545" spans="1:6" x14ac:dyDescent="0.35">
      <c r="A1545" s="133" t="s">
        <v>3247</v>
      </c>
      <c r="B1545" t="s">
        <v>97</v>
      </c>
      <c r="C1545" s="134" t="s">
        <v>3248</v>
      </c>
      <c r="D1545" s="133" t="s">
        <v>190</v>
      </c>
      <c r="E1545" s="133" t="s">
        <v>160</v>
      </c>
      <c r="F1545" s="133" t="s">
        <v>169</v>
      </c>
    </row>
    <row r="1546" spans="1:6" x14ac:dyDescent="0.35">
      <c r="A1546" s="133" t="s">
        <v>3249</v>
      </c>
      <c r="B1546" t="s">
        <v>97</v>
      </c>
      <c r="C1546" s="134" t="s">
        <v>1021</v>
      </c>
      <c r="D1546" s="133" t="s">
        <v>190</v>
      </c>
      <c r="E1546" s="133" t="s">
        <v>160</v>
      </c>
      <c r="F1546" s="133" t="s">
        <v>160</v>
      </c>
    </row>
    <row r="1547" spans="1:6" x14ac:dyDescent="0.35">
      <c r="A1547" s="133" t="s">
        <v>3250</v>
      </c>
      <c r="B1547" t="s">
        <v>97</v>
      </c>
      <c r="C1547" s="134" t="s">
        <v>3251</v>
      </c>
      <c r="D1547" s="133" t="s">
        <v>190</v>
      </c>
      <c r="E1547" s="133" t="s">
        <v>160</v>
      </c>
      <c r="F1547" s="133" t="s">
        <v>169</v>
      </c>
    </row>
    <row r="1548" spans="1:6" x14ac:dyDescent="0.35">
      <c r="A1548" s="133" t="s">
        <v>3252</v>
      </c>
      <c r="B1548" t="s">
        <v>97</v>
      </c>
      <c r="C1548" s="134" t="s">
        <v>3253</v>
      </c>
      <c r="D1548" s="133" t="s">
        <v>190</v>
      </c>
      <c r="E1548" s="133" t="s">
        <v>160</v>
      </c>
      <c r="F1548" s="133" t="s">
        <v>160</v>
      </c>
    </row>
    <row r="1549" spans="1:6" x14ac:dyDescent="0.35">
      <c r="A1549" s="133" t="s">
        <v>3254</v>
      </c>
      <c r="B1549" t="s">
        <v>97</v>
      </c>
      <c r="C1549" s="134" t="s">
        <v>3255</v>
      </c>
      <c r="D1549" s="133" t="s">
        <v>190</v>
      </c>
      <c r="E1549" s="133" t="s">
        <v>160</v>
      </c>
      <c r="F1549" s="133" t="s">
        <v>160</v>
      </c>
    </row>
    <row r="1550" spans="1:6" x14ac:dyDescent="0.35">
      <c r="A1550" s="133" t="s">
        <v>3256</v>
      </c>
      <c r="B1550" t="s">
        <v>97</v>
      </c>
      <c r="C1550" s="134" t="s">
        <v>3257</v>
      </c>
      <c r="D1550" s="133" t="s">
        <v>190</v>
      </c>
      <c r="E1550" s="133" t="s">
        <v>160</v>
      </c>
      <c r="F1550" s="133" t="s">
        <v>160</v>
      </c>
    </row>
    <row r="1551" spans="1:6" x14ac:dyDescent="0.35">
      <c r="A1551" s="133" t="s">
        <v>3258</v>
      </c>
      <c r="B1551" t="s">
        <v>97</v>
      </c>
      <c r="C1551" s="134" t="s">
        <v>3259</v>
      </c>
      <c r="D1551" s="133" t="s">
        <v>190</v>
      </c>
      <c r="E1551" s="133" t="s">
        <v>160</v>
      </c>
      <c r="F1551" s="133" t="s">
        <v>160</v>
      </c>
    </row>
    <row r="1552" spans="1:6" x14ac:dyDescent="0.35">
      <c r="A1552" s="133" t="s">
        <v>3260</v>
      </c>
      <c r="B1552" t="s">
        <v>97</v>
      </c>
      <c r="C1552" s="134" t="s">
        <v>3261</v>
      </c>
      <c r="D1552" s="133" t="s">
        <v>190</v>
      </c>
      <c r="E1552" s="133" t="s">
        <v>160</v>
      </c>
      <c r="F1552" s="133" t="s">
        <v>160</v>
      </c>
    </row>
    <row r="1553" spans="1:6" x14ac:dyDescent="0.35">
      <c r="A1553" s="133" t="s">
        <v>3262</v>
      </c>
      <c r="B1553" t="s">
        <v>97</v>
      </c>
      <c r="C1553" s="134" t="s">
        <v>3263</v>
      </c>
      <c r="D1553" s="133" t="s">
        <v>190</v>
      </c>
      <c r="E1553" s="133" t="s">
        <v>160</v>
      </c>
      <c r="F1553" s="133" t="s">
        <v>160</v>
      </c>
    </row>
    <row r="1554" spans="1:6" x14ac:dyDescent="0.35">
      <c r="A1554" s="133" t="s">
        <v>3264</v>
      </c>
      <c r="B1554" t="s">
        <v>97</v>
      </c>
      <c r="C1554" s="134" t="s">
        <v>3265</v>
      </c>
      <c r="D1554" s="133" t="s">
        <v>190</v>
      </c>
      <c r="E1554" s="133" t="s">
        <v>160</v>
      </c>
      <c r="F1554" s="133" t="s">
        <v>169</v>
      </c>
    </row>
    <row r="1555" spans="1:6" x14ac:dyDescent="0.35">
      <c r="A1555" s="133" t="s">
        <v>3266</v>
      </c>
      <c r="B1555" t="s">
        <v>97</v>
      </c>
      <c r="C1555" s="134" t="s">
        <v>3267</v>
      </c>
      <c r="D1555" s="133" t="s">
        <v>190</v>
      </c>
      <c r="E1555" s="133" t="s">
        <v>160</v>
      </c>
      <c r="F1555" s="133" t="s">
        <v>169</v>
      </c>
    </row>
    <row r="1556" spans="1:6" x14ac:dyDescent="0.35">
      <c r="A1556" s="133" t="s">
        <v>3268</v>
      </c>
      <c r="B1556" t="s">
        <v>97</v>
      </c>
      <c r="C1556" s="134" t="s">
        <v>3269</v>
      </c>
      <c r="D1556" s="133" t="s">
        <v>190</v>
      </c>
      <c r="E1556" s="133" t="s">
        <v>160</v>
      </c>
      <c r="F1556" s="133" t="s">
        <v>169</v>
      </c>
    </row>
    <row r="1557" spans="1:6" x14ac:dyDescent="0.35">
      <c r="A1557" s="133" t="s">
        <v>3270</v>
      </c>
      <c r="B1557" t="s">
        <v>97</v>
      </c>
      <c r="C1557" s="134" t="s">
        <v>3271</v>
      </c>
      <c r="D1557" s="133" t="s">
        <v>190</v>
      </c>
      <c r="E1557" s="133" t="s">
        <v>160</v>
      </c>
      <c r="F1557" s="133" t="s">
        <v>160</v>
      </c>
    </row>
    <row r="1558" spans="1:6" x14ac:dyDescent="0.35">
      <c r="A1558" s="133" t="s">
        <v>3272</v>
      </c>
      <c r="B1558" t="s">
        <v>97</v>
      </c>
      <c r="C1558" s="134" t="s">
        <v>3273</v>
      </c>
      <c r="D1558" s="133" t="s">
        <v>190</v>
      </c>
      <c r="E1558" s="133" t="s">
        <v>160</v>
      </c>
      <c r="F1558" s="133" t="s">
        <v>160</v>
      </c>
    </row>
    <row r="1559" spans="1:6" x14ac:dyDescent="0.35">
      <c r="A1559" s="133" t="s">
        <v>3274</v>
      </c>
      <c r="B1559" t="s">
        <v>97</v>
      </c>
      <c r="C1559" s="134" t="s">
        <v>3275</v>
      </c>
      <c r="D1559" s="133" t="s">
        <v>190</v>
      </c>
      <c r="E1559" s="133" t="s">
        <v>160</v>
      </c>
      <c r="F1559" s="133" t="s">
        <v>160</v>
      </c>
    </row>
    <row r="1560" spans="1:6" x14ac:dyDescent="0.35">
      <c r="A1560" s="133" t="s">
        <v>3276</v>
      </c>
      <c r="B1560" t="s">
        <v>97</v>
      </c>
      <c r="C1560" s="134" t="s">
        <v>3277</v>
      </c>
      <c r="D1560" s="133" t="s">
        <v>190</v>
      </c>
      <c r="E1560" s="133" t="s">
        <v>160</v>
      </c>
      <c r="F1560" s="133" t="s">
        <v>160</v>
      </c>
    </row>
    <row r="1561" spans="1:6" x14ac:dyDescent="0.35">
      <c r="A1561" s="133" t="s">
        <v>3278</v>
      </c>
      <c r="B1561" t="s">
        <v>97</v>
      </c>
      <c r="C1561" s="134" t="s">
        <v>3279</v>
      </c>
      <c r="D1561" s="133" t="s">
        <v>190</v>
      </c>
      <c r="E1561" s="133" t="s">
        <v>160</v>
      </c>
      <c r="F1561" s="133" t="s">
        <v>169</v>
      </c>
    </row>
    <row r="1562" spans="1:6" x14ac:dyDescent="0.35">
      <c r="A1562" s="133" t="s">
        <v>3280</v>
      </c>
      <c r="B1562" t="s">
        <v>97</v>
      </c>
      <c r="C1562" s="134" t="s">
        <v>3281</v>
      </c>
      <c r="D1562" s="133" t="s">
        <v>190</v>
      </c>
      <c r="E1562" s="133" t="s">
        <v>160</v>
      </c>
      <c r="F1562" s="133" t="s">
        <v>169</v>
      </c>
    </row>
    <row r="1563" spans="1:6" x14ac:dyDescent="0.35">
      <c r="A1563" s="133" t="s">
        <v>3282</v>
      </c>
      <c r="B1563" t="s">
        <v>97</v>
      </c>
      <c r="C1563" s="134" t="s">
        <v>3283</v>
      </c>
      <c r="D1563" s="133" t="s">
        <v>190</v>
      </c>
      <c r="E1563" s="133" t="s">
        <v>160</v>
      </c>
      <c r="F1563" s="133" t="s">
        <v>169</v>
      </c>
    </row>
    <row r="1564" spans="1:6" x14ac:dyDescent="0.35">
      <c r="A1564" s="133" t="s">
        <v>3284</v>
      </c>
      <c r="B1564" t="s">
        <v>97</v>
      </c>
      <c r="C1564" s="134" t="s">
        <v>3285</v>
      </c>
      <c r="D1564" s="133" t="s">
        <v>190</v>
      </c>
      <c r="E1564" s="133" t="s">
        <v>160</v>
      </c>
      <c r="F1564" s="133" t="s">
        <v>169</v>
      </c>
    </row>
    <row r="1565" spans="1:6" x14ac:dyDescent="0.35">
      <c r="A1565" s="133" t="s">
        <v>3286</v>
      </c>
      <c r="B1565" t="s">
        <v>97</v>
      </c>
      <c r="C1565" s="134" t="s">
        <v>3287</v>
      </c>
      <c r="D1565" s="133" t="s">
        <v>190</v>
      </c>
      <c r="E1565" s="133" t="s">
        <v>160</v>
      </c>
      <c r="F1565" s="133" t="s">
        <v>160</v>
      </c>
    </row>
    <row r="1566" spans="1:6" x14ac:dyDescent="0.35">
      <c r="A1566" s="133" t="s">
        <v>3288</v>
      </c>
      <c r="B1566" t="s">
        <v>97</v>
      </c>
      <c r="C1566" s="134" t="s">
        <v>3289</v>
      </c>
      <c r="D1566" s="133" t="s">
        <v>190</v>
      </c>
      <c r="E1566" s="133" t="s">
        <v>160</v>
      </c>
      <c r="F1566" s="133" t="s">
        <v>160</v>
      </c>
    </row>
    <row r="1567" spans="1:6" x14ac:dyDescent="0.35">
      <c r="A1567" s="133" t="s">
        <v>3290</v>
      </c>
      <c r="B1567" t="s">
        <v>97</v>
      </c>
      <c r="C1567" s="134" t="s">
        <v>3291</v>
      </c>
      <c r="D1567" s="133" t="s">
        <v>190</v>
      </c>
      <c r="E1567" s="133" t="s">
        <v>160</v>
      </c>
      <c r="F1567" s="133" t="s">
        <v>160</v>
      </c>
    </row>
    <row r="1568" spans="1:6" x14ac:dyDescent="0.35">
      <c r="A1568" s="133" t="s">
        <v>3292</v>
      </c>
      <c r="B1568" t="s">
        <v>97</v>
      </c>
      <c r="C1568" s="134" t="s">
        <v>3293</v>
      </c>
      <c r="D1568" s="133" t="s">
        <v>190</v>
      </c>
      <c r="E1568" s="133" t="s">
        <v>160</v>
      </c>
      <c r="F1568" s="133" t="s">
        <v>160</v>
      </c>
    </row>
    <row r="1569" spans="1:6" x14ac:dyDescent="0.35">
      <c r="A1569" s="133" t="s">
        <v>3294</v>
      </c>
      <c r="B1569" t="s">
        <v>97</v>
      </c>
      <c r="C1569" s="134" t="s">
        <v>3295</v>
      </c>
      <c r="D1569" s="133" t="s">
        <v>190</v>
      </c>
      <c r="E1569" s="133" t="s">
        <v>160</v>
      </c>
      <c r="F1569" s="133" t="s">
        <v>160</v>
      </c>
    </row>
    <row r="1570" spans="1:6" x14ac:dyDescent="0.35">
      <c r="A1570" s="133" t="s">
        <v>3296</v>
      </c>
      <c r="B1570" t="s">
        <v>97</v>
      </c>
      <c r="C1570" s="134" t="s">
        <v>3297</v>
      </c>
      <c r="D1570" s="133" t="s">
        <v>190</v>
      </c>
      <c r="E1570" s="133" t="s">
        <v>160</v>
      </c>
      <c r="F1570" s="133" t="s">
        <v>160</v>
      </c>
    </row>
    <row r="1571" spans="1:6" x14ac:dyDescent="0.35">
      <c r="A1571" s="133" t="s">
        <v>3298</v>
      </c>
      <c r="B1571" t="s">
        <v>97</v>
      </c>
      <c r="C1571" s="134" t="s">
        <v>3299</v>
      </c>
      <c r="D1571" s="133" t="s">
        <v>190</v>
      </c>
      <c r="E1571" s="133" t="s">
        <v>160</v>
      </c>
      <c r="F1571" s="133" t="s">
        <v>160</v>
      </c>
    </row>
    <row r="1572" spans="1:6" x14ac:dyDescent="0.35">
      <c r="A1572" s="133" t="s">
        <v>3300</v>
      </c>
      <c r="B1572" t="s">
        <v>97</v>
      </c>
      <c r="C1572" s="134" t="s">
        <v>3301</v>
      </c>
      <c r="D1572" s="133" t="s">
        <v>190</v>
      </c>
      <c r="E1572" s="133" t="s">
        <v>160</v>
      </c>
      <c r="F1572" s="133" t="s">
        <v>169</v>
      </c>
    </row>
    <row r="1573" spans="1:6" x14ac:dyDescent="0.35">
      <c r="A1573" s="133" t="s">
        <v>3302</v>
      </c>
      <c r="B1573" t="s">
        <v>97</v>
      </c>
      <c r="C1573" s="134" t="s">
        <v>3303</v>
      </c>
      <c r="D1573" s="133" t="s">
        <v>190</v>
      </c>
      <c r="E1573" s="133" t="s">
        <v>160</v>
      </c>
      <c r="F1573" s="133" t="s">
        <v>160</v>
      </c>
    </row>
    <row r="1574" spans="1:6" x14ac:dyDescent="0.35">
      <c r="A1574" s="133" t="s">
        <v>3304</v>
      </c>
      <c r="B1574" t="s">
        <v>97</v>
      </c>
      <c r="C1574" s="134" t="s">
        <v>3305</v>
      </c>
      <c r="D1574" s="133" t="s">
        <v>190</v>
      </c>
      <c r="E1574" s="133" t="s">
        <v>160</v>
      </c>
      <c r="F1574" s="133" t="s">
        <v>160</v>
      </c>
    </row>
    <row r="1575" spans="1:6" x14ac:dyDescent="0.35">
      <c r="A1575" s="133" t="s">
        <v>3306</v>
      </c>
      <c r="B1575" t="s">
        <v>97</v>
      </c>
      <c r="C1575" s="134" t="s">
        <v>3307</v>
      </c>
      <c r="D1575" s="133" t="s">
        <v>190</v>
      </c>
      <c r="E1575" s="133" t="s">
        <v>160</v>
      </c>
      <c r="F1575" s="133" t="s">
        <v>169</v>
      </c>
    </row>
    <row r="1576" spans="1:6" x14ac:dyDescent="0.35">
      <c r="A1576" s="133" t="s">
        <v>3308</v>
      </c>
      <c r="B1576" t="s">
        <v>97</v>
      </c>
      <c r="C1576" s="134" t="s">
        <v>3309</v>
      </c>
      <c r="D1576" s="133" t="s">
        <v>190</v>
      </c>
      <c r="E1576" s="133" t="s">
        <v>160</v>
      </c>
      <c r="F1576" s="133" t="s">
        <v>160</v>
      </c>
    </row>
    <row r="1577" spans="1:6" x14ac:dyDescent="0.35">
      <c r="A1577" s="133" t="s">
        <v>3310</v>
      </c>
      <c r="B1577" t="s">
        <v>96</v>
      </c>
      <c r="C1577" s="134" t="s">
        <v>3311</v>
      </c>
      <c r="D1577" s="133" t="s">
        <v>162</v>
      </c>
      <c r="E1577" s="133" t="s">
        <v>166</v>
      </c>
      <c r="F1577" s="133" t="s">
        <v>160</v>
      </c>
    </row>
    <row r="1578" spans="1:6" x14ac:dyDescent="0.35">
      <c r="A1578" s="133" t="s">
        <v>3312</v>
      </c>
      <c r="B1578" t="s">
        <v>97</v>
      </c>
      <c r="C1578" s="134" t="s">
        <v>3313</v>
      </c>
      <c r="D1578" s="133" t="s">
        <v>190</v>
      </c>
      <c r="E1578" s="133" t="s">
        <v>160</v>
      </c>
      <c r="F1578" s="133" t="s">
        <v>160</v>
      </c>
    </row>
    <row r="1579" spans="1:6" x14ac:dyDescent="0.35">
      <c r="A1579" s="133" t="s">
        <v>3314</v>
      </c>
      <c r="B1579" t="s">
        <v>97</v>
      </c>
      <c r="C1579" s="134" t="s">
        <v>3315</v>
      </c>
      <c r="D1579" s="133" t="s">
        <v>190</v>
      </c>
      <c r="E1579" s="133" t="s">
        <v>160</v>
      </c>
      <c r="F1579" s="133" t="s">
        <v>160</v>
      </c>
    </row>
    <row r="1580" spans="1:6" x14ac:dyDescent="0.35">
      <c r="A1580" s="133" t="s">
        <v>3316</v>
      </c>
      <c r="B1580" t="s">
        <v>97</v>
      </c>
      <c r="C1580" s="134" t="s">
        <v>3317</v>
      </c>
      <c r="D1580" s="133" t="s">
        <v>190</v>
      </c>
      <c r="E1580" s="133" t="s">
        <v>191</v>
      </c>
      <c r="F1580" s="133" t="s">
        <v>160</v>
      </c>
    </row>
    <row r="1581" spans="1:6" x14ac:dyDescent="0.35">
      <c r="A1581" s="133" t="s">
        <v>3318</v>
      </c>
      <c r="B1581" t="s">
        <v>97</v>
      </c>
      <c r="C1581" s="134" t="s">
        <v>3319</v>
      </c>
      <c r="D1581" s="133" t="s">
        <v>190</v>
      </c>
      <c r="E1581" s="133" t="s">
        <v>160</v>
      </c>
      <c r="F1581" s="133" t="s">
        <v>160</v>
      </c>
    </row>
    <row r="1582" spans="1:6" x14ac:dyDescent="0.35">
      <c r="A1582" s="133" t="s">
        <v>3320</v>
      </c>
      <c r="B1582" t="s">
        <v>97</v>
      </c>
      <c r="C1582" s="134" t="s">
        <v>3321</v>
      </c>
      <c r="D1582" s="133" t="s">
        <v>190</v>
      </c>
      <c r="E1582" s="133" t="s">
        <v>160</v>
      </c>
      <c r="F1582" s="133" t="s">
        <v>160</v>
      </c>
    </row>
    <row r="1583" spans="1:6" x14ac:dyDescent="0.35">
      <c r="A1583" s="133" t="s">
        <v>3322</v>
      </c>
      <c r="B1583" t="s">
        <v>97</v>
      </c>
      <c r="C1583" s="134" t="s">
        <v>3323</v>
      </c>
      <c r="D1583" s="133" t="s">
        <v>190</v>
      </c>
      <c r="E1583" s="133" t="s">
        <v>160</v>
      </c>
      <c r="F1583" s="133" t="s">
        <v>160</v>
      </c>
    </row>
    <row r="1584" spans="1:6" x14ac:dyDescent="0.35">
      <c r="A1584" s="133" t="s">
        <v>3324</v>
      </c>
      <c r="B1584" t="s">
        <v>97</v>
      </c>
      <c r="C1584" s="134" t="s">
        <v>3325</v>
      </c>
      <c r="D1584" s="133" t="s">
        <v>190</v>
      </c>
      <c r="E1584" s="133" t="s">
        <v>160</v>
      </c>
      <c r="F1584" s="133" t="s">
        <v>169</v>
      </c>
    </row>
    <row r="1585" spans="1:6" x14ac:dyDescent="0.35">
      <c r="A1585" s="133" t="s">
        <v>3326</v>
      </c>
      <c r="B1585" t="s">
        <v>97</v>
      </c>
      <c r="C1585" s="134" t="s">
        <v>3327</v>
      </c>
      <c r="D1585" s="133" t="s">
        <v>190</v>
      </c>
      <c r="E1585" s="133" t="s">
        <v>160</v>
      </c>
      <c r="F1585" s="133" t="s">
        <v>169</v>
      </c>
    </row>
    <row r="1586" spans="1:6" x14ac:dyDescent="0.35">
      <c r="A1586" s="133" t="s">
        <v>3328</v>
      </c>
      <c r="B1586" t="s">
        <v>97</v>
      </c>
      <c r="C1586" s="134" t="s">
        <v>3329</v>
      </c>
      <c r="D1586" s="133" t="s">
        <v>190</v>
      </c>
      <c r="E1586" s="133" t="s">
        <v>160</v>
      </c>
      <c r="F1586" s="133" t="s">
        <v>160</v>
      </c>
    </row>
    <row r="1587" spans="1:6" x14ac:dyDescent="0.35">
      <c r="A1587" s="133" t="s">
        <v>3330</v>
      </c>
      <c r="B1587" t="s">
        <v>97</v>
      </c>
      <c r="C1587" s="134" t="s">
        <v>3331</v>
      </c>
      <c r="D1587" s="133" t="s">
        <v>190</v>
      </c>
      <c r="E1587" s="133" t="s">
        <v>160</v>
      </c>
      <c r="F1587" s="133" t="s">
        <v>160</v>
      </c>
    </row>
    <row r="1588" spans="1:6" x14ac:dyDescent="0.35">
      <c r="A1588" s="133" t="s">
        <v>3332</v>
      </c>
      <c r="B1588" t="s">
        <v>97</v>
      </c>
      <c r="C1588" s="134" t="s">
        <v>3333</v>
      </c>
      <c r="D1588" s="133" t="s">
        <v>190</v>
      </c>
      <c r="E1588" s="133" t="s">
        <v>160</v>
      </c>
      <c r="F1588" s="133" t="s">
        <v>160</v>
      </c>
    </row>
    <row r="1589" spans="1:6" x14ac:dyDescent="0.35">
      <c r="A1589" s="133" t="s">
        <v>3334</v>
      </c>
      <c r="B1589" t="s">
        <v>97</v>
      </c>
      <c r="C1589" s="134" t="s">
        <v>3335</v>
      </c>
      <c r="D1589" s="133" t="s">
        <v>190</v>
      </c>
      <c r="E1589" s="133" t="s">
        <v>202</v>
      </c>
      <c r="F1589" s="133" t="s">
        <v>160</v>
      </c>
    </row>
    <row r="1590" spans="1:6" x14ac:dyDescent="0.35">
      <c r="A1590" s="133" t="s">
        <v>3336</v>
      </c>
      <c r="B1590" t="s">
        <v>97</v>
      </c>
      <c r="C1590" s="134" t="s">
        <v>3337</v>
      </c>
      <c r="D1590" s="133" t="s">
        <v>190</v>
      </c>
      <c r="E1590" s="133" t="s">
        <v>160</v>
      </c>
      <c r="F1590" s="133" t="s">
        <v>169</v>
      </c>
    </row>
    <row r="1591" spans="1:6" x14ac:dyDescent="0.35">
      <c r="A1591" s="133" t="s">
        <v>3338</v>
      </c>
      <c r="B1591" t="s">
        <v>97</v>
      </c>
      <c r="C1591" s="134" t="s">
        <v>3339</v>
      </c>
      <c r="D1591" s="133" t="s">
        <v>190</v>
      </c>
      <c r="E1591" s="133" t="s">
        <v>160</v>
      </c>
      <c r="F1591" s="133" t="s">
        <v>160</v>
      </c>
    </row>
    <row r="1592" spans="1:6" x14ac:dyDescent="0.35">
      <c r="A1592" s="133" t="s">
        <v>3340</v>
      </c>
      <c r="B1592" t="s">
        <v>97</v>
      </c>
      <c r="C1592" s="134" t="s">
        <v>3341</v>
      </c>
      <c r="D1592" s="133" t="s">
        <v>190</v>
      </c>
      <c r="E1592" s="133" t="s">
        <v>160</v>
      </c>
      <c r="F1592" s="133" t="s">
        <v>160</v>
      </c>
    </row>
    <row r="1593" spans="1:6" x14ac:dyDescent="0.35">
      <c r="A1593" s="133" t="s">
        <v>3342</v>
      </c>
      <c r="B1593" t="s">
        <v>97</v>
      </c>
      <c r="C1593" s="134" t="s">
        <v>3343</v>
      </c>
      <c r="D1593" s="133" t="s">
        <v>190</v>
      </c>
      <c r="E1593" s="133" t="s">
        <v>160</v>
      </c>
      <c r="F1593" s="133" t="s">
        <v>160</v>
      </c>
    </row>
    <row r="1594" spans="1:6" x14ac:dyDescent="0.35">
      <c r="A1594" s="133" t="s">
        <v>3344</v>
      </c>
      <c r="B1594" t="s">
        <v>97</v>
      </c>
      <c r="C1594" s="134" t="s">
        <v>3345</v>
      </c>
      <c r="D1594" s="133" t="s">
        <v>190</v>
      </c>
      <c r="E1594" s="133" t="s">
        <v>160</v>
      </c>
      <c r="F1594" s="133" t="s">
        <v>160</v>
      </c>
    </row>
    <row r="1595" spans="1:6" x14ac:dyDescent="0.35">
      <c r="A1595" s="133" t="s">
        <v>3346</v>
      </c>
      <c r="B1595" t="s">
        <v>97</v>
      </c>
      <c r="C1595" s="134" t="s">
        <v>3347</v>
      </c>
      <c r="D1595" s="133" t="s">
        <v>190</v>
      </c>
      <c r="E1595" s="133" t="s">
        <v>160</v>
      </c>
      <c r="F1595" s="133" t="s">
        <v>160</v>
      </c>
    </row>
    <row r="1596" spans="1:6" x14ac:dyDescent="0.35">
      <c r="A1596" s="133" t="s">
        <v>3348</v>
      </c>
      <c r="B1596" t="s">
        <v>97</v>
      </c>
      <c r="C1596" s="134" t="s">
        <v>3349</v>
      </c>
      <c r="D1596" s="133" t="s">
        <v>190</v>
      </c>
      <c r="E1596" s="133" t="s">
        <v>160</v>
      </c>
      <c r="F1596" s="133" t="s">
        <v>160</v>
      </c>
    </row>
    <row r="1597" spans="1:6" x14ac:dyDescent="0.35">
      <c r="A1597" s="133" t="s">
        <v>3350</v>
      </c>
      <c r="B1597" t="s">
        <v>96</v>
      </c>
      <c r="C1597" s="134" t="s">
        <v>3351</v>
      </c>
      <c r="D1597" s="133" t="s">
        <v>162</v>
      </c>
      <c r="E1597" s="133" t="s">
        <v>166</v>
      </c>
      <c r="F1597" s="133" t="s">
        <v>160</v>
      </c>
    </row>
    <row r="1598" spans="1:6" x14ac:dyDescent="0.35">
      <c r="A1598" s="133" t="s">
        <v>3352</v>
      </c>
      <c r="B1598" t="s">
        <v>97</v>
      </c>
      <c r="C1598" s="134" t="s">
        <v>3353</v>
      </c>
      <c r="D1598" s="133" t="s">
        <v>190</v>
      </c>
      <c r="E1598" s="133" t="s">
        <v>160</v>
      </c>
      <c r="F1598" s="133" t="s">
        <v>160</v>
      </c>
    </row>
    <row r="1599" spans="1:6" x14ac:dyDescent="0.35">
      <c r="A1599" s="133" t="s">
        <v>3354</v>
      </c>
      <c r="B1599" t="s">
        <v>97</v>
      </c>
      <c r="C1599" s="134" t="s">
        <v>3355</v>
      </c>
      <c r="D1599" s="133" t="s">
        <v>190</v>
      </c>
      <c r="E1599" s="133" t="s">
        <v>160</v>
      </c>
      <c r="F1599" s="133" t="s">
        <v>169</v>
      </c>
    </row>
    <row r="1600" spans="1:6" x14ac:dyDescent="0.35">
      <c r="A1600" s="133" t="s">
        <v>3356</v>
      </c>
      <c r="B1600" t="s">
        <v>97</v>
      </c>
      <c r="C1600" s="134" t="s">
        <v>3357</v>
      </c>
      <c r="D1600" s="133" t="s">
        <v>190</v>
      </c>
      <c r="E1600" s="133" t="s">
        <v>160</v>
      </c>
      <c r="F1600" s="133" t="s">
        <v>160</v>
      </c>
    </row>
    <row r="1601" spans="1:6" x14ac:dyDescent="0.35">
      <c r="A1601" s="133" t="s">
        <v>3358</v>
      </c>
      <c r="B1601" t="s">
        <v>97</v>
      </c>
      <c r="C1601" s="134" t="s">
        <v>3359</v>
      </c>
      <c r="D1601" s="133" t="s">
        <v>190</v>
      </c>
      <c r="E1601" s="133" t="s">
        <v>160</v>
      </c>
      <c r="F1601" s="133" t="s">
        <v>160</v>
      </c>
    </row>
    <row r="1602" spans="1:6" x14ac:dyDescent="0.35">
      <c r="A1602" s="133" t="s">
        <v>3360</v>
      </c>
      <c r="B1602" t="s">
        <v>97</v>
      </c>
      <c r="C1602" s="134" t="s">
        <v>3361</v>
      </c>
      <c r="D1602" s="133" t="s">
        <v>190</v>
      </c>
      <c r="E1602" s="133" t="s">
        <v>160</v>
      </c>
      <c r="F1602" s="133" t="s">
        <v>160</v>
      </c>
    </row>
    <row r="1603" spans="1:6" x14ac:dyDescent="0.35">
      <c r="A1603" s="133" t="s">
        <v>3362</v>
      </c>
      <c r="B1603" t="s">
        <v>97</v>
      </c>
      <c r="C1603" s="134" t="s">
        <v>3363</v>
      </c>
      <c r="D1603" s="133" t="s">
        <v>190</v>
      </c>
      <c r="E1603" s="133" t="s">
        <v>160</v>
      </c>
      <c r="F1603" s="133" t="s">
        <v>160</v>
      </c>
    </row>
    <row r="1604" spans="1:6" x14ac:dyDescent="0.35">
      <c r="A1604" s="133" t="s">
        <v>3364</v>
      </c>
      <c r="B1604" t="s">
        <v>97</v>
      </c>
      <c r="C1604" s="134" t="s">
        <v>3365</v>
      </c>
      <c r="D1604" s="133" t="s">
        <v>190</v>
      </c>
      <c r="E1604" s="133" t="s">
        <v>160</v>
      </c>
      <c r="F1604" s="133" t="s">
        <v>160</v>
      </c>
    </row>
    <row r="1605" spans="1:6" x14ac:dyDescent="0.35">
      <c r="A1605" s="133" t="s">
        <v>3366</v>
      </c>
      <c r="B1605" t="s">
        <v>97</v>
      </c>
      <c r="C1605" s="134" t="s">
        <v>3367</v>
      </c>
      <c r="D1605" s="133" t="s">
        <v>190</v>
      </c>
      <c r="E1605" s="133" t="s">
        <v>160</v>
      </c>
      <c r="F1605" s="133" t="s">
        <v>160</v>
      </c>
    </row>
    <row r="1606" spans="1:6" x14ac:dyDescent="0.35">
      <c r="A1606" s="133" t="s">
        <v>3368</v>
      </c>
      <c r="B1606" t="s">
        <v>97</v>
      </c>
      <c r="C1606" s="134" t="s">
        <v>3369</v>
      </c>
      <c r="D1606" s="133" t="s">
        <v>190</v>
      </c>
      <c r="E1606" s="133" t="s">
        <v>160</v>
      </c>
      <c r="F1606" s="133" t="s">
        <v>160</v>
      </c>
    </row>
    <row r="1607" spans="1:6" x14ac:dyDescent="0.35">
      <c r="A1607" s="133" t="s">
        <v>3370</v>
      </c>
      <c r="B1607" t="s">
        <v>97</v>
      </c>
      <c r="C1607" s="134" t="s">
        <v>3371</v>
      </c>
      <c r="D1607" s="133" t="s">
        <v>190</v>
      </c>
      <c r="E1607" s="133" t="s">
        <v>160</v>
      </c>
      <c r="F1607" s="133" t="s">
        <v>160</v>
      </c>
    </row>
    <row r="1608" spans="1:6" x14ac:dyDescent="0.35">
      <c r="A1608" s="133" t="s">
        <v>3372</v>
      </c>
      <c r="B1608" t="s">
        <v>97</v>
      </c>
      <c r="C1608" s="134" t="s">
        <v>3373</v>
      </c>
      <c r="D1608" s="133" t="s">
        <v>190</v>
      </c>
      <c r="E1608" s="133" t="s">
        <v>160</v>
      </c>
      <c r="F1608" s="133" t="s">
        <v>169</v>
      </c>
    </row>
    <row r="1609" spans="1:6" x14ac:dyDescent="0.35">
      <c r="A1609" s="133" t="s">
        <v>3374</v>
      </c>
      <c r="B1609" t="s">
        <v>97</v>
      </c>
      <c r="C1609" s="134" t="s">
        <v>3375</v>
      </c>
      <c r="D1609" s="133" t="s">
        <v>190</v>
      </c>
      <c r="E1609" s="133" t="s">
        <v>160</v>
      </c>
      <c r="F1609" s="133" t="s">
        <v>160</v>
      </c>
    </row>
    <row r="1610" spans="1:6" x14ac:dyDescent="0.35">
      <c r="A1610" s="133" t="s">
        <v>3376</v>
      </c>
      <c r="B1610" t="s">
        <v>97</v>
      </c>
      <c r="C1610" s="134" t="s">
        <v>3377</v>
      </c>
      <c r="D1610" s="133" t="s">
        <v>190</v>
      </c>
      <c r="E1610" s="133" t="s">
        <v>160</v>
      </c>
      <c r="F1610" s="133" t="s">
        <v>160</v>
      </c>
    </row>
    <row r="1611" spans="1:6" x14ac:dyDescent="0.35">
      <c r="A1611" s="133" t="s">
        <v>3378</v>
      </c>
      <c r="B1611" t="s">
        <v>97</v>
      </c>
      <c r="C1611" s="134" t="s">
        <v>3379</v>
      </c>
      <c r="D1611" s="133" t="s">
        <v>190</v>
      </c>
      <c r="E1611" s="133" t="s">
        <v>160</v>
      </c>
      <c r="F1611" s="133" t="s">
        <v>169</v>
      </c>
    </row>
    <row r="1612" spans="1:6" x14ac:dyDescent="0.35">
      <c r="A1612" s="133" t="s">
        <v>3380</v>
      </c>
      <c r="B1612" t="s">
        <v>97</v>
      </c>
      <c r="C1612" s="134" t="s">
        <v>3381</v>
      </c>
      <c r="D1612" s="133" t="s">
        <v>190</v>
      </c>
      <c r="E1612" s="133" t="s">
        <v>160</v>
      </c>
      <c r="F1612" s="133" t="s">
        <v>160</v>
      </c>
    </row>
    <row r="1613" spans="1:6" x14ac:dyDescent="0.35">
      <c r="A1613" s="133" t="s">
        <v>3382</v>
      </c>
      <c r="B1613" t="s">
        <v>97</v>
      </c>
      <c r="C1613" s="134" t="s">
        <v>3383</v>
      </c>
      <c r="D1613" s="133" t="s">
        <v>190</v>
      </c>
      <c r="E1613" s="133" t="s">
        <v>160</v>
      </c>
      <c r="F1613" s="133" t="s">
        <v>160</v>
      </c>
    </row>
    <row r="1614" spans="1:6" x14ac:dyDescent="0.35">
      <c r="A1614" s="133" t="s">
        <v>3384</v>
      </c>
      <c r="B1614" t="s">
        <v>97</v>
      </c>
      <c r="C1614" s="134" t="s">
        <v>3385</v>
      </c>
      <c r="D1614" s="133" t="s">
        <v>190</v>
      </c>
      <c r="E1614" s="133" t="s">
        <v>160</v>
      </c>
      <c r="F1614" s="133" t="s">
        <v>160</v>
      </c>
    </row>
    <row r="1615" spans="1:6" x14ac:dyDescent="0.35">
      <c r="A1615" s="133" t="s">
        <v>3386</v>
      </c>
      <c r="B1615" t="s">
        <v>97</v>
      </c>
      <c r="C1615" s="134" t="s">
        <v>3387</v>
      </c>
      <c r="D1615" s="133" t="s">
        <v>190</v>
      </c>
      <c r="E1615" s="133" t="s">
        <v>160</v>
      </c>
      <c r="F1615" s="133" t="s">
        <v>160</v>
      </c>
    </row>
    <row r="1616" spans="1:6" x14ac:dyDescent="0.35">
      <c r="A1616" s="133" t="s">
        <v>3388</v>
      </c>
      <c r="B1616" t="s">
        <v>97</v>
      </c>
      <c r="C1616" s="134" t="s">
        <v>3389</v>
      </c>
      <c r="D1616" s="133" t="s">
        <v>190</v>
      </c>
      <c r="E1616" s="133" t="s">
        <v>160</v>
      </c>
      <c r="F1616" s="133" t="s">
        <v>160</v>
      </c>
    </row>
    <row r="1617" spans="1:6" x14ac:dyDescent="0.35">
      <c r="A1617" s="133" t="s">
        <v>3390</v>
      </c>
      <c r="B1617" t="s">
        <v>97</v>
      </c>
      <c r="C1617" s="134" t="s">
        <v>3391</v>
      </c>
      <c r="D1617" s="133" t="s">
        <v>190</v>
      </c>
      <c r="E1617" s="133" t="s">
        <v>160</v>
      </c>
      <c r="F1617" s="133" t="s">
        <v>169</v>
      </c>
    </row>
    <row r="1618" spans="1:6" x14ac:dyDescent="0.35">
      <c r="A1618" s="133" t="s">
        <v>3392</v>
      </c>
      <c r="B1618" t="s">
        <v>97</v>
      </c>
      <c r="C1618" s="134" t="s">
        <v>3393</v>
      </c>
      <c r="D1618" s="133" t="s">
        <v>190</v>
      </c>
      <c r="E1618" s="133" t="s">
        <v>160</v>
      </c>
      <c r="F1618" s="133" t="s">
        <v>160</v>
      </c>
    </row>
    <row r="1619" spans="1:6" x14ac:dyDescent="0.35">
      <c r="A1619" s="133" t="s">
        <v>3394</v>
      </c>
      <c r="B1619" t="s">
        <v>97</v>
      </c>
      <c r="C1619" s="134" t="s">
        <v>3395</v>
      </c>
      <c r="D1619" s="133" t="s">
        <v>190</v>
      </c>
      <c r="E1619" s="133" t="s">
        <v>160</v>
      </c>
      <c r="F1619" s="133" t="s">
        <v>160</v>
      </c>
    </row>
    <row r="1620" spans="1:6" x14ac:dyDescent="0.35">
      <c r="A1620" s="133" t="s">
        <v>3396</v>
      </c>
      <c r="B1620" t="s">
        <v>97</v>
      </c>
      <c r="C1620" s="134" t="s">
        <v>3397</v>
      </c>
      <c r="D1620" s="133" t="s">
        <v>190</v>
      </c>
      <c r="E1620" s="133" t="s">
        <v>160</v>
      </c>
      <c r="F1620" s="133" t="s">
        <v>160</v>
      </c>
    </row>
    <row r="1621" spans="1:6" x14ac:dyDescent="0.35">
      <c r="A1621" s="133" t="s">
        <v>3398</v>
      </c>
      <c r="B1621" t="s">
        <v>97</v>
      </c>
      <c r="C1621" s="134" t="s">
        <v>3399</v>
      </c>
      <c r="D1621" s="133" t="s">
        <v>190</v>
      </c>
      <c r="E1621" s="133" t="s">
        <v>160</v>
      </c>
      <c r="F1621" s="133" t="s">
        <v>160</v>
      </c>
    </row>
    <row r="1622" spans="1:6" x14ac:dyDescent="0.35">
      <c r="A1622" s="133" t="s">
        <v>3400</v>
      </c>
      <c r="B1622" t="s">
        <v>97</v>
      </c>
      <c r="C1622" s="134" t="s">
        <v>3401</v>
      </c>
      <c r="D1622" s="133" t="s">
        <v>190</v>
      </c>
      <c r="E1622" s="133" t="s">
        <v>160</v>
      </c>
      <c r="F1622" s="133" t="s">
        <v>160</v>
      </c>
    </row>
    <row r="1623" spans="1:6" x14ac:dyDescent="0.35">
      <c r="A1623" s="133" t="s">
        <v>3402</v>
      </c>
      <c r="B1623" t="s">
        <v>97</v>
      </c>
      <c r="C1623" s="134" t="s">
        <v>3403</v>
      </c>
      <c r="D1623" s="133" t="s">
        <v>190</v>
      </c>
      <c r="E1623" s="133" t="s">
        <v>160</v>
      </c>
      <c r="F1623" s="133" t="s">
        <v>160</v>
      </c>
    </row>
    <row r="1624" spans="1:6" x14ac:dyDescent="0.35">
      <c r="A1624" s="133" t="s">
        <v>3404</v>
      </c>
      <c r="B1624" t="s">
        <v>97</v>
      </c>
      <c r="C1624" s="134" t="s">
        <v>3405</v>
      </c>
      <c r="D1624" s="133" t="s">
        <v>190</v>
      </c>
      <c r="E1624" s="133" t="s">
        <v>160</v>
      </c>
      <c r="F1624" s="133" t="s">
        <v>160</v>
      </c>
    </row>
    <row r="1625" spans="1:6" x14ac:dyDescent="0.35">
      <c r="A1625" s="133" t="s">
        <v>3406</v>
      </c>
      <c r="B1625" t="s">
        <v>97</v>
      </c>
      <c r="C1625" s="134" t="s">
        <v>3407</v>
      </c>
      <c r="D1625" s="133" t="s">
        <v>190</v>
      </c>
      <c r="E1625" s="133" t="s">
        <v>160</v>
      </c>
      <c r="F1625" s="133" t="s">
        <v>160</v>
      </c>
    </row>
    <row r="1626" spans="1:6" x14ac:dyDescent="0.35">
      <c r="A1626" s="133" t="s">
        <v>3408</v>
      </c>
      <c r="B1626" t="s">
        <v>97</v>
      </c>
      <c r="C1626" s="134" t="s">
        <v>3409</v>
      </c>
      <c r="D1626" s="133" t="s">
        <v>190</v>
      </c>
      <c r="E1626" s="133" t="s">
        <v>160</v>
      </c>
      <c r="F1626" s="133" t="s">
        <v>160</v>
      </c>
    </row>
    <row r="1627" spans="1:6" x14ac:dyDescent="0.35">
      <c r="A1627" s="133" t="s">
        <v>3410</v>
      </c>
      <c r="B1627" t="s">
        <v>97</v>
      </c>
      <c r="C1627" s="134" t="s">
        <v>3411</v>
      </c>
      <c r="D1627" s="133" t="s">
        <v>190</v>
      </c>
      <c r="E1627" s="133" t="s">
        <v>160</v>
      </c>
      <c r="F1627" s="133" t="s">
        <v>160</v>
      </c>
    </row>
    <row r="1628" spans="1:6" x14ac:dyDescent="0.35">
      <c r="A1628" s="133" t="s">
        <v>3412</v>
      </c>
      <c r="B1628" t="s">
        <v>97</v>
      </c>
      <c r="C1628" s="134" t="s">
        <v>3413</v>
      </c>
      <c r="D1628" s="133" t="s">
        <v>190</v>
      </c>
      <c r="E1628" s="133" t="s">
        <v>160</v>
      </c>
      <c r="F1628" s="133" t="s">
        <v>160</v>
      </c>
    </row>
    <row r="1629" spans="1:6" x14ac:dyDescent="0.35">
      <c r="A1629" s="133" t="s">
        <v>3414</v>
      </c>
      <c r="B1629" t="s">
        <v>97</v>
      </c>
      <c r="C1629" s="134" t="s">
        <v>3415</v>
      </c>
      <c r="D1629" s="133" t="s">
        <v>190</v>
      </c>
      <c r="E1629" s="133" t="s">
        <v>160</v>
      </c>
      <c r="F1629" s="133" t="s">
        <v>160</v>
      </c>
    </row>
    <row r="1630" spans="1:6" x14ac:dyDescent="0.35">
      <c r="A1630" s="133" t="s">
        <v>3416</v>
      </c>
      <c r="B1630" t="s">
        <v>97</v>
      </c>
      <c r="C1630" s="134" t="s">
        <v>3417</v>
      </c>
      <c r="D1630" s="133" t="s">
        <v>190</v>
      </c>
      <c r="E1630" s="133" t="s">
        <v>160</v>
      </c>
      <c r="F1630" s="133" t="s">
        <v>160</v>
      </c>
    </row>
    <row r="1631" spans="1:6" x14ac:dyDescent="0.35">
      <c r="A1631" s="133" t="s">
        <v>3418</v>
      </c>
      <c r="B1631" t="s">
        <v>97</v>
      </c>
      <c r="C1631" s="134" t="s">
        <v>3419</v>
      </c>
      <c r="D1631" s="133" t="s">
        <v>190</v>
      </c>
      <c r="E1631" s="133" t="s">
        <v>160</v>
      </c>
      <c r="F1631" s="133" t="s">
        <v>160</v>
      </c>
    </row>
    <row r="1632" spans="1:6" x14ac:dyDescent="0.35">
      <c r="A1632" s="133" t="s">
        <v>3420</v>
      </c>
      <c r="B1632" t="s">
        <v>97</v>
      </c>
      <c r="C1632" s="134" t="s">
        <v>3421</v>
      </c>
      <c r="D1632" s="133" t="s">
        <v>190</v>
      </c>
      <c r="E1632" s="133" t="s">
        <v>160</v>
      </c>
      <c r="F1632" s="133" t="s">
        <v>160</v>
      </c>
    </row>
    <row r="1633" spans="1:6" x14ac:dyDescent="0.35">
      <c r="A1633" s="133" t="s">
        <v>3422</v>
      </c>
      <c r="B1633" t="s">
        <v>97</v>
      </c>
      <c r="C1633" s="134" t="s">
        <v>3423</v>
      </c>
      <c r="D1633" s="133" t="s">
        <v>190</v>
      </c>
      <c r="E1633" s="133" t="s">
        <v>160</v>
      </c>
      <c r="F1633" s="133" t="s">
        <v>160</v>
      </c>
    </row>
    <row r="1634" spans="1:6" x14ac:dyDescent="0.35">
      <c r="A1634" s="133" t="s">
        <v>3424</v>
      </c>
      <c r="B1634" t="s">
        <v>97</v>
      </c>
      <c r="C1634" s="134" t="s">
        <v>3425</v>
      </c>
      <c r="D1634" s="133" t="s">
        <v>190</v>
      </c>
      <c r="E1634" s="133" t="s">
        <v>160</v>
      </c>
      <c r="F1634" s="133" t="s">
        <v>160</v>
      </c>
    </row>
    <row r="1635" spans="1:6" x14ac:dyDescent="0.35">
      <c r="A1635" s="133" t="s">
        <v>3426</v>
      </c>
      <c r="B1635" t="s">
        <v>97</v>
      </c>
      <c r="C1635" s="134" t="s">
        <v>3427</v>
      </c>
      <c r="D1635" s="133" t="s">
        <v>190</v>
      </c>
      <c r="E1635" s="133" t="s">
        <v>160</v>
      </c>
      <c r="F1635" s="133" t="s">
        <v>160</v>
      </c>
    </row>
    <row r="1636" spans="1:6" x14ac:dyDescent="0.35">
      <c r="A1636" s="133" t="s">
        <v>3428</v>
      </c>
      <c r="B1636" t="s">
        <v>97</v>
      </c>
      <c r="C1636" s="134" t="s">
        <v>3429</v>
      </c>
      <c r="D1636" s="133" t="s">
        <v>190</v>
      </c>
      <c r="E1636" s="133" t="s">
        <v>160</v>
      </c>
      <c r="F1636" s="133" t="s">
        <v>160</v>
      </c>
    </row>
    <row r="1637" spans="1:6" x14ac:dyDescent="0.35">
      <c r="A1637" s="133" t="s">
        <v>3430</v>
      </c>
      <c r="B1637" t="s">
        <v>97</v>
      </c>
      <c r="C1637" s="134" t="s">
        <v>3431</v>
      </c>
      <c r="D1637" s="133" t="s">
        <v>190</v>
      </c>
      <c r="E1637" s="133" t="s">
        <v>160</v>
      </c>
      <c r="F1637" s="133" t="s">
        <v>160</v>
      </c>
    </row>
    <row r="1638" spans="1:6" x14ac:dyDescent="0.35">
      <c r="A1638" s="133" t="s">
        <v>3432</v>
      </c>
      <c r="B1638" t="s">
        <v>97</v>
      </c>
      <c r="C1638" s="134" t="s">
        <v>3433</v>
      </c>
      <c r="D1638" s="133" t="s">
        <v>190</v>
      </c>
      <c r="E1638" s="133" t="s">
        <v>160</v>
      </c>
      <c r="F1638" s="133" t="s">
        <v>160</v>
      </c>
    </row>
    <row r="1639" spans="1:6" x14ac:dyDescent="0.35">
      <c r="A1639" s="133" t="s">
        <v>3434</v>
      </c>
      <c r="B1639" t="s">
        <v>97</v>
      </c>
      <c r="C1639" s="134" t="s">
        <v>3435</v>
      </c>
      <c r="D1639" s="133" t="s">
        <v>190</v>
      </c>
      <c r="E1639" s="133" t="s">
        <v>160</v>
      </c>
      <c r="F1639" s="133" t="s">
        <v>160</v>
      </c>
    </row>
    <row r="1640" spans="1:6" x14ac:dyDescent="0.35">
      <c r="A1640" s="133" t="s">
        <v>3436</v>
      </c>
      <c r="B1640" t="s">
        <v>97</v>
      </c>
      <c r="C1640" s="134" t="s">
        <v>3437</v>
      </c>
      <c r="D1640" s="133" t="s">
        <v>190</v>
      </c>
      <c r="E1640" s="133" t="s">
        <v>160</v>
      </c>
      <c r="F1640" s="133" t="s">
        <v>160</v>
      </c>
    </row>
    <row r="1641" spans="1:6" x14ac:dyDescent="0.35">
      <c r="A1641" s="133" t="s">
        <v>3438</v>
      </c>
      <c r="B1641" t="s">
        <v>97</v>
      </c>
      <c r="C1641" s="134" t="s">
        <v>3439</v>
      </c>
      <c r="D1641" s="133" t="s">
        <v>190</v>
      </c>
      <c r="E1641" s="133" t="s">
        <v>160</v>
      </c>
      <c r="F1641" s="133" t="s">
        <v>160</v>
      </c>
    </row>
    <row r="1642" spans="1:6" x14ac:dyDescent="0.35">
      <c r="A1642" s="133" t="s">
        <v>3440</v>
      </c>
      <c r="B1642" t="s">
        <v>97</v>
      </c>
      <c r="C1642" s="134" t="s">
        <v>3441</v>
      </c>
      <c r="D1642" s="133" t="s">
        <v>190</v>
      </c>
      <c r="E1642" s="133" t="s">
        <v>160</v>
      </c>
      <c r="F1642" s="133" t="s">
        <v>160</v>
      </c>
    </row>
    <row r="1643" spans="1:6" x14ac:dyDescent="0.35">
      <c r="A1643" s="133" t="s">
        <v>3442</v>
      </c>
      <c r="B1643" t="s">
        <v>97</v>
      </c>
      <c r="C1643" s="134" t="s">
        <v>3443</v>
      </c>
      <c r="D1643" s="133" t="s">
        <v>190</v>
      </c>
      <c r="E1643" s="133" t="s">
        <v>160</v>
      </c>
      <c r="F1643" s="133" t="s">
        <v>160</v>
      </c>
    </row>
    <row r="1644" spans="1:6" x14ac:dyDescent="0.35">
      <c r="A1644" s="133" t="s">
        <v>3444</v>
      </c>
      <c r="B1644" t="s">
        <v>97</v>
      </c>
      <c r="C1644" s="134" t="s">
        <v>3445</v>
      </c>
      <c r="D1644" s="133" t="s">
        <v>190</v>
      </c>
      <c r="E1644" s="133" t="s">
        <v>160</v>
      </c>
      <c r="F1644" s="133" t="s">
        <v>160</v>
      </c>
    </row>
    <row r="1645" spans="1:6" x14ac:dyDescent="0.35">
      <c r="A1645" s="133" t="s">
        <v>3446</v>
      </c>
      <c r="B1645" t="s">
        <v>97</v>
      </c>
      <c r="C1645" s="134" t="s">
        <v>3447</v>
      </c>
      <c r="D1645" s="133" t="s">
        <v>190</v>
      </c>
      <c r="E1645" s="133" t="s">
        <v>160</v>
      </c>
      <c r="F1645" s="133" t="s">
        <v>160</v>
      </c>
    </row>
    <row r="1646" spans="1:6" x14ac:dyDescent="0.35">
      <c r="A1646" s="133" t="s">
        <v>3448</v>
      </c>
      <c r="B1646" t="s">
        <v>97</v>
      </c>
      <c r="C1646" s="134" t="s">
        <v>3449</v>
      </c>
      <c r="D1646" s="133" t="s">
        <v>190</v>
      </c>
      <c r="E1646" s="133" t="s">
        <v>160</v>
      </c>
      <c r="F1646" s="133" t="s">
        <v>160</v>
      </c>
    </row>
    <row r="1647" spans="1:6" x14ac:dyDescent="0.35">
      <c r="A1647" s="133" t="s">
        <v>3450</v>
      </c>
      <c r="B1647" t="s">
        <v>97</v>
      </c>
      <c r="C1647" s="134" t="s">
        <v>3451</v>
      </c>
      <c r="D1647" s="133" t="s">
        <v>190</v>
      </c>
      <c r="E1647" s="133" t="s">
        <v>160</v>
      </c>
      <c r="F1647" s="133" t="s">
        <v>160</v>
      </c>
    </row>
    <row r="1648" spans="1:6" x14ac:dyDescent="0.35">
      <c r="A1648" s="133" t="s">
        <v>3452</v>
      </c>
      <c r="B1648" t="s">
        <v>97</v>
      </c>
      <c r="C1648" s="134" t="s">
        <v>3453</v>
      </c>
      <c r="D1648" s="133" t="s">
        <v>190</v>
      </c>
      <c r="E1648" s="133" t="s">
        <v>160</v>
      </c>
      <c r="F1648" s="133" t="s">
        <v>160</v>
      </c>
    </row>
    <row r="1649" spans="1:6" x14ac:dyDescent="0.35">
      <c r="A1649" s="133" t="s">
        <v>3454</v>
      </c>
      <c r="B1649" t="s">
        <v>97</v>
      </c>
      <c r="C1649" s="134" t="s">
        <v>3455</v>
      </c>
      <c r="D1649" s="133" t="s">
        <v>190</v>
      </c>
      <c r="E1649" s="133" t="s">
        <v>160</v>
      </c>
      <c r="F1649" s="133" t="s">
        <v>160</v>
      </c>
    </row>
    <row r="1650" spans="1:6" x14ac:dyDescent="0.35">
      <c r="A1650" s="133" t="s">
        <v>3456</v>
      </c>
      <c r="B1650" t="s">
        <v>97</v>
      </c>
      <c r="C1650" s="134" t="s">
        <v>3457</v>
      </c>
      <c r="D1650" s="133" t="s">
        <v>190</v>
      </c>
      <c r="E1650" s="133" t="s">
        <v>160</v>
      </c>
      <c r="F1650" s="133" t="s">
        <v>160</v>
      </c>
    </row>
    <row r="1651" spans="1:6" x14ac:dyDescent="0.35">
      <c r="A1651" s="133" t="s">
        <v>3458</v>
      </c>
      <c r="B1651" t="s">
        <v>97</v>
      </c>
      <c r="C1651" s="134" t="s">
        <v>3459</v>
      </c>
      <c r="D1651" s="133" t="s">
        <v>190</v>
      </c>
      <c r="E1651" s="133" t="s">
        <v>160</v>
      </c>
      <c r="F1651" s="133" t="s">
        <v>1735</v>
      </c>
    </row>
    <row r="1652" spans="1:6" x14ac:dyDescent="0.35">
      <c r="A1652" s="133" t="s">
        <v>3460</v>
      </c>
      <c r="B1652" t="s">
        <v>97</v>
      </c>
      <c r="C1652" s="134" t="s">
        <v>3461</v>
      </c>
      <c r="D1652" s="133" t="s">
        <v>561</v>
      </c>
      <c r="E1652" s="133" t="s">
        <v>561</v>
      </c>
      <c r="F1652" s="133" t="s">
        <v>160</v>
      </c>
    </row>
    <row r="1653" spans="1:6" x14ac:dyDescent="0.35">
      <c r="A1653" s="133" t="s">
        <v>3462</v>
      </c>
      <c r="B1653" t="s">
        <v>97</v>
      </c>
      <c r="C1653" s="134" t="s">
        <v>3463</v>
      </c>
      <c r="D1653" s="133" t="s">
        <v>561</v>
      </c>
      <c r="E1653" s="133" t="s">
        <v>561</v>
      </c>
      <c r="F1653" s="133" t="s">
        <v>160</v>
      </c>
    </row>
    <row r="1654" spans="1:6" x14ac:dyDescent="0.35">
      <c r="A1654" s="133" t="s">
        <v>3464</v>
      </c>
      <c r="B1654" t="s">
        <v>97</v>
      </c>
      <c r="C1654" s="134" t="s">
        <v>3465</v>
      </c>
      <c r="D1654" s="133" t="s">
        <v>190</v>
      </c>
      <c r="E1654" s="133" t="s">
        <v>160</v>
      </c>
      <c r="F1654" s="133" t="s">
        <v>160</v>
      </c>
    </row>
    <row r="1655" spans="1:6" x14ac:dyDescent="0.35">
      <c r="A1655" s="133" t="s">
        <v>3466</v>
      </c>
      <c r="B1655" t="s">
        <v>97</v>
      </c>
      <c r="C1655" s="134" t="s">
        <v>3467</v>
      </c>
      <c r="D1655" s="133" t="s">
        <v>561</v>
      </c>
      <c r="E1655" s="133" t="s">
        <v>561</v>
      </c>
      <c r="F1655" s="133" t="s">
        <v>1735</v>
      </c>
    </row>
    <row r="1656" spans="1:6" x14ac:dyDescent="0.35">
      <c r="A1656" s="133" t="s">
        <v>3468</v>
      </c>
      <c r="B1656" t="s">
        <v>97</v>
      </c>
      <c r="C1656" s="134" t="s">
        <v>3469</v>
      </c>
      <c r="D1656" s="133" t="s">
        <v>561</v>
      </c>
      <c r="E1656" s="133" t="s">
        <v>561</v>
      </c>
      <c r="F1656" s="133" t="s">
        <v>160</v>
      </c>
    </row>
    <row r="1657" spans="1:6" x14ac:dyDescent="0.35">
      <c r="A1657" s="133" t="s">
        <v>3470</v>
      </c>
      <c r="B1657" t="s">
        <v>97</v>
      </c>
      <c r="C1657" s="134" t="s">
        <v>3471</v>
      </c>
      <c r="D1657" s="133" t="s">
        <v>190</v>
      </c>
      <c r="E1657" s="133" t="s">
        <v>561</v>
      </c>
      <c r="F1657" s="133" t="s">
        <v>160</v>
      </c>
    </row>
    <row r="1658" spans="1:6" x14ac:dyDescent="0.35">
      <c r="A1658" s="133" t="s">
        <v>3472</v>
      </c>
      <c r="B1658" t="s">
        <v>97</v>
      </c>
      <c r="C1658" s="134" t="s">
        <v>3473</v>
      </c>
      <c r="D1658" s="133" t="s">
        <v>190</v>
      </c>
      <c r="E1658" s="133" t="s">
        <v>561</v>
      </c>
      <c r="F1658" s="133" t="s">
        <v>160</v>
      </c>
    </row>
    <row r="1659" spans="1:6" x14ac:dyDescent="0.35">
      <c r="A1659" s="133" t="s">
        <v>3474</v>
      </c>
      <c r="B1659" t="s">
        <v>96</v>
      </c>
      <c r="C1659" s="134" t="s">
        <v>3475</v>
      </c>
      <c r="D1659" s="133" t="s">
        <v>162</v>
      </c>
      <c r="E1659" s="133" t="s">
        <v>166</v>
      </c>
      <c r="F1659" s="133" t="s">
        <v>160</v>
      </c>
    </row>
    <row r="1660" spans="1:6" x14ac:dyDescent="0.35">
      <c r="A1660" s="133" t="s">
        <v>3476</v>
      </c>
      <c r="B1660" t="s">
        <v>97</v>
      </c>
      <c r="C1660" s="134" t="s">
        <v>3477</v>
      </c>
      <c r="D1660" s="133" t="s">
        <v>561</v>
      </c>
      <c r="E1660" s="133" t="s">
        <v>561</v>
      </c>
      <c r="F1660" s="133" t="s">
        <v>160</v>
      </c>
    </row>
    <row r="1661" spans="1:6" x14ac:dyDescent="0.35">
      <c r="A1661" s="133" t="s">
        <v>3478</v>
      </c>
      <c r="B1661" t="s">
        <v>97</v>
      </c>
      <c r="C1661" s="134" t="s">
        <v>3479</v>
      </c>
      <c r="D1661" s="133" t="s">
        <v>190</v>
      </c>
      <c r="E1661" s="133" t="s">
        <v>561</v>
      </c>
      <c r="F1661" s="133" t="s">
        <v>160</v>
      </c>
    </row>
    <row r="1662" spans="1:6" x14ac:dyDescent="0.35">
      <c r="A1662" s="133" t="s">
        <v>3480</v>
      </c>
      <c r="B1662" t="s">
        <v>97</v>
      </c>
      <c r="C1662" s="134" t="s">
        <v>3481</v>
      </c>
      <c r="D1662" s="133" t="s">
        <v>190</v>
      </c>
      <c r="E1662" s="133" t="s">
        <v>160</v>
      </c>
      <c r="F1662" s="133" t="s">
        <v>160</v>
      </c>
    </row>
    <row r="1663" spans="1:6" x14ac:dyDescent="0.35">
      <c r="A1663" s="133" t="s">
        <v>3482</v>
      </c>
      <c r="B1663" t="s">
        <v>97</v>
      </c>
      <c r="C1663" s="134" t="s">
        <v>3483</v>
      </c>
      <c r="D1663" s="133" t="s">
        <v>190</v>
      </c>
      <c r="E1663" s="133" t="s">
        <v>160</v>
      </c>
      <c r="F1663" s="133" t="s">
        <v>160</v>
      </c>
    </row>
    <row r="1664" spans="1:6" x14ac:dyDescent="0.35">
      <c r="A1664" s="133" t="s">
        <v>3484</v>
      </c>
      <c r="B1664" t="s">
        <v>97</v>
      </c>
      <c r="C1664" s="134" t="s">
        <v>3485</v>
      </c>
      <c r="D1664" s="133" t="s">
        <v>190</v>
      </c>
      <c r="E1664" s="133" t="s">
        <v>160</v>
      </c>
      <c r="F1664" s="133" t="s">
        <v>160</v>
      </c>
    </row>
    <row r="1665" spans="1:6" x14ac:dyDescent="0.35">
      <c r="A1665" s="133" t="s">
        <v>3486</v>
      </c>
      <c r="B1665" t="s">
        <v>97</v>
      </c>
      <c r="C1665" s="134" t="s">
        <v>3487</v>
      </c>
      <c r="D1665" s="133" t="s">
        <v>190</v>
      </c>
      <c r="E1665" s="133" t="s">
        <v>1735</v>
      </c>
      <c r="F1665" s="133" t="s">
        <v>160</v>
      </c>
    </row>
    <row r="1666" spans="1:6" x14ac:dyDescent="0.35">
      <c r="A1666" s="133" t="s">
        <v>3488</v>
      </c>
      <c r="B1666" t="s">
        <v>97</v>
      </c>
      <c r="C1666" s="134" t="s">
        <v>3489</v>
      </c>
      <c r="D1666" s="133" t="s">
        <v>190</v>
      </c>
      <c r="E1666" s="133" t="s">
        <v>1735</v>
      </c>
      <c r="F1666" s="133" t="s">
        <v>160</v>
      </c>
    </row>
    <row r="1667" spans="1:6" x14ac:dyDescent="0.35">
      <c r="A1667" s="133" t="s">
        <v>3490</v>
      </c>
      <c r="B1667" t="s">
        <v>97</v>
      </c>
      <c r="C1667" s="134" t="s">
        <v>3491</v>
      </c>
      <c r="D1667" s="133" t="s">
        <v>190</v>
      </c>
      <c r="E1667" s="133" t="s">
        <v>191</v>
      </c>
      <c r="F1667" s="133" t="s">
        <v>169</v>
      </c>
    </row>
    <row r="1668" spans="1:6" x14ac:dyDescent="0.35">
      <c r="A1668" s="133" t="s">
        <v>3492</v>
      </c>
      <c r="B1668" t="s">
        <v>97</v>
      </c>
      <c r="C1668" s="134" t="s">
        <v>3493</v>
      </c>
      <c r="D1668" s="133" t="s">
        <v>190</v>
      </c>
      <c r="E1668" s="133" t="s">
        <v>191</v>
      </c>
      <c r="F1668" s="133" t="s">
        <v>160</v>
      </c>
    </row>
    <row r="1669" spans="1:6" x14ac:dyDescent="0.35">
      <c r="A1669" s="133" t="s">
        <v>3494</v>
      </c>
      <c r="B1669" t="s">
        <v>97</v>
      </c>
      <c r="C1669" s="134" t="s">
        <v>3495</v>
      </c>
      <c r="D1669" s="133" t="s">
        <v>190</v>
      </c>
      <c r="E1669" s="133" t="s">
        <v>191</v>
      </c>
      <c r="F1669" s="133" t="s">
        <v>169</v>
      </c>
    </row>
    <row r="1670" spans="1:6" x14ac:dyDescent="0.35">
      <c r="A1670" s="133" t="s">
        <v>3496</v>
      </c>
      <c r="B1670" t="s">
        <v>97</v>
      </c>
      <c r="C1670" s="134" t="s">
        <v>2488</v>
      </c>
      <c r="D1670" s="133" t="s">
        <v>190</v>
      </c>
      <c r="E1670" s="133" t="s">
        <v>191</v>
      </c>
      <c r="F1670" s="133" t="s">
        <v>160</v>
      </c>
    </row>
    <row r="1671" spans="1:6" x14ac:dyDescent="0.35">
      <c r="A1671" s="133" t="s">
        <v>3497</v>
      </c>
      <c r="B1671" t="s">
        <v>97</v>
      </c>
      <c r="C1671" s="134" t="s">
        <v>3498</v>
      </c>
      <c r="D1671" s="133" t="s">
        <v>190</v>
      </c>
      <c r="E1671" s="133" t="s">
        <v>191</v>
      </c>
      <c r="F1671" s="133" t="s">
        <v>160</v>
      </c>
    </row>
    <row r="1672" spans="1:6" x14ac:dyDescent="0.35">
      <c r="A1672" s="133" t="s">
        <v>3499</v>
      </c>
      <c r="B1672" t="s">
        <v>97</v>
      </c>
      <c r="C1672" s="134" t="s">
        <v>1195</v>
      </c>
      <c r="D1672" s="133" t="s">
        <v>190</v>
      </c>
      <c r="E1672" s="133" t="s">
        <v>191</v>
      </c>
      <c r="F1672" s="133" t="s">
        <v>160</v>
      </c>
    </row>
    <row r="1673" spans="1:6" x14ac:dyDescent="0.35">
      <c r="A1673" s="133" t="s">
        <v>3500</v>
      </c>
      <c r="B1673" t="s">
        <v>97</v>
      </c>
      <c r="C1673" s="134" t="s">
        <v>3501</v>
      </c>
      <c r="D1673" s="133" t="s">
        <v>190</v>
      </c>
      <c r="E1673" s="133" t="s">
        <v>191</v>
      </c>
      <c r="F1673" s="133" t="s">
        <v>160</v>
      </c>
    </row>
    <row r="1674" spans="1:6" x14ac:dyDescent="0.35">
      <c r="A1674" s="133" t="s">
        <v>3502</v>
      </c>
      <c r="B1674" t="s">
        <v>97</v>
      </c>
      <c r="C1674" s="134" t="s">
        <v>3503</v>
      </c>
      <c r="D1674" s="133" t="s">
        <v>190</v>
      </c>
      <c r="E1674" s="133" t="s">
        <v>191</v>
      </c>
      <c r="F1674" s="133" t="s">
        <v>160</v>
      </c>
    </row>
    <row r="1675" spans="1:6" x14ac:dyDescent="0.35">
      <c r="A1675" s="133" t="s">
        <v>3504</v>
      </c>
      <c r="B1675" t="s">
        <v>97</v>
      </c>
      <c r="C1675" s="134" t="s">
        <v>3505</v>
      </c>
      <c r="D1675" s="133" t="s">
        <v>190</v>
      </c>
      <c r="E1675" s="133" t="s">
        <v>191</v>
      </c>
      <c r="F1675" s="133" t="s">
        <v>160</v>
      </c>
    </row>
    <row r="1676" spans="1:6" x14ac:dyDescent="0.35">
      <c r="A1676" s="133" t="s">
        <v>3506</v>
      </c>
      <c r="B1676" t="s">
        <v>97</v>
      </c>
      <c r="C1676" s="134" t="s">
        <v>3507</v>
      </c>
      <c r="D1676" s="133" t="s">
        <v>190</v>
      </c>
      <c r="E1676" s="133" t="s">
        <v>191</v>
      </c>
      <c r="F1676" s="133" t="s">
        <v>160</v>
      </c>
    </row>
    <row r="1677" spans="1:6" x14ac:dyDescent="0.35">
      <c r="A1677" s="133" t="s">
        <v>3508</v>
      </c>
      <c r="B1677" t="s">
        <v>97</v>
      </c>
      <c r="C1677" s="134" t="s">
        <v>3509</v>
      </c>
      <c r="D1677" s="133" t="s">
        <v>190</v>
      </c>
      <c r="E1677" s="133" t="s">
        <v>191</v>
      </c>
      <c r="F1677" s="133" t="s">
        <v>160</v>
      </c>
    </row>
    <row r="1678" spans="1:6" x14ac:dyDescent="0.35">
      <c r="A1678" s="133" t="s">
        <v>3510</v>
      </c>
      <c r="B1678" t="s">
        <v>97</v>
      </c>
      <c r="C1678" s="134" t="s">
        <v>3511</v>
      </c>
      <c r="D1678" s="133" t="s">
        <v>190</v>
      </c>
      <c r="E1678" s="133" t="s">
        <v>191</v>
      </c>
      <c r="F1678" s="133" t="s">
        <v>160</v>
      </c>
    </row>
    <row r="1679" spans="1:6" x14ac:dyDescent="0.35">
      <c r="A1679" s="133" t="s">
        <v>3512</v>
      </c>
      <c r="B1679" t="s">
        <v>97</v>
      </c>
      <c r="C1679" s="134" t="s">
        <v>3513</v>
      </c>
      <c r="D1679" s="133" t="s">
        <v>190</v>
      </c>
      <c r="E1679" s="133" t="s">
        <v>191</v>
      </c>
      <c r="F1679" s="133" t="s">
        <v>160</v>
      </c>
    </row>
    <row r="1680" spans="1:6" x14ac:dyDescent="0.35">
      <c r="A1680" s="133" t="s">
        <v>3514</v>
      </c>
      <c r="B1680" t="s">
        <v>97</v>
      </c>
      <c r="C1680" s="134" t="s">
        <v>3515</v>
      </c>
      <c r="D1680" s="133" t="s">
        <v>190</v>
      </c>
      <c r="E1680" s="133" t="s">
        <v>202</v>
      </c>
      <c r="F1680" s="133" t="s">
        <v>160</v>
      </c>
    </row>
    <row r="1681" spans="1:6" x14ac:dyDescent="0.35">
      <c r="A1681" s="133" t="s">
        <v>3516</v>
      </c>
      <c r="B1681" t="s">
        <v>97</v>
      </c>
      <c r="C1681" s="134" t="s">
        <v>3517</v>
      </c>
      <c r="D1681" s="133" t="s">
        <v>190</v>
      </c>
      <c r="E1681" s="133" t="s">
        <v>202</v>
      </c>
      <c r="F1681" s="133" t="s">
        <v>160</v>
      </c>
    </row>
    <row r="1682" spans="1:6" x14ac:dyDescent="0.35">
      <c r="A1682" s="133" t="s">
        <v>3518</v>
      </c>
      <c r="B1682" t="s">
        <v>97</v>
      </c>
      <c r="C1682" s="134" t="s">
        <v>3519</v>
      </c>
      <c r="D1682" s="133" t="s">
        <v>190</v>
      </c>
      <c r="E1682" s="133" t="s">
        <v>202</v>
      </c>
      <c r="F1682" s="133" t="s">
        <v>160</v>
      </c>
    </row>
    <row r="1683" spans="1:6" x14ac:dyDescent="0.35">
      <c r="A1683" s="133" t="s">
        <v>3520</v>
      </c>
      <c r="B1683" t="s">
        <v>97</v>
      </c>
      <c r="C1683" s="134" t="s">
        <v>3521</v>
      </c>
      <c r="D1683" s="133" t="s">
        <v>190</v>
      </c>
      <c r="E1683" s="133" t="s">
        <v>202</v>
      </c>
      <c r="F1683" s="133" t="s">
        <v>160</v>
      </c>
    </row>
    <row r="1684" spans="1:6" x14ac:dyDescent="0.35">
      <c r="A1684" s="133" t="s">
        <v>3522</v>
      </c>
      <c r="B1684" t="s">
        <v>97</v>
      </c>
      <c r="C1684" s="134" t="s">
        <v>3523</v>
      </c>
      <c r="D1684" s="133" t="s">
        <v>190</v>
      </c>
      <c r="E1684" s="133" t="s">
        <v>202</v>
      </c>
      <c r="F1684" s="133" t="s">
        <v>160</v>
      </c>
    </row>
    <row r="1685" spans="1:6" x14ac:dyDescent="0.35">
      <c r="A1685" s="133" t="s">
        <v>3524</v>
      </c>
      <c r="B1685" t="s">
        <v>97</v>
      </c>
      <c r="C1685" s="134" t="s">
        <v>3525</v>
      </c>
      <c r="D1685" s="133" t="s">
        <v>190</v>
      </c>
      <c r="E1685" s="133" t="s">
        <v>202</v>
      </c>
      <c r="F1685" s="133" t="s">
        <v>160</v>
      </c>
    </row>
    <row r="1686" spans="1:6" x14ac:dyDescent="0.35">
      <c r="A1686" s="133" t="s">
        <v>3526</v>
      </c>
      <c r="B1686" t="s">
        <v>97</v>
      </c>
      <c r="C1686" s="134" t="s">
        <v>3527</v>
      </c>
      <c r="D1686" s="133" t="s">
        <v>190</v>
      </c>
      <c r="E1686" s="133" t="s">
        <v>202</v>
      </c>
      <c r="F1686" s="133" t="s">
        <v>169</v>
      </c>
    </row>
    <row r="1687" spans="1:6" x14ac:dyDescent="0.35">
      <c r="A1687" s="133" t="s">
        <v>3528</v>
      </c>
      <c r="B1687" t="s">
        <v>97</v>
      </c>
      <c r="C1687" s="134" t="s">
        <v>3529</v>
      </c>
      <c r="D1687" s="133" t="s">
        <v>190</v>
      </c>
      <c r="E1687" s="133" t="s">
        <v>202</v>
      </c>
      <c r="F1687" s="133" t="s">
        <v>160</v>
      </c>
    </row>
    <row r="1688" spans="1:6" x14ac:dyDescent="0.35">
      <c r="A1688" s="133" t="s">
        <v>3530</v>
      </c>
      <c r="B1688" t="s">
        <v>97</v>
      </c>
      <c r="C1688" s="134" t="s">
        <v>3531</v>
      </c>
      <c r="D1688" s="133" t="s">
        <v>190</v>
      </c>
      <c r="E1688" s="133" t="s">
        <v>202</v>
      </c>
      <c r="F1688" s="133" t="s">
        <v>160</v>
      </c>
    </row>
    <row r="1689" spans="1:6" x14ac:dyDescent="0.35">
      <c r="A1689" s="133" t="s">
        <v>3532</v>
      </c>
      <c r="B1689" t="s">
        <v>97</v>
      </c>
      <c r="C1689" s="134" t="s">
        <v>3533</v>
      </c>
      <c r="D1689" s="133" t="s">
        <v>190</v>
      </c>
      <c r="E1689" s="133" t="s">
        <v>202</v>
      </c>
      <c r="F1689" s="133" t="s">
        <v>160</v>
      </c>
    </row>
    <row r="1690" spans="1:6" x14ac:dyDescent="0.35">
      <c r="A1690" s="133" t="s">
        <v>3534</v>
      </c>
      <c r="B1690" t="s">
        <v>97</v>
      </c>
      <c r="C1690" s="134" t="s">
        <v>3535</v>
      </c>
      <c r="D1690" s="133" t="s">
        <v>190</v>
      </c>
      <c r="E1690" s="133" t="s">
        <v>202</v>
      </c>
      <c r="F1690" s="133" t="s">
        <v>160</v>
      </c>
    </row>
    <row r="1691" spans="1:6" x14ac:dyDescent="0.35">
      <c r="A1691" s="133" t="s">
        <v>3536</v>
      </c>
      <c r="B1691" t="s">
        <v>97</v>
      </c>
      <c r="C1691" s="134" t="s">
        <v>3537</v>
      </c>
      <c r="D1691" s="133" t="s">
        <v>190</v>
      </c>
      <c r="E1691" s="133" t="s">
        <v>202</v>
      </c>
      <c r="F1691" s="133" t="s">
        <v>160</v>
      </c>
    </row>
    <row r="1692" spans="1:6" x14ac:dyDescent="0.35">
      <c r="A1692" s="133" t="s">
        <v>3538</v>
      </c>
      <c r="B1692" t="s">
        <v>97</v>
      </c>
      <c r="C1692" s="134" t="s">
        <v>3539</v>
      </c>
      <c r="D1692" s="133" t="s">
        <v>190</v>
      </c>
      <c r="E1692" s="133" t="s">
        <v>202</v>
      </c>
      <c r="F1692" s="133" t="s">
        <v>160</v>
      </c>
    </row>
    <row r="1693" spans="1:6" x14ac:dyDescent="0.35">
      <c r="A1693" s="133" t="s">
        <v>3540</v>
      </c>
      <c r="B1693" t="s">
        <v>97</v>
      </c>
      <c r="C1693" s="134" t="s">
        <v>3541</v>
      </c>
      <c r="D1693" s="133" t="s">
        <v>190</v>
      </c>
      <c r="E1693" s="133" t="s">
        <v>202</v>
      </c>
      <c r="F1693" s="133" t="s">
        <v>160</v>
      </c>
    </row>
    <row r="1694" spans="1:6" x14ac:dyDescent="0.35">
      <c r="A1694" s="133" t="s">
        <v>3542</v>
      </c>
      <c r="B1694" t="s">
        <v>97</v>
      </c>
      <c r="C1694" s="134" t="s">
        <v>3543</v>
      </c>
      <c r="D1694" s="133" t="s">
        <v>190</v>
      </c>
      <c r="E1694" s="133" t="s">
        <v>202</v>
      </c>
      <c r="F1694" s="133" t="s">
        <v>160</v>
      </c>
    </row>
    <row r="1695" spans="1:6" x14ac:dyDescent="0.35">
      <c r="A1695" s="133" t="s">
        <v>3544</v>
      </c>
      <c r="B1695" t="s">
        <v>97</v>
      </c>
      <c r="C1695" s="134" t="s">
        <v>3545</v>
      </c>
      <c r="D1695" s="133" t="s">
        <v>190</v>
      </c>
      <c r="E1695" s="133" t="s">
        <v>202</v>
      </c>
      <c r="F1695" s="133" t="s">
        <v>160</v>
      </c>
    </row>
    <row r="1696" spans="1:6" x14ac:dyDescent="0.35">
      <c r="A1696" s="133" t="s">
        <v>3546</v>
      </c>
      <c r="B1696" t="s">
        <v>97</v>
      </c>
      <c r="C1696" s="134" t="s">
        <v>3547</v>
      </c>
      <c r="D1696" s="133" t="s">
        <v>190</v>
      </c>
      <c r="E1696" s="133" t="s">
        <v>202</v>
      </c>
      <c r="F1696" s="133" t="s">
        <v>160</v>
      </c>
    </row>
    <row r="1697" spans="1:6" x14ac:dyDescent="0.35">
      <c r="A1697" s="133" t="s">
        <v>3548</v>
      </c>
      <c r="B1697" t="s">
        <v>97</v>
      </c>
      <c r="C1697" s="134" t="s">
        <v>3549</v>
      </c>
      <c r="D1697" s="133" t="s">
        <v>190</v>
      </c>
      <c r="E1697" s="133" t="s">
        <v>202</v>
      </c>
      <c r="F1697" s="133" t="s">
        <v>160</v>
      </c>
    </row>
    <row r="1698" spans="1:6" x14ac:dyDescent="0.35">
      <c r="A1698" s="133" t="s">
        <v>3550</v>
      </c>
      <c r="B1698" t="s">
        <v>97</v>
      </c>
      <c r="C1698" s="134" t="s">
        <v>3551</v>
      </c>
      <c r="D1698" s="133" t="s">
        <v>190</v>
      </c>
      <c r="E1698" s="133" t="s">
        <v>202</v>
      </c>
      <c r="F1698" s="133" t="s">
        <v>160</v>
      </c>
    </row>
    <row r="1699" spans="1:6" x14ac:dyDescent="0.35">
      <c r="A1699" s="133" t="s">
        <v>3552</v>
      </c>
      <c r="B1699" t="s">
        <v>97</v>
      </c>
      <c r="C1699" s="134" t="s">
        <v>3553</v>
      </c>
      <c r="D1699" s="133" t="s">
        <v>190</v>
      </c>
      <c r="E1699" s="133" t="s">
        <v>202</v>
      </c>
      <c r="F1699" s="133" t="s">
        <v>160</v>
      </c>
    </row>
    <row r="1700" spans="1:6" x14ac:dyDescent="0.35">
      <c r="A1700" s="133" t="s">
        <v>3554</v>
      </c>
      <c r="B1700" t="s">
        <v>97</v>
      </c>
      <c r="C1700" s="134" t="s">
        <v>3555</v>
      </c>
      <c r="D1700" s="133" t="s">
        <v>190</v>
      </c>
      <c r="E1700" s="133" t="s">
        <v>202</v>
      </c>
      <c r="F1700" s="133" t="s">
        <v>1735</v>
      </c>
    </row>
    <row r="1701" spans="1:6" x14ac:dyDescent="0.35">
      <c r="A1701" s="133" t="s">
        <v>3556</v>
      </c>
      <c r="B1701" t="s">
        <v>97</v>
      </c>
      <c r="C1701" s="134" t="s">
        <v>3557</v>
      </c>
      <c r="D1701" s="133" t="s">
        <v>190</v>
      </c>
      <c r="E1701" s="133" t="s">
        <v>202</v>
      </c>
      <c r="F1701" s="133" t="s">
        <v>160</v>
      </c>
    </row>
    <row r="1702" spans="1:6" x14ac:dyDescent="0.35">
      <c r="A1702" s="133" t="s">
        <v>3558</v>
      </c>
      <c r="B1702" t="s">
        <v>97</v>
      </c>
      <c r="C1702" s="134" t="s">
        <v>3559</v>
      </c>
      <c r="D1702" s="133" t="s">
        <v>190</v>
      </c>
      <c r="E1702" s="133" t="s">
        <v>202</v>
      </c>
      <c r="F1702" s="133" t="s">
        <v>160</v>
      </c>
    </row>
    <row r="1703" spans="1:6" x14ac:dyDescent="0.35">
      <c r="A1703" s="133" t="s">
        <v>3560</v>
      </c>
      <c r="B1703" t="s">
        <v>97</v>
      </c>
      <c r="C1703" s="134" t="s">
        <v>3561</v>
      </c>
      <c r="D1703" s="133" t="s">
        <v>190</v>
      </c>
      <c r="E1703" s="133" t="s">
        <v>202</v>
      </c>
      <c r="F1703" s="133" t="s">
        <v>160</v>
      </c>
    </row>
    <row r="1704" spans="1:6" x14ac:dyDescent="0.35">
      <c r="A1704" s="133" t="s">
        <v>3562</v>
      </c>
      <c r="B1704" t="s">
        <v>97</v>
      </c>
      <c r="C1704" s="134" t="s">
        <v>3563</v>
      </c>
      <c r="D1704" s="133" t="s">
        <v>190</v>
      </c>
      <c r="E1704" s="133" t="s">
        <v>202</v>
      </c>
      <c r="F1704" s="133" t="s">
        <v>160</v>
      </c>
    </row>
    <row r="1705" spans="1:6" x14ac:dyDescent="0.35">
      <c r="A1705" s="133" t="s">
        <v>3564</v>
      </c>
      <c r="B1705" t="s">
        <v>96</v>
      </c>
      <c r="C1705" s="134" t="s">
        <v>3565</v>
      </c>
      <c r="D1705" s="133" t="s">
        <v>162</v>
      </c>
      <c r="E1705" s="133" t="s">
        <v>166</v>
      </c>
      <c r="F1705" s="133" t="s">
        <v>160</v>
      </c>
    </row>
    <row r="1706" spans="1:6" x14ac:dyDescent="0.35">
      <c r="A1706" s="133" t="s">
        <v>3566</v>
      </c>
      <c r="B1706" t="s">
        <v>97</v>
      </c>
      <c r="C1706" s="134" t="s">
        <v>3567</v>
      </c>
      <c r="D1706" s="133" t="s">
        <v>190</v>
      </c>
      <c r="E1706" s="133" t="s">
        <v>2082</v>
      </c>
      <c r="F1706" s="133" t="s">
        <v>169</v>
      </c>
    </row>
    <row r="1707" spans="1:6" x14ac:dyDescent="0.35">
      <c r="A1707" s="133" t="s">
        <v>3568</v>
      </c>
      <c r="B1707" t="s">
        <v>97</v>
      </c>
      <c r="C1707" s="134" t="s">
        <v>3569</v>
      </c>
      <c r="D1707" s="133" t="s">
        <v>190</v>
      </c>
      <c r="E1707" s="133" t="s">
        <v>2082</v>
      </c>
      <c r="F1707" s="133" t="s">
        <v>169</v>
      </c>
    </row>
    <row r="1708" spans="1:6" x14ac:dyDescent="0.35">
      <c r="A1708" s="133" t="s">
        <v>3570</v>
      </c>
      <c r="B1708" t="s">
        <v>97</v>
      </c>
      <c r="C1708" s="134" t="s">
        <v>3567</v>
      </c>
      <c r="D1708" s="133" t="s">
        <v>190</v>
      </c>
      <c r="E1708" s="133" t="s">
        <v>1139</v>
      </c>
      <c r="F1708" s="133" t="s">
        <v>160</v>
      </c>
    </row>
    <row r="1709" spans="1:6" x14ac:dyDescent="0.35">
      <c r="A1709" s="133" t="s">
        <v>3571</v>
      </c>
      <c r="B1709" t="s">
        <v>97</v>
      </c>
      <c r="C1709" s="134" t="s">
        <v>3569</v>
      </c>
      <c r="D1709" s="133" t="s">
        <v>190</v>
      </c>
      <c r="E1709" s="133" t="s">
        <v>1139</v>
      </c>
      <c r="F1709" s="133" t="s">
        <v>160</v>
      </c>
    </row>
  </sheetData>
  <autoFilter ref="A1:F1709" xr:uid="{A2464801-F290-4496-9F75-19C187D2F4BC}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8ad902-8650-42f1-a099-e4d85576cfde" xsi:nil="true"/>
    <lcf76f155ced4ddcb4097134ff3c332f xmlns="4156ab20-20fd-4b03-867e-0fbd1bffb71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SharedWithUsers xmlns="8f8ad902-8650-42f1-a099-e4d85576cfde">
      <UserInfo>
        <DisplayName>Whitaker, Jennifer</DisplayName>
        <AccountId>13</AccountId>
        <AccountType/>
      </UserInfo>
      <UserInfo>
        <DisplayName>Weinberg, Ryan</DisplayName>
        <AccountId>32</AccountId>
        <AccountType/>
      </UserInfo>
      <UserInfo>
        <DisplayName>Suess, Evelyn</DisplayName>
        <AccountId>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4A016E987764EA9AFBFA66CF5BA22" ma:contentTypeVersion="17" ma:contentTypeDescription="Create a new document." ma:contentTypeScope="" ma:versionID="57d3e8336207ef81440819312ef4fa2c">
  <xsd:schema xmlns:xsd="http://www.w3.org/2001/XMLSchema" xmlns:xs="http://www.w3.org/2001/XMLSchema" xmlns:p="http://schemas.microsoft.com/office/2006/metadata/properties" xmlns:ns1="http://schemas.microsoft.com/sharepoint/v3" xmlns:ns2="4156ab20-20fd-4b03-867e-0fbd1bffb71c" xmlns:ns3="8f8ad902-8650-42f1-a099-e4d85576cfde" targetNamespace="http://schemas.microsoft.com/office/2006/metadata/properties" ma:root="true" ma:fieldsID="a6581ef03d9f8bdc32931f7783109df3" ns1:_="" ns2:_="" ns3:_="">
    <xsd:import namespace="http://schemas.microsoft.com/sharepoint/v3"/>
    <xsd:import namespace="4156ab20-20fd-4b03-867e-0fbd1bffb71c"/>
    <xsd:import namespace="8f8ad902-8650-42f1-a099-e4d85576c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6ab20-20fd-4b03-867e-0fbd1bffb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ad902-8650-42f1-a099-e4d85576cfd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161919-93c1-4661-97bf-16cd7fe42960}" ma:internalName="TaxCatchAll" ma:showField="CatchAllData" ma:web="8f8ad902-8650-42f1-a099-e4d85576c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A2018-E567-49E3-ADF8-F2721A589BA5}">
  <ds:schemaRefs>
    <ds:schemaRef ds:uri="http://schemas.microsoft.com/office/2006/metadata/properties"/>
    <ds:schemaRef ds:uri="http://schemas.microsoft.com/office/infopath/2007/PartnerControls"/>
    <ds:schemaRef ds:uri="8f8ad902-8650-42f1-a099-e4d85576cfde"/>
    <ds:schemaRef ds:uri="4156ab20-20fd-4b03-867e-0fbd1bffb71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CBCB17C-AEF2-43A7-8613-040B144DD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56ab20-20fd-4b03-867e-0fbd1bffb71c"/>
    <ds:schemaRef ds:uri="8f8ad902-8650-42f1-a099-e4d85576c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C8070-C617-4FA1-89C4-C8FD06BB06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Checklist</vt:lpstr>
      <vt:lpstr>Worksheet Summary</vt:lpstr>
      <vt:lpstr>1. Fund Allocation</vt:lpstr>
      <vt:lpstr>2. Exclusions</vt:lpstr>
      <vt:lpstr>3. Vacant Position Elimination</vt:lpstr>
      <vt:lpstr>4. Expenditure Adjustments</vt:lpstr>
      <vt:lpstr>5. FTE Adjustments</vt:lpstr>
      <vt:lpstr>6. Crossties</vt:lpstr>
      <vt:lpstr>UCM 7-21-23</vt:lpstr>
      <vt:lpstr>Category List</vt:lpstr>
      <vt:lpstr>'1. Fund Allocation'!Print_Area</vt:lpstr>
      <vt:lpstr>'2. Exclusions'!Print_Area</vt:lpstr>
      <vt:lpstr>'3. Vacant Position Elimination'!Print_Area</vt:lpstr>
      <vt:lpstr>'4. Expenditure Adjustments'!Print_Area</vt:lpstr>
      <vt:lpstr>'5. FTE Adjustments'!Print_Area</vt:lpstr>
      <vt:lpstr>Checklist!Print_Area</vt:lpstr>
      <vt:lpstr>'Worksheet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Srivatsan Purushothaman</dc:creator>
  <cp:keywords/>
  <dc:description/>
  <cp:lastModifiedBy>Chastain, Cindy</cp:lastModifiedBy>
  <cp:revision/>
  <dcterms:created xsi:type="dcterms:W3CDTF">2013-10-17T16:34:57Z</dcterms:created>
  <dcterms:modified xsi:type="dcterms:W3CDTF">2024-07-29T19:44:05Z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48243a66-3b63-4fc3-a042-75eb5c8f57a7</vt:lpwstr>
  </property>
  <property fmtid="{D5CDD505-2E9C-101B-9397-08002B2CF9AE}" pid="4" name="ContentTypeId">
    <vt:lpwstr>0x0101006924A016E987764EA9AFBFA66CF5BA22</vt:lpwstr>
  </property>
  <property fmtid="{D5CDD505-2E9C-101B-9397-08002B2CF9AE}" pid="5" name="_dlc_DocId">
    <vt:lpwstr>SPDOC-3-130720</vt:lpwstr>
  </property>
  <property fmtid="{D5CDD505-2E9C-101B-9397-08002B2CF9AE}" pid="6" name="_dlc_DocIdUrl">
    <vt:lpwstr>https://schedule.fiscal.ca.gov/doccenter/_layouts/DocIdRedir.aspx?ID=SPDOC-3-130720, SPDOC-3-130720</vt:lpwstr>
  </property>
  <property fmtid="{D5CDD505-2E9C-101B-9397-08002B2CF9AE}" pid="7" name="AverageRating">
    <vt:lpwstr/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