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filterPrivacy="1" defaultThemeVersion="124226"/>
  <xr:revisionPtr revIDLastSave="1" documentId="8_{44EEEB3F-3374-4C76-888D-C0AEDC3A3E21}" xr6:coauthVersionLast="47" xr6:coauthVersionMax="47" xr10:uidLastSave="{E8AD4AE3-7618-C743-B37B-E59CF008D4E4}"/>
  <bookViews>
    <workbookView xWindow="0" yWindow="760" windowWidth="29040" windowHeight="17640" activeTab="1" xr2:uid="{00000000-000D-0000-FFFF-FFFF00000000}"/>
  </bookViews>
  <sheets>
    <sheet name="Past Year Incremental Expen (2)" sheetId="3" state="hidden" r:id="rId1"/>
    <sheet name="PY Exp. Example" sheetId="1" r:id="rId2"/>
    <sheet name="PY Exp. Example POV" sheetId="2" r:id="rId3"/>
    <sheet name="PY RTL Example" sheetId="4" r:id="rId4"/>
  </sheets>
  <definedNames>
    <definedName name="page\x2dtotal" localSheetId="2">'PY Exp. Example POV'!$A$21</definedName>
    <definedName name="page\x2dtotal\x2dmaster0" localSheetId="2">'PY Exp. Example POV'!$A$21</definedName>
    <definedName name="_xlnm.Print_Area" localSheetId="2">'PY Exp. Example POV'!$A$1:$F$20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4" l="1"/>
  <c r="L11" i="4"/>
  <c r="O11" i="4"/>
  <c r="I12" i="4"/>
  <c r="L12" i="4"/>
  <c r="O12" i="4"/>
  <c r="I13" i="4"/>
  <c r="L13" i="4"/>
  <c r="O13" i="4"/>
  <c r="G14" i="4"/>
  <c r="H14" i="4"/>
  <c r="J14" i="4"/>
  <c r="K14" i="4"/>
  <c r="M14" i="4"/>
  <c r="N14" i="4"/>
  <c r="I14" i="4" l="1"/>
  <c r="L14" i="4"/>
  <c r="O14" i="4"/>
  <c r="S10" i="3"/>
  <c r="N10" i="3"/>
  <c r="M10" i="3"/>
  <c r="L10" i="3"/>
  <c r="K10" i="3"/>
  <c r="J10" i="3"/>
  <c r="I10" i="3"/>
  <c r="G10" i="3"/>
  <c r="F10" i="3"/>
  <c r="E10" i="3"/>
  <c r="R9" i="3"/>
  <c r="Q9" i="3"/>
  <c r="P9" i="3"/>
  <c r="O9" i="3"/>
  <c r="M9" i="3"/>
  <c r="H9" i="3"/>
  <c r="Q8" i="3"/>
  <c r="P8" i="3"/>
  <c r="O8" i="3"/>
  <c r="M8" i="3"/>
  <c r="R8" i="3" s="1"/>
  <c r="H8" i="3"/>
  <c r="Q7" i="3"/>
  <c r="Q10" i="3" s="1"/>
  <c r="P7" i="3"/>
  <c r="P10" i="3" s="1"/>
  <c r="O7" i="3"/>
  <c r="O10" i="3" s="1"/>
  <c r="R10" i="3" s="1"/>
  <c r="M7" i="3"/>
  <c r="R7" i="3" s="1"/>
  <c r="H7" i="3"/>
  <c r="H10" i="3" s="1"/>
  <c r="O9" i="1"/>
  <c r="M9" i="1"/>
  <c r="H9" i="1"/>
  <c r="R9" i="1"/>
  <c r="P9" i="1"/>
  <c r="P12" i="1" s="1"/>
  <c r="Q9" i="1"/>
  <c r="Q12" i="1" s="1"/>
  <c r="H10" i="1"/>
  <c r="M10" i="1"/>
  <c r="O10" i="1"/>
  <c r="P10" i="1"/>
  <c r="Q10" i="1"/>
  <c r="R10" i="1"/>
  <c r="H11" i="1"/>
  <c r="M11" i="1"/>
  <c r="O11" i="1"/>
  <c r="P11" i="1"/>
  <c r="Q11" i="1"/>
  <c r="E12" i="1"/>
  <c r="S12" i="1"/>
  <c r="N12" i="1"/>
  <c r="L12" i="1"/>
  <c r="K12" i="1"/>
  <c r="J12" i="1"/>
  <c r="I12" i="1"/>
  <c r="G12" i="1"/>
  <c r="F12" i="1"/>
  <c r="R11" i="1" l="1"/>
  <c r="H12" i="1"/>
  <c r="O12" i="1"/>
  <c r="R12" i="1" s="1"/>
  <c r="M12" i="1"/>
</calcChain>
</file>

<file path=xl/sharedStrings.xml><?xml version="1.0" encoding="utf-8"?>
<sst xmlns="http://schemas.openxmlformats.org/spreadsheetml/2006/main" count="170" uniqueCount="88">
  <si>
    <t>Changes to Initial</t>
  </si>
  <si>
    <t>Incremental Request Amount PY</t>
  </si>
  <si>
    <t>Incremental Estimated Savings PY</t>
  </si>
  <si>
    <t>Incremental Estimated Carryover PY</t>
  </si>
  <si>
    <t>Incremental FTE PY</t>
  </si>
  <si>
    <t>Entity</t>
  </si>
  <si>
    <t>Fund</t>
  </si>
  <si>
    <t>ENY</t>
  </si>
  <si>
    <t>Program</t>
  </si>
  <si>
    <t>Category</t>
  </si>
  <si>
    <t>Totals</t>
  </si>
  <si>
    <t>GB Public Initials</t>
  </si>
  <si>
    <t>Item</t>
  </si>
  <si>
    <t>(Update via a new BBA) Savings &amp; Carryovers generally are negative</t>
  </si>
  <si>
    <t>Past Year Expenditure Update by Item</t>
  </si>
  <si>
    <t>(in Whole Dollars)</t>
  </si>
  <si>
    <t/>
  </si>
  <si>
    <t>Parameters:</t>
  </si>
  <si>
    <t>Year</t>
  </si>
  <si>
    <t>Version 1</t>
  </si>
  <si>
    <t>Version 2</t>
  </si>
  <si>
    <t>Analyst Code</t>
  </si>
  <si>
    <t>All</t>
  </si>
  <si>
    <t>Principal</t>
  </si>
  <si>
    <t>APBM</t>
  </si>
  <si>
    <t>PBM</t>
  </si>
  <si>
    <t>Fund Class</t>
  </si>
  <si>
    <t>Character Code</t>
  </si>
  <si>
    <t>Prop 98</t>
  </si>
  <si>
    <t>Last BIP Refresh</t>
  </si>
  <si>
    <t>Report Runtime</t>
  </si>
  <si>
    <t>Request Amount PY</t>
  </si>
  <si>
    <t>Estimated Savings PY</t>
  </si>
  <si>
    <t>Estimated Carryover PY</t>
  </si>
  <si>
    <t>Budgetary Expenditure PY</t>
  </si>
  <si>
    <t>FTE PY</t>
  </si>
  <si>
    <t>Initial Values</t>
  </si>
  <si>
    <t>Should Match/Reconcile to Financial Statements</t>
  </si>
  <si>
    <t>Past Year Actuals</t>
  </si>
  <si>
    <t>Incremental Budgetary Expenditure PY</t>
  </si>
  <si>
    <t>GB Dept Working</t>
  </si>
  <si>
    <t>Information to input into PY upload template</t>
  </si>
  <si>
    <t>5100000-Earnings - Permanent Civil Service Employees</t>
  </si>
  <si>
    <t>0567 001 0001</t>
  </si>
  <si>
    <t>0340-Support</t>
  </si>
  <si>
    <t>0567 102 0123</t>
  </si>
  <si>
    <t>5324350-Rents and Leases</t>
  </si>
  <si>
    <t>0567 109 0123</t>
  </si>
  <si>
    <t>5346900-Information Technology - Other</t>
  </si>
  <si>
    <t>0567</t>
  </si>
  <si>
    <t>ENY 2024</t>
  </si>
  <si>
    <t>FY26</t>
  </si>
  <si>
    <t>03-13-2025, 08:34 AM</t>
  </si>
  <si>
    <t>3/13/2025  8:55:04 AM</t>
  </si>
  <si>
    <t>Request Amount
PY</t>
  </si>
  <si>
    <t xml:space="preserve">  </t>
  </si>
  <si>
    <t>Current Service Level</t>
  </si>
  <si>
    <t>4140000-Document Sales</t>
  </si>
  <si>
    <t>S</t>
  </si>
  <si>
    <t>0041-Aeronautics Account, State Transportation Fund</t>
  </si>
  <si>
    <t>BU XXXX</t>
  </si>
  <si>
    <t>Loan Repayment from General Fund (0001) to Public Transportation Account, State Transportation Fund (0046) per Budget Act of 2010 as amended by Chapter 38, Statutes of 2011.</t>
  </si>
  <si>
    <t>XXXX-659-RTL-2024-GB</t>
  </si>
  <si>
    <t>6230000-Loans to Other Funds</t>
  </si>
  <si>
    <t>G</t>
  </si>
  <si>
    <t>0001-General Fund</t>
  </si>
  <si>
    <t>Revenue Transfer from Motor Vehicle Fuel Account, Transportation Tax Fund (0061) to General Fund (0001) per Revenue and Taxation Code Section 8352.5(b)</t>
  </si>
  <si>
    <t>XXXX-558-RTL-2024-GB</t>
  </si>
  <si>
    <t>6540000-Revenue Transfers From Other Funds</t>
  </si>
  <si>
    <t>(update existing RTL)</t>
  </si>
  <si>
    <t>Match/Reconcile to Financial Statements</t>
  </si>
  <si>
    <t>Initial Past Year (Rolled Over BRs)</t>
  </si>
  <si>
    <t xml:space="preserve"> (update existing RTL)</t>
  </si>
  <si>
    <t>Increment
(update via a new RTL)</t>
  </si>
  <si>
    <t>Initial Past Year (Rolled Over CSL)</t>
  </si>
  <si>
    <t>BR Title</t>
  </si>
  <si>
    <t>BR Name</t>
  </si>
  <si>
    <t>Difference</t>
  </si>
  <si>
    <t>Loans PY</t>
  </si>
  <si>
    <t>Revenue Transfer PY</t>
  </si>
  <si>
    <t>Revenues PY</t>
  </si>
  <si>
    <t>XXXX-Department of Example</t>
  </si>
  <si>
    <t>2026-27 Total Fund</t>
  </si>
  <si>
    <t>Past Year Incremental RTL Adjustments</t>
  </si>
  <si>
    <t>Page 1 of 3</t>
  </si>
  <si>
    <t>Page 3 of 3</t>
  </si>
  <si>
    <t>Page 2 of 3</t>
  </si>
  <si>
    <t>BL 25-07: Attachment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</si>
</sst>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5"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5.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800000000000000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sz val="7.8"/>
      <color theme="1"/>
      <name val="MS Shell Dlg"/>
    </font>
    <font>
      <sz val="8"/>
      <color theme="1"/>
      <name val="MS Shell Dlg"/>
    </font>
    <font>
      <b/>
      <sz val="8"/>
      <color theme="1"/>
      <name val="MS Shell Dlg"/>
    </font>
    <font>
      <sz val="8"/>
      <color rgb="FFFF0000"/>
      <name val="MS Shell Dlg"/>
    </font>
    <font>
      <sz val="9.8000000000000007"/>
      <color theme="1"/>
      <name val="Times New Roman"/>
      <family val="1"/>
    </font>
    <font>
      <b/>
      <sz val="15.8"/>
      <color theme="1"/>
      <name val="Times New Roman"/>
      <family val="1"/>
    </font>
    <font>
      <sz val="11"/>
      <color rgb="FF7030A0"/>
      <name val="Calibri"/>
      <family val="2"/>
      <scheme val="minor"/>
    </font>
    <font>
      <sz val="11"/>
      <color rgb="FF7030A0"/>
      <name val="Century Gothic"/>
      <family val="2"/>
    </font>
    <font>
      <b/>
      <sz val="11"/>
      <color rgb="FF7030A0"/>
      <name val="Century Gothic"/>
      <family val="2"/>
    </font>
    <font>
      <sz val="10"/>
      <color rgb="FF7030A0"/>
      <name val="Calibri"/>
      <family val="2"/>
      <scheme val="minor"/>
    </font>
    <font>
      <sz val="10"/>
      <color rgb="FF7030A0"/>
      <name val="Century Gothic"/>
      <family val="2"/>
    </font>
    <font>
      <b/>
      <sz val="10"/>
      <color rgb="FF7030A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thick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63">
    <xf numFmtId="0" fontId="0" fillId="0" borderId="0" xfId="0"/>
    <xf numFmtId="0" fontId="1" fillId="0" borderId="0" xfId="1"/>
    <xf numFmtId="0" fontId="4" fillId="0" borderId="0" xfId="0" applyFont="1" applyAlignment="1">
      <alignment vertical="top"/>
    </xf>
    <xf numFmtId="0" fontId="6" fillId="2" borderId="0" xfId="0" applyFont="1" applyFill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3" fontId="6" fillId="3" borderId="0" xfId="0" applyNumberFormat="1" applyFont="1" applyFill="1" applyAlignment="1">
      <alignment horizontal="righ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165" fontId="11" fillId="0" borderId="1" xfId="0" applyNumberFormat="1" applyFont="1" applyBorder="1" applyAlignment="1">
      <alignment horizontal="right" vertical="top" wrapText="1"/>
    </xf>
    <xf numFmtId="3" fontId="11" fillId="0" borderId="6" xfId="0" applyNumberFormat="1" applyFont="1" applyBorder="1" applyAlignment="1">
      <alignment horizontal="right" vertical="top" wrapText="1"/>
    </xf>
    <xf numFmtId="3" fontId="11" fillId="0" borderId="0" xfId="0" applyNumberFormat="1" applyFont="1" applyAlignment="1">
      <alignment horizontal="right" vertical="top" wrapText="1"/>
    </xf>
    <xf numFmtId="3" fontId="7" fillId="2" borderId="10" xfId="0" applyNumberFormat="1" applyFont="1" applyFill="1" applyBorder="1" applyAlignment="1">
      <alignment horizontal="center" vertical="top" wrapText="1"/>
    </xf>
    <xf numFmtId="3" fontId="7" fillId="2" borderId="11" xfId="0" applyNumberFormat="1" applyFont="1" applyFill="1" applyBorder="1" applyAlignment="1">
      <alignment horizontal="center" vertical="top" wrapText="1"/>
    </xf>
    <xf numFmtId="3" fontId="11" fillId="0" borderId="13" xfId="0" applyNumberFormat="1" applyFont="1" applyBorder="1" applyAlignment="1">
      <alignment horizontal="right" vertical="top" wrapText="1"/>
    </xf>
    <xf numFmtId="165" fontId="7" fillId="2" borderId="12" xfId="0" applyNumberFormat="1" applyFont="1" applyFill="1" applyBorder="1" applyAlignment="1">
      <alignment horizontal="center" vertical="top" wrapText="1"/>
    </xf>
    <xf numFmtId="165" fontId="7" fillId="2" borderId="0" xfId="0" applyNumberFormat="1" applyFont="1" applyFill="1" applyAlignment="1">
      <alignment horizontal="center" vertical="top" wrapText="1"/>
    </xf>
    <xf numFmtId="3" fontId="6" fillId="3" borderId="7" xfId="0" applyNumberFormat="1" applyFont="1" applyFill="1" applyBorder="1" applyAlignment="1">
      <alignment horizontal="right" vertical="top" wrapText="1"/>
    </xf>
    <xf numFmtId="3" fontId="6" fillId="3" borderId="13" xfId="0" applyNumberFormat="1" applyFont="1" applyFill="1" applyBorder="1" applyAlignment="1">
      <alignment horizontal="right" vertical="top" wrapText="1"/>
    </xf>
    <xf numFmtId="165" fontId="11" fillId="0" borderId="0" xfId="0" applyNumberFormat="1" applyFont="1" applyAlignment="1">
      <alignment horizontal="right" vertical="top" wrapText="1"/>
    </xf>
    <xf numFmtId="3" fontId="7" fillId="2" borderId="15" xfId="0" applyNumberFormat="1" applyFont="1" applyFill="1" applyBorder="1" applyAlignment="1">
      <alignment horizontal="center" vertical="top" wrapText="1"/>
    </xf>
    <xf numFmtId="3" fontId="7" fillId="2" borderId="13" xfId="0" applyNumberFormat="1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left" vertical="top" wrapText="1"/>
    </xf>
    <xf numFmtId="3" fontId="6" fillId="3" borderId="17" xfId="0" applyNumberFormat="1" applyFont="1" applyFill="1" applyBorder="1" applyAlignment="1">
      <alignment horizontal="right" vertical="top" wrapText="1"/>
    </xf>
    <xf numFmtId="3" fontId="6" fillId="3" borderId="18" xfId="0" applyNumberFormat="1" applyFont="1" applyFill="1" applyBorder="1" applyAlignment="1">
      <alignment horizontal="right" vertical="top" wrapText="1"/>
    </xf>
    <xf numFmtId="3" fontId="6" fillId="3" borderId="19" xfId="0" applyNumberFormat="1" applyFont="1" applyFill="1" applyBorder="1" applyAlignment="1">
      <alignment horizontal="right" vertical="top" wrapText="1"/>
    </xf>
    <xf numFmtId="3" fontId="6" fillId="3" borderId="20" xfId="0" applyNumberFormat="1" applyFont="1" applyFill="1" applyBorder="1" applyAlignment="1">
      <alignment horizontal="right" vertical="top" wrapText="1"/>
    </xf>
    <xf numFmtId="3" fontId="6" fillId="3" borderId="21" xfId="0" applyNumberFormat="1" applyFont="1" applyFill="1" applyBorder="1" applyAlignment="1">
      <alignment horizontal="right" vertical="top" wrapText="1"/>
    </xf>
    <xf numFmtId="3" fontId="6" fillId="3" borderId="22" xfId="0" applyNumberFormat="1" applyFont="1" applyFill="1" applyBorder="1" applyAlignment="1">
      <alignment horizontal="right" vertical="top" wrapText="1"/>
    </xf>
    <xf numFmtId="3" fontId="6" fillId="3" borderId="23" xfId="0" applyNumberFormat="1" applyFont="1" applyFill="1" applyBorder="1" applyAlignment="1">
      <alignment horizontal="right" vertical="top" wrapText="1"/>
    </xf>
    <xf numFmtId="3" fontId="6" fillId="3" borderId="24" xfId="0" applyNumberFormat="1" applyFont="1" applyFill="1" applyBorder="1" applyAlignment="1">
      <alignment horizontal="right" vertical="top" wrapText="1"/>
    </xf>
    <xf numFmtId="0" fontId="6" fillId="2" borderId="17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165" fontId="7" fillId="2" borderId="14" xfId="0" applyNumberFormat="1" applyFont="1" applyFill="1" applyBorder="1" applyAlignment="1">
      <alignment horizontal="center" vertical="top" wrapText="1"/>
    </xf>
    <xf numFmtId="164" fontId="6" fillId="3" borderId="28" xfId="0" applyNumberFormat="1" applyFont="1" applyFill="1" applyBorder="1" applyAlignment="1">
      <alignment horizontal="right" vertical="top" wrapText="1"/>
    </xf>
    <xf numFmtId="164" fontId="6" fillId="3" borderId="29" xfId="0" applyNumberFormat="1" applyFont="1" applyFill="1" applyBorder="1" applyAlignment="1">
      <alignment horizontal="right" vertical="top" wrapText="1"/>
    </xf>
    <xf numFmtId="164" fontId="6" fillId="3" borderId="30" xfId="0" applyNumberFormat="1" applyFont="1" applyFill="1" applyBorder="1" applyAlignment="1">
      <alignment horizontal="right" vertical="top" wrapText="1"/>
    </xf>
    <xf numFmtId="0" fontId="1" fillId="0" borderId="9" xfId="1" applyBorder="1" applyAlignment="1">
      <alignment horizontal="left" vertical="top" wrapText="1"/>
    </xf>
    <xf numFmtId="0" fontId="1" fillId="0" borderId="9" xfId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22" fontId="1" fillId="0" borderId="9" xfId="1" quotePrefix="1" applyNumberFormat="1" applyBorder="1" applyAlignment="1">
      <alignment horizontal="center" vertical="top" wrapText="1"/>
    </xf>
    <xf numFmtId="0" fontId="1" fillId="0" borderId="9" xfId="1" quotePrefix="1" applyBorder="1" applyAlignment="1">
      <alignment horizontal="center" vertical="top" wrapText="1"/>
    </xf>
    <xf numFmtId="3" fontId="6" fillId="3" borderId="31" xfId="0" applyNumberFormat="1" applyFont="1" applyFill="1" applyBorder="1" applyAlignment="1">
      <alignment horizontal="right" vertical="top" wrapText="1"/>
    </xf>
    <xf numFmtId="3" fontId="6" fillId="3" borderId="32" xfId="0" applyNumberFormat="1" applyFont="1" applyFill="1" applyBorder="1" applyAlignment="1">
      <alignment horizontal="right" vertical="top" wrapText="1"/>
    </xf>
    <xf numFmtId="164" fontId="6" fillId="3" borderId="33" xfId="0" applyNumberFormat="1" applyFont="1" applyFill="1" applyBorder="1" applyAlignment="1">
      <alignment horizontal="right" vertical="top" wrapText="1"/>
    </xf>
    <xf numFmtId="3" fontId="6" fillId="3" borderId="34" xfId="0" applyNumberFormat="1" applyFont="1" applyFill="1" applyBorder="1" applyAlignment="1">
      <alignment horizontal="right" vertical="top" wrapText="1"/>
    </xf>
    <xf numFmtId="164" fontId="6" fillId="3" borderId="3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>
      <alignment horizontal="right" vertical="top" wrapText="1"/>
    </xf>
    <xf numFmtId="164" fontId="6" fillId="3" borderId="14" xfId="0" applyNumberFormat="1" applyFont="1" applyFill="1" applyBorder="1" applyAlignment="1">
      <alignment horizontal="righ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left" vertical="top" wrapText="1"/>
    </xf>
    <xf numFmtId="0" fontId="9" fillId="0" borderId="32" xfId="0" applyFont="1" applyBorder="1" applyAlignment="1">
      <alignment horizontal="center" vertical="top" wrapText="1"/>
    </xf>
    <xf numFmtId="0" fontId="6" fillId="2" borderId="32" xfId="0" applyFont="1" applyFill="1" applyBorder="1" applyAlignment="1">
      <alignment horizontal="left" vertical="top" wrapText="1"/>
    </xf>
    <xf numFmtId="0" fontId="6" fillId="2" borderId="33" xfId="0" applyFont="1" applyFill="1" applyBorder="1" applyAlignment="1">
      <alignment horizontal="left" vertical="top" wrapText="1"/>
    </xf>
    <xf numFmtId="0" fontId="6" fillId="2" borderId="34" xfId="0" applyFont="1" applyFill="1" applyBorder="1" applyAlignment="1">
      <alignment horizontal="left" vertical="top" wrapText="1"/>
    </xf>
    <xf numFmtId="0" fontId="6" fillId="2" borderId="35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top" wrapText="1"/>
    </xf>
    <xf numFmtId="0" fontId="6" fillId="2" borderId="13" xfId="0" applyFont="1" applyFill="1" applyBorder="1" applyAlignment="1">
      <alignment horizontal="left" vertical="top" wrapText="1"/>
    </xf>
    <xf numFmtId="0" fontId="6" fillId="2" borderId="14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4" fillId="0" borderId="36" xfId="0" applyFont="1" applyBorder="1" applyAlignment="1">
      <alignment vertical="top"/>
    </xf>
    <xf numFmtId="0" fontId="4" fillId="0" borderId="37" xfId="0" applyFont="1" applyBorder="1" applyAlignment="1">
      <alignment vertical="top"/>
    </xf>
    <xf numFmtId="0" fontId="4" fillId="0" borderId="38" xfId="0" applyFont="1" applyBorder="1" applyAlignment="1">
      <alignment vertical="top"/>
    </xf>
    <xf numFmtId="0" fontId="4" fillId="0" borderId="39" xfId="0" applyFont="1" applyBorder="1" applyAlignment="1">
      <alignment vertical="top"/>
    </xf>
    <xf numFmtId="0" fontId="4" fillId="0" borderId="40" xfId="0" applyFont="1" applyBorder="1" applyAlignment="1">
      <alignment vertical="top"/>
    </xf>
    <xf numFmtId="0" fontId="9" fillId="0" borderId="8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" fillId="0" borderId="0" xfId="1" applyAlignment="1">
      <alignment vertical="top"/>
    </xf>
    <xf numFmtId="3" fontId="14" fillId="5" borderId="3" xfId="1" applyNumberFormat="1" applyFont="1" applyFill="1" applyBorder="1" applyAlignment="1">
      <alignment horizontal="right" vertical="top" wrapText="1"/>
    </xf>
    <xf numFmtId="0" fontId="15" fillId="2" borderId="2" xfId="1" applyFont="1" applyFill="1" applyBorder="1" applyAlignment="1">
      <alignment horizontal="center" vertical="top" wrapText="1"/>
    </xf>
    <xf numFmtId="0" fontId="1" fillId="2" borderId="7" xfId="1" applyFill="1" applyBorder="1" applyAlignment="1">
      <alignment horizontal="center" vertical="top" wrapText="1"/>
    </xf>
    <xf numFmtId="0" fontId="1" fillId="2" borderId="7" xfId="1" applyFill="1" applyBorder="1" applyAlignment="1">
      <alignment horizontal="left" vertical="top" wrapText="1"/>
    </xf>
    <xf numFmtId="3" fontId="14" fillId="0" borderId="1" xfId="1" applyNumberFormat="1" applyFont="1" applyBorder="1" applyAlignment="1">
      <alignment horizontal="right" vertical="top" wrapText="1"/>
    </xf>
    <xf numFmtId="3" fontId="14" fillId="0" borderId="0" xfId="1" applyNumberFormat="1" applyFont="1" applyAlignment="1">
      <alignment horizontal="right" vertical="top" wrapText="1"/>
    </xf>
    <xf numFmtId="3" fontId="14" fillId="6" borderId="1" xfId="1" applyNumberFormat="1" applyFont="1" applyFill="1" applyBorder="1" applyAlignment="1">
      <alignment horizontal="right" vertical="top" wrapText="1"/>
    </xf>
    <xf numFmtId="3" fontId="16" fillId="0" borderId="0" xfId="1" applyNumberFormat="1" applyFont="1" applyAlignment="1">
      <alignment horizontal="right" vertical="top" wrapText="1"/>
    </xf>
    <xf numFmtId="0" fontId="1" fillId="0" borderId="1" xfId="1" applyBorder="1" applyAlignment="1">
      <alignment horizontal="left" vertical="top" wrapText="1"/>
    </xf>
    <xf numFmtId="0" fontId="14" fillId="0" borderId="0" xfId="1" applyFont="1" applyAlignment="1">
      <alignment horizontal="left" vertical="top" wrapText="1"/>
    </xf>
    <xf numFmtId="0" fontId="14" fillId="0" borderId="0" xfId="1" applyFont="1" applyAlignment="1">
      <alignment horizontal="center" vertical="top" wrapText="1"/>
    </xf>
    <xf numFmtId="0" fontId="14" fillId="0" borderId="6" xfId="1" applyFont="1" applyBorder="1" applyAlignment="1">
      <alignment horizontal="left" vertical="top" wrapText="1"/>
    </xf>
    <xf numFmtId="0" fontId="14" fillId="0" borderId="1" xfId="1" applyFont="1" applyBorder="1" applyAlignment="1">
      <alignment horizontal="left" vertical="top" wrapText="1"/>
    </xf>
    <xf numFmtId="0" fontId="14" fillId="2" borderId="4" xfId="1" applyFont="1" applyFill="1" applyBorder="1" applyAlignment="1">
      <alignment horizontal="center" vertical="top" wrapText="1"/>
    </xf>
    <xf numFmtId="0" fontId="14" fillId="2" borderId="3" xfId="1" applyFont="1" applyFill="1" applyBorder="1" applyAlignment="1">
      <alignment horizontal="center" vertical="top" wrapText="1"/>
    </xf>
    <xf numFmtId="0" fontId="15" fillId="2" borderId="41" xfId="1" applyFont="1" applyFill="1" applyBorder="1" applyAlignment="1">
      <alignment horizontal="center" vertical="top" wrapText="1"/>
    </xf>
    <xf numFmtId="0" fontId="15" fillId="2" borderId="5" xfId="1" applyFont="1" applyFill="1" applyBorder="1" applyAlignment="1">
      <alignment horizontal="center" vertical="top" wrapText="1"/>
    </xf>
    <xf numFmtId="0" fontId="14" fillId="2" borderId="1" xfId="1" applyFont="1" applyFill="1" applyBorder="1" applyAlignment="1">
      <alignment horizontal="center" vertical="top" wrapText="1"/>
    </xf>
    <xf numFmtId="0" fontId="15" fillId="4" borderId="0" xfId="1" applyFont="1" applyFill="1" applyAlignment="1">
      <alignment horizontal="center" vertical="top" wrapText="1"/>
    </xf>
    <xf numFmtId="0" fontId="15" fillId="2" borderId="0" xfId="1" applyFont="1" applyFill="1" applyAlignment="1">
      <alignment horizontal="center" vertical="top" wrapText="1"/>
    </xf>
    <xf numFmtId="0" fontId="15" fillId="0" borderId="0" xfId="1" applyFont="1" applyAlignment="1">
      <alignment horizontal="center" vertical="top" wrapText="1"/>
    </xf>
    <xf numFmtId="0" fontId="1" fillId="2" borderId="1" xfId="1" applyFill="1" applyBorder="1" applyAlignment="1">
      <alignment horizontal="center" vertical="top" wrapText="1"/>
    </xf>
    <xf numFmtId="0" fontId="1" fillId="2" borderId="0" xfId="1" applyFill="1" applyAlignment="1">
      <alignment horizontal="center" vertical="top" wrapText="1"/>
    </xf>
    <xf numFmtId="0" fontId="1" fillId="0" borderId="0" xfId="1" applyAlignment="1">
      <alignment vertical="center"/>
    </xf>
    <xf numFmtId="0" fontId="1" fillId="2" borderId="1" xfId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165" fontId="7" fillId="2" borderId="12" xfId="0" applyNumberFormat="1" applyFont="1" applyFill="1" applyBorder="1" applyAlignment="1">
      <alignment horizontal="right" vertical="top" wrapText="1"/>
    </xf>
    <xf numFmtId="3" fontId="7" fillId="2" borderId="10" xfId="0" applyNumberFormat="1" applyFont="1" applyFill="1" applyBorder="1" applyAlignment="1">
      <alignment horizontal="right" vertical="top" wrapText="1"/>
    </xf>
    <xf numFmtId="3" fontId="7" fillId="2" borderId="11" xfId="0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horizontal="right" vertical="top"/>
    </xf>
    <xf numFmtId="3" fontId="7" fillId="7" borderId="10" xfId="0" applyNumberFormat="1" applyFont="1" applyFill="1" applyBorder="1" applyAlignment="1">
      <alignment horizontal="right" vertical="top" wrapText="1"/>
    </xf>
    <xf numFmtId="3" fontId="7" fillId="7" borderId="11" xfId="0" applyNumberFormat="1" applyFont="1" applyFill="1" applyBorder="1" applyAlignment="1">
      <alignment horizontal="right" vertical="top" wrapText="1"/>
    </xf>
    <xf numFmtId="165" fontId="7" fillId="7" borderId="12" xfId="0" applyNumberFormat="1" applyFont="1" applyFill="1" applyBorder="1" applyAlignment="1">
      <alignment horizontal="right" vertical="top" wrapText="1"/>
    </xf>
    <xf numFmtId="3" fontId="7" fillId="7" borderId="15" xfId="0" applyNumberFormat="1" applyFont="1" applyFill="1" applyBorder="1" applyAlignment="1">
      <alignment horizontal="right" vertical="top" wrapText="1"/>
    </xf>
    <xf numFmtId="3" fontId="7" fillId="7" borderId="13" xfId="0" applyNumberFormat="1" applyFont="1" applyFill="1" applyBorder="1" applyAlignment="1">
      <alignment horizontal="right" vertical="top" wrapText="1"/>
    </xf>
    <xf numFmtId="165" fontId="7" fillId="7" borderId="14" xfId="0" applyNumberFormat="1" applyFont="1" applyFill="1" applyBorder="1" applyAlignment="1">
      <alignment horizontal="right" vertical="top" wrapText="1"/>
    </xf>
    <xf numFmtId="3" fontId="11" fillId="3" borderId="0" xfId="0" applyNumberFormat="1" applyFont="1" applyFill="1" applyAlignment="1">
      <alignment horizontal="right" vertical="top" wrapText="1"/>
    </xf>
    <xf numFmtId="3" fontId="11" fillId="3" borderId="13" xfId="0" applyNumberFormat="1" applyFont="1" applyFill="1" applyBorder="1" applyAlignment="1">
      <alignment horizontal="right" vertical="top" wrapText="1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horizontal="right" vertical="top"/>
    </xf>
    <xf numFmtId="0" fontId="22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24" fillId="0" borderId="0" xfId="0" applyFont="1" applyAlignment="1">
      <alignment horizontal="right" vertical="top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left" vertical="top"/>
    </xf>
    <xf numFmtId="0" fontId="10" fillId="0" borderId="8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" fillId="0" borderId="0" xfId="1" applyAlignment="1">
      <alignment horizontal="left"/>
    </xf>
    <xf numFmtId="0" fontId="2" fillId="0" borderId="0" xfId="1" applyFont="1" applyAlignment="1">
      <alignment horizontal="left"/>
    </xf>
    <xf numFmtId="0" fontId="18" fillId="2" borderId="0" xfId="1" applyFont="1" applyFill="1" applyAlignment="1">
      <alignment horizontal="center" vertical="top"/>
    </xf>
    <xf numFmtId="0" fontId="17" fillId="2" borderId="0" xfId="1" applyFont="1" applyFill="1" applyAlignment="1">
      <alignment horizontal="center" vertical="top"/>
    </xf>
    <xf numFmtId="0" fontId="15" fillId="2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right" vertical="top"/>
    </xf>
    <xf numFmtId="0" fontId="13" fillId="2" borderId="0" xfId="1" applyFont="1" applyFill="1" applyAlignment="1">
      <alignment horizontal="center" vertical="top"/>
    </xf>
    <xf numFmtId="0" fontId="17" fillId="2" borderId="0" xfId="1" applyFont="1" applyFill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1095375</xdr:colOff>
      <xdr:row>11</xdr:row>
      <xdr:rowOff>19050</xdr:rowOff>
    </xdr:from>
    <xdr:to>
      <xdr:col>5</xdr:col>
      <xdr:colOff>657225</xdr:colOff>
      <xdr:row>17</xdr:row>
      <xdr:rowOff>114301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 flipV="1">
          <a:off x="2552700" y="4143375"/>
          <a:ext cx="2847975" cy="1219201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569030</xdr:colOff>
      <xdr:row>10</xdr:row>
      <xdr:rowOff>295275</xdr:rowOff>
    </xdr:from>
    <xdr:to>
      <xdr:col>14</xdr:col>
      <xdr:colOff>18697</xdr:colOff>
      <xdr:row>16</xdr:row>
      <xdr:rowOff>195086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7150805" y="3333750"/>
          <a:ext cx="1488017" cy="1138061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7056</xdr:colOff>
      <xdr:row>10</xdr:row>
      <xdr:rowOff>311503</xdr:rowOff>
    </xdr:from>
    <xdr:to>
      <xdr:col>18</xdr:col>
      <xdr:colOff>21166</xdr:colOff>
      <xdr:row>17</xdr:row>
      <xdr:rowOff>53622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7227006" y="3349978"/>
          <a:ext cx="4062235" cy="1180394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0FBA1-740B-4D21-B1CD-B464112D7CCA}">
  <sheetPr>
    <pageSetUpPr fitToPage="1"/>
  </sheetPr>
  <dimension ref="A1:T10"/>
  <sheetViews>
    <sheetView showGridLines="0" zoomScale="90" zoomScaleNormal="90" workbookViewId="0">
      <selection activeCell="D25" sqref="D25"/>
    </sheetView>
  </sheetViews>
  <sheetFormatPr baseColWidth="10" defaultColWidth="9.1640625" defaultRowHeight="15"/>
  <cols>
    <col min="1" max="1" width="10.83203125" style="2" customWidth="1"/>
    <col min="2" max="2" width="7.6640625" style="51" customWidth="1"/>
    <col min="3" max="3" width="9.83203125" style="2" bestFit="1" customWidth="1"/>
    <col min="4" max="4" width="23.6640625" style="2" customWidth="1"/>
    <col min="5" max="5" width="10.6640625" style="2" hidden="1" customWidth="1"/>
    <col min="6" max="6" width="10.1640625" style="2" hidden="1" customWidth="1"/>
    <col min="7" max="7" width="11" style="2" hidden="1" customWidth="1"/>
    <col min="8" max="8" width="10.5" style="2" hidden="1" customWidth="1"/>
    <col min="9" max="9" width="9.1640625" style="2" hidden="1" customWidth="1"/>
    <col min="10" max="10" width="9.6640625" style="2" hidden="1" customWidth="1"/>
    <col min="11" max="12" width="9.1640625" style="2" hidden="1" customWidth="1"/>
    <col min="13" max="13" width="10.33203125" style="2" hidden="1" customWidth="1"/>
    <col min="14" max="14" width="9.1640625" style="2" hidden="1" customWidth="1"/>
    <col min="15" max="15" width="10.6640625" style="2" customWidth="1"/>
    <col min="16" max="16" width="10.1640625" style="2" customWidth="1"/>
    <col min="17" max="18" width="10.83203125" style="2" customWidth="1"/>
    <col min="19" max="19" width="10.33203125" style="2" customWidth="1"/>
    <col min="20" max="16384" width="9.1640625" style="2"/>
  </cols>
  <sheetData>
    <row r="1" spans="1:20" ht="21">
      <c r="A1" s="140" t="s">
        <v>14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2" spans="1:20">
      <c r="A2" s="141" t="s">
        <v>15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20">
      <c r="A3" s="142"/>
      <c r="B3" s="142"/>
      <c r="C3" s="142"/>
      <c r="D3" s="142"/>
    </row>
    <row r="4" spans="1:20" s="5" customFormat="1" ht="18.75" customHeight="1">
      <c r="A4" s="3"/>
      <c r="B4" s="3"/>
      <c r="C4" s="3"/>
      <c r="D4" s="4"/>
      <c r="E4" s="143" t="s">
        <v>11</v>
      </c>
      <c r="F4" s="144"/>
      <c r="G4" s="144"/>
      <c r="H4" s="144"/>
      <c r="I4" s="145"/>
      <c r="J4" s="146" t="s">
        <v>38</v>
      </c>
      <c r="K4" s="147"/>
      <c r="L4" s="147"/>
      <c r="M4" s="147"/>
      <c r="N4" s="148"/>
      <c r="O4" s="149" t="s">
        <v>0</v>
      </c>
      <c r="P4" s="149"/>
      <c r="Q4" s="149"/>
      <c r="R4" s="149"/>
      <c r="S4" s="150"/>
    </row>
    <row r="5" spans="1:20" s="5" customFormat="1" ht="39">
      <c r="A5" s="3"/>
      <c r="B5" s="3"/>
      <c r="C5" s="3"/>
      <c r="D5" s="4"/>
      <c r="E5" s="7" t="s">
        <v>31</v>
      </c>
      <c r="F5" s="8" t="s">
        <v>32</v>
      </c>
      <c r="G5" s="8" t="s">
        <v>33</v>
      </c>
      <c r="H5" s="8" t="s">
        <v>34</v>
      </c>
      <c r="I5" s="9" t="s">
        <v>35</v>
      </c>
      <c r="J5" s="7" t="s">
        <v>31</v>
      </c>
      <c r="K5" s="8" t="s">
        <v>32</v>
      </c>
      <c r="L5" s="8" t="s">
        <v>33</v>
      </c>
      <c r="M5" s="8" t="s">
        <v>34</v>
      </c>
      <c r="N5" s="8" t="s">
        <v>35</v>
      </c>
      <c r="O5" s="61" t="s">
        <v>1</v>
      </c>
      <c r="P5" s="62" t="s">
        <v>2</v>
      </c>
      <c r="Q5" s="62" t="s">
        <v>3</v>
      </c>
      <c r="R5" s="62" t="s">
        <v>39</v>
      </c>
      <c r="S5" s="63" t="s">
        <v>4</v>
      </c>
    </row>
    <row r="6" spans="1:20" s="5" customFormat="1" ht="24.75" customHeight="1">
      <c r="A6" s="64" t="s">
        <v>12</v>
      </c>
      <c r="B6" s="65" t="s">
        <v>7</v>
      </c>
      <c r="C6" s="65" t="s">
        <v>8</v>
      </c>
      <c r="D6" s="66" t="s">
        <v>9</v>
      </c>
      <c r="E6" s="135" t="s">
        <v>36</v>
      </c>
      <c r="F6" s="135"/>
      <c r="G6" s="135"/>
      <c r="H6" s="135"/>
      <c r="I6" s="136"/>
      <c r="J6" s="137" t="s">
        <v>37</v>
      </c>
      <c r="K6" s="135"/>
      <c r="L6" s="135"/>
      <c r="M6" s="135"/>
      <c r="N6" s="136"/>
      <c r="O6" s="138" t="s">
        <v>13</v>
      </c>
      <c r="P6" s="138"/>
      <c r="Q6" s="138"/>
      <c r="R6" s="138"/>
      <c r="S6" s="139"/>
    </row>
    <row r="7" spans="1:20" s="5" customFormat="1" ht="27" customHeight="1">
      <c r="A7" s="67" t="s">
        <v>43</v>
      </c>
      <c r="B7" s="68" t="s">
        <v>50</v>
      </c>
      <c r="C7" s="69" t="s">
        <v>44</v>
      </c>
      <c r="D7" s="70" t="s">
        <v>42</v>
      </c>
      <c r="E7" s="12">
        <v>4387000</v>
      </c>
      <c r="F7" s="12">
        <v>0</v>
      </c>
      <c r="G7" s="12">
        <v>0</v>
      </c>
      <c r="H7" s="12">
        <f>E7+F7+G7</f>
        <v>4387000</v>
      </c>
      <c r="I7" s="10">
        <v>4.2</v>
      </c>
      <c r="J7" s="11">
        <v>387000</v>
      </c>
      <c r="K7" s="12">
        <v>0</v>
      </c>
      <c r="L7" s="12">
        <v>0</v>
      </c>
      <c r="M7" s="12">
        <f>J7+K7+L7</f>
        <v>387000</v>
      </c>
      <c r="N7" s="20">
        <v>4.2</v>
      </c>
      <c r="O7" s="54">
        <f>J7-E7</f>
        <v>-4000000</v>
      </c>
      <c r="P7" s="55">
        <f t="shared" ref="P7:R9" si="0">K7-F7</f>
        <v>0</v>
      </c>
      <c r="Q7" s="55">
        <f t="shared" si="0"/>
        <v>0</v>
      </c>
      <c r="R7" s="55">
        <f t="shared" si="0"/>
        <v>-4000000</v>
      </c>
      <c r="S7" s="56">
        <v>0</v>
      </c>
    </row>
    <row r="8" spans="1:20" s="5" customFormat="1" ht="27" customHeight="1">
      <c r="A8" s="71" t="s">
        <v>45</v>
      </c>
      <c r="B8" s="49" t="s">
        <v>50</v>
      </c>
      <c r="C8" s="25" t="s">
        <v>44</v>
      </c>
      <c r="D8" s="72" t="s">
        <v>46</v>
      </c>
      <c r="E8" s="12">
        <v>212000</v>
      </c>
      <c r="F8" s="12">
        <v>0</v>
      </c>
      <c r="G8" s="12">
        <v>0</v>
      </c>
      <c r="H8" s="12">
        <f t="shared" ref="H8:H9" si="1">E8+F8+G8</f>
        <v>212000</v>
      </c>
      <c r="I8" s="10">
        <v>0.5</v>
      </c>
      <c r="J8" s="11">
        <v>12000</v>
      </c>
      <c r="K8" s="12">
        <v>0</v>
      </c>
      <c r="L8" s="12">
        <v>0</v>
      </c>
      <c r="M8" s="12">
        <f t="shared" ref="M8:M9" si="2">J8+K8+L8</f>
        <v>12000</v>
      </c>
      <c r="N8" s="20">
        <v>0.5</v>
      </c>
      <c r="O8" s="57">
        <f t="shared" ref="O8:O9" si="3">J8-E8</f>
        <v>-200000</v>
      </c>
      <c r="P8" s="6">
        <f t="shared" si="0"/>
        <v>0</v>
      </c>
      <c r="Q8" s="6">
        <f t="shared" si="0"/>
        <v>0</v>
      </c>
      <c r="R8" s="6">
        <f t="shared" si="0"/>
        <v>-200000</v>
      </c>
      <c r="S8" s="58">
        <v>0</v>
      </c>
    </row>
    <row r="9" spans="1:20" s="5" customFormat="1" ht="27" customHeight="1">
      <c r="A9" s="73" t="s">
        <v>47</v>
      </c>
      <c r="B9" s="74" t="s">
        <v>50</v>
      </c>
      <c r="C9" s="75" t="s">
        <v>44</v>
      </c>
      <c r="D9" s="76" t="s">
        <v>48</v>
      </c>
      <c r="E9" s="12">
        <v>33600000</v>
      </c>
      <c r="F9" s="12">
        <v>0</v>
      </c>
      <c r="G9" s="12">
        <v>0</v>
      </c>
      <c r="H9" s="15">
        <f t="shared" si="1"/>
        <v>33600000</v>
      </c>
      <c r="I9" s="10">
        <v>4</v>
      </c>
      <c r="J9" s="11">
        <v>20064000</v>
      </c>
      <c r="K9" s="12">
        <v>3600000</v>
      </c>
      <c r="L9" s="12">
        <v>0</v>
      </c>
      <c r="M9" s="15">
        <f t="shared" si="2"/>
        <v>23664000</v>
      </c>
      <c r="N9" s="20">
        <v>2</v>
      </c>
      <c r="O9" s="59">
        <f t="shared" si="3"/>
        <v>-13536000</v>
      </c>
      <c r="P9" s="19">
        <f t="shared" si="0"/>
        <v>3600000</v>
      </c>
      <c r="Q9" s="19">
        <f t="shared" si="0"/>
        <v>0</v>
      </c>
      <c r="R9" s="19">
        <f t="shared" si="0"/>
        <v>-9936000</v>
      </c>
      <c r="S9" s="60">
        <v>-2</v>
      </c>
    </row>
    <row r="10" spans="1:20" s="5" customFormat="1" ht="13">
      <c r="A10" s="25"/>
      <c r="B10" s="3"/>
      <c r="C10" s="25"/>
      <c r="D10" s="23" t="s">
        <v>10</v>
      </c>
      <c r="E10" s="13">
        <f t="shared" ref="E10:H10" si="4">SUM(E7:E9)</f>
        <v>38199000</v>
      </c>
      <c r="F10" s="14">
        <f t="shared" si="4"/>
        <v>0</v>
      </c>
      <c r="G10" s="14">
        <f t="shared" si="4"/>
        <v>0</v>
      </c>
      <c r="H10" s="14">
        <f t="shared" si="4"/>
        <v>38199000</v>
      </c>
      <c r="I10" s="16">
        <f>SUM(I7:I9)</f>
        <v>8.6999999999999993</v>
      </c>
      <c r="J10" s="13">
        <f t="shared" ref="J10:K10" si="5">SUM(J7:J9)</f>
        <v>20463000</v>
      </c>
      <c r="K10" s="14">
        <f t="shared" si="5"/>
        <v>3600000</v>
      </c>
      <c r="L10" s="14">
        <f>SUM(L7:L9)</f>
        <v>0</v>
      </c>
      <c r="M10" s="14">
        <f t="shared" ref="M10:S10" si="6">SUM(M7:M9)</f>
        <v>24063000</v>
      </c>
      <c r="N10" s="16">
        <f t="shared" si="6"/>
        <v>6.7</v>
      </c>
      <c r="O10" s="21">
        <f t="shared" si="6"/>
        <v>-17736000</v>
      </c>
      <c r="P10" s="22">
        <f t="shared" si="6"/>
        <v>3600000</v>
      </c>
      <c r="Q10" s="22">
        <f t="shared" si="6"/>
        <v>0</v>
      </c>
      <c r="R10" s="22">
        <f t="shared" ref="R10" si="7">O10+P10+Q10</f>
        <v>-14136000</v>
      </c>
      <c r="S10" s="42">
        <f t="shared" si="6"/>
        <v>-2</v>
      </c>
      <c r="T10" s="17"/>
    </row>
  </sheetData>
  <mergeCells count="9">
    <mergeCell ref="E6:I6"/>
    <mergeCell ref="J6:N6"/>
    <mergeCell ref="O6:S6"/>
    <mergeCell ref="A1:S1"/>
    <mergeCell ref="A2:S2"/>
    <mergeCell ref="A3:D3"/>
    <mergeCell ref="E4:I4"/>
    <mergeCell ref="J4:N4"/>
    <mergeCell ref="O4:S4"/>
  </mergeCells>
  <printOptions horizontalCentered="1"/>
  <pageMargins left="0.24" right="0.2" top="0.75" bottom="0.75" header="0.3" footer="0.3"/>
  <pageSetup orientation="landscape" r:id="rId1"/>
  <headerFooter>
    <oddFooter>&amp;LI:\Unit\BL\2022\Expenditures BL 2022 Attachment.xlsx&amp;R&amp;"Arial,Regular"&amp;9July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  <pageSetUpPr fitToPage="1"/>
  </sheetPr>
  <dimension ref="A1:T18"/>
  <sheetViews>
    <sheetView showGridLines="0" tabSelected="1" zoomScaleNormal="100" workbookViewId="0">
      <selection activeCell="D31" sqref="D31"/>
    </sheetView>
  </sheetViews>
  <sheetFormatPr baseColWidth="10" defaultColWidth="9.1640625" defaultRowHeight="15"/>
  <cols>
    <col min="1" max="1" width="10.83203125" style="2" customWidth="1"/>
    <col min="2" max="2" width="7.1640625" style="51" bestFit="1" customWidth="1"/>
    <col min="3" max="3" width="9.83203125" style="2" bestFit="1" customWidth="1"/>
    <col min="4" max="4" width="23.6640625" style="2" customWidth="1"/>
    <col min="5" max="5" width="8.6640625" style="2" bestFit="1" customWidth="1"/>
    <col min="6" max="6" width="7.5" style="2" bestFit="1" customWidth="1"/>
    <col min="7" max="7" width="7.83203125" style="2" customWidth="1"/>
    <col min="8" max="8" width="8.6640625" style="2" customWidth="1"/>
    <col min="9" max="9" width="5.83203125" style="2" customWidth="1"/>
    <col min="10" max="10" width="8.5" style="2" customWidth="1"/>
    <col min="11" max="11" width="9.5" style="2" customWidth="1"/>
    <col min="12" max="12" width="7.5" style="2" customWidth="1"/>
    <col min="13" max="13" width="8.83203125" style="2" customWidth="1"/>
    <col min="14" max="14" width="5.5" style="2" customWidth="1"/>
    <col min="15" max="15" width="9.6640625" style="2" customWidth="1"/>
    <col min="16" max="16" width="8.83203125" style="2" customWidth="1"/>
    <col min="17" max="17" width="9.33203125" style="2" customWidth="1"/>
    <col min="18" max="18" width="10.83203125" style="2" customWidth="1"/>
    <col min="19" max="19" width="8.5" style="2" customWidth="1"/>
    <col min="20" max="16384" width="9.1640625" style="2"/>
  </cols>
  <sheetData>
    <row r="1" spans="1:20">
      <c r="Q1" s="129"/>
      <c r="R1" s="130"/>
      <c r="S1" s="131" t="s">
        <v>87</v>
      </c>
    </row>
    <row r="2" spans="1:20">
      <c r="Q2" s="132"/>
      <c r="R2" s="133"/>
      <c r="S2" s="134" t="s">
        <v>84</v>
      </c>
    </row>
    <row r="3" spans="1:20" ht="21">
      <c r="A3" s="140" t="s">
        <v>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20">
      <c r="A4" s="141" t="s">
        <v>15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</row>
    <row r="5" spans="1:20">
      <c r="A5" s="142"/>
      <c r="B5" s="142"/>
      <c r="C5" s="142"/>
      <c r="D5" s="142"/>
    </row>
    <row r="6" spans="1:20" s="5" customFormat="1" ht="18.75" customHeight="1" thickBot="1">
      <c r="A6" s="3"/>
      <c r="B6" s="3"/>
      <c r="C6" s="3"/>
      <c r="D6" s="4"/>
      <c r="E6" s="143" t="s">
        <v>11</v>
      </c>
      <c r="F6" s="144"/>
      <c r="G6" s="144"/>
      <c r="H6" s="144"/>
      <c r="I6" s="145"/>
      <c r="J6" s="146" t="s">
        <v>38</v>
      </c>
      <c r="K6" s="147"/>
      <c r="L6" s="147"/>
      <c r="M6" s="147"/>
      <c r="N6" s="148"/>
      <c r="O6" s="149" t="s">
        <v>0</v>
      </c>
      <c r="P6" s="149"/>
      <c r="Q6" s="149"/>
      <c r="R6" s="149"/>
      <c r="S6" s="150"/>
    </row>
    <row r="7" spans="1:20" s="5" customFormat="1" ht="39" customHeight="1" thickTop="1" thickBot="1">
      <c r="A7" s="3"/>
      <c r="B7" s="3"/>
      <c r="C7" s="3"/>
      <c r="D7" s="4"/>
      <c r="E7" s="84" t="s">
        <v>54</v>
      </c>
      <c r="F7" s="77" t="s">
        <v>32</v>
      </c>
      <c r="G7" s="77" t="s">
        <v>33</v>
      </c>
      <c r="H7" s="77" t="s">
        <v>34</v>
      </c>
      <c r="I7" s="78" t="s">
        <v>35</v>
      </c>
      <c r="J7" s="84" t="s">
        <v>54</v>
      </c>
      <c r="K7" s="77" t="s">
        <v>32</v>
      </c>
      <c r="L7" s="77" t="s">
        <v>33</v>
      </c>
      <c r="M7" s="77" t="s">
        <v>34</v>
      </c>
      <c r="N7" s="77" t="s">
        <v>35</v>
      </c>
      <c r="O7" s="85" t="s">
        <v>1</v>
      </c>
      <c r="P7" s="86" t="s">
        <v>2</v>
      </c>
      <c r="Q7" s="87" t="s">
        <v>3</v>
      </c>
      <c r="R7" s="88" t="s">
        <v>39</v>
      </c>
      <c r="S7" s="89" t="s">
        <v>4</v>
      </c>
    </row>
    <row r="8" spans="1:20" s="5" customFormat="1" ht="24.75" customHeight="1" thickTop="1" thickBot="1">
      <c r="A8" s="23" t="s">
        <v>12</v>
      </c>
      <c r="B8" s="23" t="s">
        <v>7</v>
      </c>
      <c r="C8" s="23" t="s">
        <v>8</v>
      </c>
      <c r="D8" s="24" t="s">
        <v>9</v>
      </c>
      <c r="E8" s="137" t="s">
        <v>36</v>
      </c>
      <c r="F8" s="135"/>
      <c r="G8" s="135"/>
      <c r="H8" s="135"/>
      <c r="I8" s="136"/>
      <c r="J8" s="137" t="s">
        <v>37</v>
      </c>
      <c r="K8" s="135"/>
      <c r="L8" s="135"/>
      <c r="M8" s="135"/>
      <c r="N8" s="136"/>
      <c r="O8" s="138" t="s">
        <v>13</v>
      </c>
      <c r="P8" s="138"/>
      <c r="Q8" s="138"/>
      <c r="R8" s="151"/>
      <c r="S8" s="139"/>
    </row>
    <row r="9" spans="1:20" s="5" customFormat="1" ht="27" thickTop="1">
      <c r="A9" s="34" t="s">
        <v>43</v>
      </c>
      <c r="B9" s="48" t="s">
        <v>50</v>
      </c>
      <c r="C9" s="35" t="s">
        <v>44</v>
      </c>
      <c r="D9" s="36" t="s">
        <v>42</v>
      </c>
      <c r="E9" s="12">
        <v>4387000</v>
      </c>
      <c r="F9" s="12">
        <v>0</v>
      </c>
      <c r="G9" s="12">
        <v>0</v>
      </c>
      <c r="H9" s="12">
        <f>E9+F9+G9</f>
        <v>4387000</v>
      </c>
      <c r="I9" s="10">
        <v>4.2</v>
      </c>
      <c r="J9" s="11">
        <v>387000</v>
      </c>
      <c r="K9" s="12">
        <v>0</v>
      </c>
      <c r="L9" s="12">
        <v>0</v>
      </c>
      <c r="M9" s="127">
        <f>J9+K9+L9</f>
        <v>387000</v>
      </c>
      <c r="N9" s="20">
        <v>4.2</v>
      </c>
      <c r="O9" s="26">
        <f>J9-E9</f>
        <v>-4000000</v>
      </c>
      <c r="P9" s="27">
        <f t="shared" ref="P9:R9" si="0">K9-F9</f>
        <v>0</v>
      </c>
      <c r="Q9" s="28">
        <f t="shared" si="0"/>
        <v>0</v>
      </c>
      <c r="R9" s="18">
        <f t="shared" si="0"/>
        <v>-4000000</v>
      </c>
      <c r="S9" s="43">
        <v>0</v>
      </c>
    </row>
    <row r="10" spans="1:20" s="5" customFormat="1" ht="26">
      <c r="A10" s="37" t="s">
        <v>45</v>
      </c>
      <c r="B10" s="49" t="s">
        <v>50</v>
      </c>
      <c r="C10" s="25" t="s">
        <v>44</v>
      </c>
      <c r="D10" s="38" t="s">
        <v>46</v>
      </c>
      <c r="E10" s="12">
        <v>212000</v>
      </c>
      <c r="F10" s="12">
        <v>0</v>
      </c>
      <c r="G10" s="12">
        <v>0</v>
      </c>
      <c r="H10" s="12">
        <f t="shared" ref="H10:H11" si="1">E10+F10+G10</f>
        <v>212000</v>
      </c>
      <c r="I10" s="10">
        <v>0.5</v>
      </c>
      <c r="J10" s="11">
        <v>12000</v>
      </c>
      <c r="K10" s="12">
        <v>0</v>
      </c>
      <c r="L10" s="12">
        <v>0</v>
      </c>
      <c r="M10" s="127">
        <f t="shared" ref="M10:M11" si="2">J10+K10+L10</f>
        <v>12000</v>
      </c>
      <c r="N10" s="20">
        <v>0.5</v>
      </c>
      <c r="O10" s="29">
        <f t="shared" ref="O10:O11" si="3">J10-E10</f>
        <v>-200000</v>
      </c>
      <c r="P10" s="6">
        <f t="shared" ref="P10:P11" si="4">K10-F10</f>
        <v>0</v>
      </c>
      <c r="Q10" s="30">
        <f t="shared" ref="Q10:Q11" si="5">L10-G10</f>
        <v>0</v>
      </c>
      <c r="R10" s="6">
        <f t="shared" ref="R10:R11" si="6">M10-H10</f>
        <v>-200000</v>
      </c>
      <c r="S10" s="44">
        <v>0</v>
      </c>
    </row>
    <row r="11" spans="1:20" s="5" customFormat="1" ht="27" thickBot="1">
      <c r="A11" s="39" t="s">
        <v>47</v>
      </c>
      <c r="B11" s="50" t="s">
        <v>50</v>
      </c>
      <c r="C11" s="40" t="s">
        <v>44</v>
      </c>
      <c r="D11" s="41" t="s">
        <v>48</v>
      </c>
      <c r="E11" s="12">
        <v>33600000</v>
      </c>
      <c r="F11" s="12">
        <v>0</v>
      </c>
      <c r="G11" s="12">
        <v>0</v>
      </c>
      <c r="H11" s="15">
        <f t="shared" si="1"/>
        <v>33600000</v>
      </c>
      <c r="I11" s="10">
        <v>4</v>
      </c>
      <c r="J11" s="11">
        <v>20064000</v>
      </c>
      <c r="K11" s="12">
        <v>3600000</v>
      </c>
      <c r="L11" s="12">
        <v>0</v>
      </c>
      <c r="M11" s="128">
        <f t="shared" si="2"/>
        <v>23664000</v>
      </c>
      <c r="N11" s="20">
        <v>2</v>
      </c>
      <c r="O11" s="31">
        <f t="shared" si="3"/>
        <v>-13536000</v>
      </c>
      <c r="P11" s="32">
        <f t="shared" si="4"/>
        <v>3600000</v>
      </c>
      <c r="Q11" s="33">
        <f t="shared" si="5"/>
        <v>0</v>
      </c>
      <c r="R11" s="19">
        <f t="shared" si="6"/>
        <v>-9936000</v>
      </c>
      <c r="S11" s="45">
        <v>-2</v>
      </c>
    </row>
    <row r="12" spans="1:20" s="5" customFormat="1" ht="14" thickTop="1">
      <c r="A12" s="25"/>
      <c r="B12" s="3"/>
      <c r="C12" s="25"/>
      <c r="D12" s="23" t="s">
        <v>10</v>
      </c>
      <c r="E12" s="118">
        <f t="shared" ref="E12:H12" si="7">SUM(E9:E11)</f>
        <v>38199000</v>
      </c>
      <c r="F12" s="119">
        <f t="shared" si="7"/>
        <v>0</v>
      </c>
      <c r="G12" s="119">
        <f t="shared" si="7"/>
        <v>0</v>
      </c>
      <c r="H12" s="119">
        <f t="shared" si="7"/>
        <v>38199000</v>
      </c>
      <c r="I12" s="117">
        <f>SUM(I9:I11)</f>
        <v>8.6999999999999993</v>
      </c>
      <c r="J12" s="121">
        <f t="shared" ref="J12:K12" si="8">SUM(J9:J11)</f>
        <v>20463000</v>
      </c>
      <c r="K12" s="122">
        <f t="shared" si="8"/>
        <v>3600000</v>
      </c>
      <c r="L12" s="122">
        <f>SUM(L9:L11)</f>
        <v>0</v>
      </c>
      <c r="M12" s="122">
        <f t="shared" ref="M12:S12" si="9">SUM(M9:M11)</f>
        <v>24063000</v>
      </c>
      <c r="N12" s="123">
        <f t="shared" si="9"/>
        <v>6.7</v>
      </c>
      <c r="O12" s="124">
        <f t="shared" si="9"/>
        <v>-17736000</v>
      </c>
      <c r="P12" s="125">
        <f t="shared" si="9"/>
        <v>3600000</v>
      </c>
      <c r="Q12" s="125">
        <f t="shared" si="9"/>
        <v>0</v>
      </c>
      <c r="R12" s="122">
        <f t="shared" ref="R12" si="10">O12+P12+Q12</f>
        <v>-14136000</v>
      </c>
      <c r="S12" s="126">
        <f t="shared" si="9"/>
        <v>-2</v>
      </c>
      <c r="T12" s="17"/>
    </row>
    <row r="17" spans="7:12" ht="16" thickBot="1"/>
    <row r="18" spans="7:12" ht="16" thickBot="1">
      <c r="G18" s="79" t="s">
        <v>41</v>
      </c>
      <c r="H18" s="81"/>
      <c r="I18" s="81"/>
      <c r="J18" s="80"/>
      <c r="K18" s="82"/>
      <c r="L18" s="83"/>
    </row>
  </sheetData>
  <mergeCells count="9">
    <mergeCell ref="A3:S3"/>
    <mergeCell ref="A4:S4"/>
    <mergeCell ref="O6:S6"/>
    <mergeCell ref="O8:S8"/>
    <mergeCell ref="A5:D5"/>
    <mergeCell ref="E6:I6"/>
    <mergeCell ref="E8:I8"/>
    <mergeCell ref="J6:N6"/>
    <mergeCell ref="J8:N8"/>
  </mergeCells>
  <printOptions horizontalCentered="1"/>
  <pageMargins left="0.24" right="0.2" top="0.75" bottom="0.75" header="0.3" footer="0.3"/>
  <pageSetup scale="72" orientation="landscape" r:id="rId1"/>
  <headerFooter>
    <oddFooter>&amp;RJune 2025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I21"/>
  <sheetViews>
    <sheetView showGridLines="0" zoomScaleNormal="100" workbookViewId="0">
      <selection activeCell="F23" sqref="F23"/>
    </sheetView>
  </sheetViews>
  <sheetFormatPr baseColWidth="10" defaultColWidth="9.1640625" defaultRowHeight="15"/>
  <cols>
    <col min="1" max="1" width="25.1640625" style="1" customWidth="1"/>
    <col min="2" max="2" width="26.6640625" style="1" customWidth="1"/>
    <col min="3" max="3" width="43.33203125" style="1" customWidth="1"/>
    <col min="4" max="16384" width="9.1640625" style="1"/>
  </cols>
  <sheetData>
    <row r="1" spans="1:9" s="2" customFormat="1">
      <c r="D1" s="129"/>
      <c r="E1" s="130"/>
      <c r="F1" s="131" t="s">
        <v>87</v>
      </c>
    </row>
    <row r="2" spans="1:9" s="2" customFormat="1">
      <c r="B2" s="51"/>
      <c r="D2" s="132"/>
      <c r="E2" s="133"/>
      <c r="F2" s="134" t="s">
        <v>86</v>
      </c>
    </row>
    <row r="3" spans="1:9" ht="21">
      <c r="A3" s="152" t="s">
        <v>14</v>
      </c>
      <c r="B3" s="152"/>
      <c r="C3" s="152"/>
      <c r="G3" s="90"/>
      <c r="H3" s="120"/>
      <c r="I3" s="90"/>
    </row>
    <row r="4" spans="1:9">
      <c r="A4" s="153" t="s">
        <v>15</v>
      </c>
      <c r="B4" s="153"/>
      <c r="C4" s="153"/>
    </row>
    <row r="5" spans="1:9">
      <c r="A5" s="154" t="s">
        <v>16</v>
      </c>
      <c r="B5" s="154"/>
      <c r="C5" s="154"/>
    </row>
    <row r="6" spans="1:9">
      <c r="A6" s="155" t="s">
        <v>17</v>
      </c>
      <c r="B6" s="155"/>
      <c r="C6" s="155"/>
    </row>
    <row r="7" spans="1:9" ht="16">
      <c r="A7" s="46" t="s">
        <v>18</v>
      </c>
      <c r="B7" s="47" t="s">
        <v>51</v>
      </c>
    </row>
    <row r="8" spans="1:9" ht="16">
      <c r="A8" s="46" t="s">
        <v>5</v>
      </c>
      <c r="B8" s="53" t="s">
        <v>49</v>
      </c>
    </row>
    <row r="9" spans="1:9" ht="16">
      <c r="A9" s="46" t="s">
        <v>19</v>
      </c>
      <c r="B9" s="47" t="s">
        <v>11</v>
      </c>
    </row>
    <row r="10" spans="1:9" ht="16">
      <c r="A10" s="46" t="s">
        <v>20</v>
      </c>
      <c r="B10" s="47" t="s">
        <v>40</v>
      </c>
    </row>
    <row r="11" spans="1:9" ht="16">
      <c r="A11" s="46" t="s">
        <v>21</v>
      </c>
      <c r="B11" s="47" t="s">
        <v>22</v>
      </c>
    </row>
    <row r="12" spans="1:9" ht="16">
      <c r="A12" s="46" t="s">
        <v>23</v>
      </c>
      <c r="B12" s="47" t="s">
        <v>22</v>
      </c>
    </row>
    <row r="13" spans="1:9" ht="16">
      <c r="A13" s="46" t="s">
        <v>24</v>
      </c>
      <c r="B13" s="47" t="s">
        <v>22</v>
      </c>
    </row>
    <row r="14" spans="1:9" ht="16">
      <c r="A14" s="46" t="s">
        <v>25</v>
      </c>
      <c r="B14" s="47" t="s">
        <v>22</v>
      </c>
    </row>
    <row r="15" spans="1:9" ht="16">
      <c r="A15" s="46" t="s">
        <v>6</v>
      </c>
      <c r="B15" s="47" t="s">
        <v>22</v>
      </c>
    </row>
    <row r="16" spans="1:9" ht="16">
      <c r="A16" s="46" t="s">
        <v>26</v>
      </c>
      <c r="B16" s="47" t="s">
        <v>22</v>
      </c>
    </row>
    <row r="17" spans="1:3" ht="16">
      <c r="A17" s="46" t="s">
        <v>27</v>
      </c>
      <c r="B17" s="47" t="s">
        <v>22</v>
      </c>
    </row>
    <row r="18" spans="1:3" ht="16">
      <c r="A18" s="46" t="s">
        <v>28</v>
      </c>
      <c r="B18" s="47" t="s">
        <v>22</v>
      </c>
    </row>
    <row r="19" spans="1:3" ht="16">
      <c r="A19" s="46" t="s">
        <v>29</v>
      </c>
      <c r="B19" s="47" t="s">
        <v>52</v>
      </c>
    </row>
    <row r="20" spans="1:3" ht="16">
      <c r="A20" s="46" t="s">
        <v>30</v>
      </c>
      <c r="B20" s="52" t="s">
        <v>53</v>
      </c>
    </row>
    <row r="21" spans="1:3">
      <c r="A21" s="154" t="s">
        <v>16</v>
      </c>
      <c r="B21" s="154"/>
      <c r="C21" s="154"/>
    </row>
  </sheetData>
  <mergeCells count="5">
    <mergeCell ref="A3:C3"/>
    <mergeCell ref="A4:C4"/>
    <mergeCell ref="A5:C5"/>
    <mergeCell ref="A6:C6"/>
    <mergeCell ref="A21:C21"/>
  </mergeCells>
  <pageMargins left="0.7" right="0.7" top="0.75" bottom="0.75" header="0.3" footer="0.3"/>
  <pageSetup scale="95" orientation="landscape" r:id="rId1"/>
  <headerFooter>
    <oddFooter>&amp;RJune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7F2C-107C-4380-8CCF-818DD40C5A6F}">
  <sheetPr>
    <tabColor theme="3" tint="0.79998168889431442"/>
    <pageSetUpPr fitToPage="1"/>
  </sheetPr>
  <dimension ref="A1:O23"/>
  <sheetViews>
    <sheetView showGridLines="0" zoomScaleNormal="100" workbookViewId="0">
      <selection activeCell="D24" sqref="D24"/>
    </sheetView>
  </sheetViews>
  <sheetFormatPr baseColWidth="10" defaultColWidth="9.1640625" defaultRowHeight="15"/>
  <cols>
    <col min="1" max="1" width="7.1640625" style="90" customWidth="1"/>
    <col min="2" max="2" width="12.6640625" style="90" customWidth="1"/>
    <col min="3" max="3" width="4.83203125" style="90" bestFit="1" customWidth="1"/>
    <col min="4" max="4" width="19.5" style="90" customWidth="1"/>
    <col min="5" max="5" width="17.5" style="90" customWidth="1"/>
    <col min="6" max="6" width="22.5" style="90" customWidth="1"/>
    <col min="7" max="7" width="12.5" style="90" bestFit="1" customWidth="1"/>
    <col min="8" max="8" width="11.5" style="90" customWidth="1"/>
    <col min="9" max="9" width="12.1640625" style="90" bestFit="1" customWidth="1"/>
    <col min="10" max="10" width="12.5" style="90" bestFit="1" customWidth="1"/>
    <col min="11" max="11" width="11.5" style="90" bestFit="1" customWidth="1"/>
    <col min="12" max="12" width="9.1640625" style="90" bestFit="1" customWidth="1"/>
    <col min="13" max="13" width="12.5" style="90" bestFit="1" customWidth="1"/>
    <col min="14" max="14" width="10.6640625" style="90" bestFit="1" customWidth="1"/>
    <col min="15" max="15" width="9.1640625" style="90" bestFit="1" customWidth="1"/>
    <col min="16" max="16384" width="9.1640625" style="90"/>
  </cols>
  <sheetData>
    <row r="1" spans="1:15">
      <c r="M1" s="129"/>
      <c r="N1" s="130"/>
      <c r="O1" s="131" t="s">
        <v>87</v>
      </c>
    </row>
    <row r="2" spans="1:15" ht="14" customHeight="1">
      <c r="M2" s="132"/>
      <c r="N2" s="133"/>
      <c r="O2" s="134" t="s">
        <v>85</v>
      </c>
    </row>
    <row r="3" spans="1:15" ht="14" customHeight="1">
      <c r="N3" s="120"/>
    </row>
    <row r="4" spans="1:15" ht="20">
      <c r="A4" s="156" t="s">
        <v>83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</row>
    <row r="5" spans="1:15">
      <c r="A5" s="157" t="s">
        <v>15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</row>
    <row r="6" spans="1:15">
      <c r="A6" s="162" t="s">
        <v>82</v>
      </c>
      <c r="B6" s="162"/>
      <c r="C6" s="162"/>
      <c r="D6" s="162"/>
      <c r="E6" s="162"/>
      <c r="F6" s="162"/>
      <c r="G6" s="162"/>
      <c r="H6" s="162"/>
      <c r="I6" s="162"/>
    </row>
    <row r="7" spans="1:15">
      <c r="A7" s="162" t="s">
        <v>81</v>
      </c>
      <c r="B7" s="162"/>
      <c r="C7" s="162"/>
      <c r="D7" s="162"/>
      <c r="E7" s="162"/>
      <c r="F7" s="162"/>
      <c r="G7" s="162"/>
      <c r="H7" s="162"/>
      <c r="I7" s="162"/>
    </row>
    <row r="8" spans="1:15" s="114" customFormat="1">
      <c r="A8" s="116"/>
      <c r="B8" s="116"/>
      <c r="C8" s="116"/>
      <c r="D8" s="116"/>
      <c r="E8" s="116"/>
      <c r="F8" s="115"/>
      <c r="G8" s="158" t="s">
        <v>80</v>
      </c>
      <c r="H8" s="158"/>
      <c r="I8" s="159"/>
      <c r="J8" s="158" t="s">
        <v>79</v>
      </c>
      <c r="K8" s="158"/>
      <c r="L8" s="159"/>
      <c r="M8" s="158" t="s">
        <v>78</v>
      </c>
      <c r="N8" s="158"/>
      <c r="O8" s="159"/>
    </row>
    <row r="9" spans="1:15" ht="24">
      <c r="A9" s="113"/>
      <c r="B9" s="113"/>
      <c r="C9" s="113"/>
      <c r="D9" s="113"/>
      <c r="E9" s="113"/>
      <c r="F9" s="112"/>
      <c r="G9" s="110" t="s">
        <v>11</v>
      </c>
      <c r="H9" s="109" t="s">
        <v>38</v>
      </c>
      <c r="I9" s="108" t="s">
        <v>77</v>
      </c>
      <c r="J9" s="111" t="s">
        <v>11</v>
      </c>
      <c r="K9" s="109" t="s">
        <v>38</v>
      </c>
      <c r="L9" s="108" t="s">
        <v>77</v>
      </c>
      <c r="M9" s="110" t="s">
        <v>11</v>
      </c>
      <c r="N9" s="109" t="s">
        <v>38</v>
      </c>
      <c r="O9" s="108" t="s">
        <v>77</v>
      </c>
    </row>
    <row r="10" spans="1:15" ht="34" customHeight="1">
      <c r="A10" s="107" t="s">
        <v>5</v>
      </c>
      <c r="B10" s="107" t="s">
        <v>6</v>
      </c>
      <c r="C10" s="107" t="s">
        <v>26</v>
      </c>
      <c r="D10" s="107" t="s">
        <v>9</v>
      </c>
      <c r="E10" s="107" t="s">
        <v>76</v>
      </c>
      <c r="F10" s="106" t="s">
        <v>75</v>
      </c>
      <c r="G10" s="105" t="s">
        <v>74</v>
      </c>
      <c r="H10" s="105" t="s">
        <v>70</v>
      </c>
      <c r="I10" s="104" t="s">
        <v>73</v>
      </c>
      <c r="J10" s="105" t="s">
        <v>71</v>
      </c>
      <c r="K10" s="105" t="s">
        <v>70</v>
      </c>
      <c r="L10" s="104" t="s">
        <v>72</v>
      </c>
      <c r="M10" s="105" t="s">
        <v>71</v>
      </c>
      <c r="N10" s="105" t="s">
        <v>70</v>
      </c>
      <c r="O10" s="104" t="s">
        <v>69</v>
      </c>
    </row>
    <row r="11" spans="1:15" ht="71" customHeight="1">
      <c r="A11" s="102" t="s">
        <v>60</v>
      </c>
      <c r="B11" s="100" t="s">
        <v>65</v>
      </c>
      <c r="C11" s="101" t="s">
        <v>64</v>
      </c>
      <c r="D11" s="100" t="s">
        <v>68</v>
      </c>
      <c r="E11" s="100" t="s">
        <v>67</v>
      </c>
      <c r="F11" s="103" t="s">
        <v>66</v>
      </c>
      <c r="G11" s="96">
        <v>0</v>
      </c>
      <c r="H11" s="98"/>
      <c r="I11" s="97">
        <f>H11-G11</f>
        <v>0</v>
      </c>
      <c r="J11" s="96">
        <v>38000</v>
      </c>
      <c r="K11" s="96"/>
      <c r="L11" s="95">
        <f>K11-J11</f>
        <v>-38000</v>
      </c>
      <c r="M11" s="96">
        <v>0</v>
      </c>
      <c r="N11" s="96"/>
      <c r="O11" s="95">
        <f>N11-M11</f>
        <v>0</v>
      </c>
    </row>
    <row r="12" spans="1:15" ht="63.5" customHeight="1">
      <c r="A12" s="102" t="s">
        <v>60</v>
      </c>
      <c r="B12" s="100" t="s">
        <v>65</v>
      </c>
      <c r="C12" s="101" t="s">
        <v>64</v>
      </c>
      <c r="D12" s="100" t="s">
        <v>63</v>
      </c>
      <c r="E12" s="100" t="s">
        <v>62</v>
      </c>
      <c r="F12" s="103" t="s">
        <v>61</v>
      </c>
      <c r="G12" s="96">
        <v>0</v>
      </c>
      <c r="H12" s="98"/>
      <c r="I12" s="97">
        <f>H12-G12</f>
        <v>0</v>
      </c>
      <c r="J12" s="96">
        <v>0</v>
      </c>
      <c r="K12" s="96"/>
      <c r="L12" s="95">
        <f>K12-J12</f>
        <v>0</v>
      </c>
      <c r="M12" s="96">
        <v>-29000</v>
      </c>
      <c r="N12" s="96"/>
      <c r="O12" s="95">
        <f>N12-M12</f>
        <v>29000</v>
      </c>
    </row>
    <row r="13" spans="1:15" ht="44.5" customHeight="1">
      <c r="A13" s="102" t="s">
        <v>60</v>
      </c>
      <c r="B13" s="100" t="s">
        <v>59</v>
      </c>
      <c r="C13" s="101" t="s">
        <v>58</v>
      </c>
      <c r="D13" s="100" t="s">
        <v>57</v>
      </c>
      <c r="E13" s="100" t="s">
        <v>56</v>
      </c>
      <c r="F13" s="99"/>
      <c r="G13" s="96">
        <v>1000</v>
      </c>
      <c r="H13" s="98"/>
      <c r="I13" s="97">
        <f>H13-G13</f>
        <v>-1000</v>
      </c>
      <c r="J13" s="96">
        <v>0</v>
      </c>
      <c r="K13" s="96"/>
      <c r="L13" s="95">
        <f>K13-J13</f>
        <v>0</v>
      </c>
      <c r="M13" s="96">
        <v>0</v>
      </c>
      <c r="N13" s="96"/>
      <c r="O13" s="95">
        <f>N13-M13</f>
        <v>0</v>
      </c>
    </row>
    <row r="14" spans="1:15">
      <c r="A14" s="94"/>
      <c r="B14" s="94"/>
      <c r="C14" s="94"/>
      <c r="D14" s="93"/>
      <c r="E14" s="93"/>
      <c r="F14" s="92" t="s">
        <v>10</v>
      </c>
      <c r="G14" s="91">
        <f t="shared" ref="G14:O14" si="0">SUM(G11:G13)</f>
        <v>1000</v>
      </c>
      <c r="H14" s="91">
        <f t="shared" si="0"/>
        <v>0</v>
      </c>
      <c r="I14" s="91">
        <f t="shared" si="0"/>
        <v>-1000</v>
      </c>
      <c r="J14" s="91">
        <f t="shared" si="0"/>
        <v>38000</v>
      </c>
      <c r="K14" s="91">
        <f t="shared" si="0"/>
        <v>0</v>
      </c>
      <c r="L14" s="91">
        <f t="shared" si="0"/>
        <v>-38000</v>
      </c>
      <c r="M14" s="91">
        <f t="shared" si="0"/>
        <v>-29000</v>
      </c>
      <c r="N14" s="91">
        <f t="shared" si="0"/>
        <v>0</v>
      </c>
      <c r="O14" s="91">
        <f t="shared" si="0"/>
        <v>29000</v>
      </c>
    </row>
    <row r="15" spans="1:15">
      <c r="A15" s="160"/>
      <c r="B15" s="160"/>
      <c r="C15" s="160"/>
      <c r="D15" s="160"/>
      <c r="E15" s="160"/>
      <c r="F15" s="160"/>
      <c r="G15" s="160"/>
      <c r="H15" s="160"/>
      <c r="I15" s="160"/>
    </row>
    <row r="16" spans="1:15">
      <c r="A16" s="160"/>
      <c r="B16" s="160"/>
      <c r="C16" s="160"/>
      <c r="D16" s="160"/>
      <c r="E16" s="160"/>
      <c r="F16" s="160"/>
      <c r="G16" s="160"/>
      <c r="H16" s="160"/>
      <c r="I16" s="160"/>
    </row>
    <row r="17" spans="1:9">
      <c r="A17" s="161"/>
      <c r="B17" s="161"/>
      <c r="C17" s="161"/>
      <c r="D17" s="161"/>
      <c r="E17" s="161"/>
      <c r="F17" s="161"/>
      <c r="G17" s="161"/>
      <c r="H17" s="161"/>
      <c r="I17" s="161"/>
    </row>
    <row r="23" spans="1:9">
      <c r="G23" s="90" t="s">
        <v>55</v>
      </c>
    </row>
  </sheetData>
  <mergeCells count="10">
    <mergeCell ref="A16:I16"/>
    <mergeCell ref="A17:I17"/>
    <mergeCell ref="A6:I6"/>
    <mergeCell ref="A7:I7"/>
    <mergeCell ref="G8:I8"/>
    <mergeCell ref="A4:O4"/>
    <mergeCell ref="A5:O5"/>
    <mergeCell ref="J8:L8"/>
    <mergeCell ref="M8:O8"/>
    <mergeCell ref="A15:I15"/>
  </mergeCells>
  <printOptions horizontalCentered="1"/>
  <pageMargins left="0" right="0" top="0.75" bottom="0.75" header="0.3" footer="0.3"/>
  <pageSetup scale="73" orientation="landscape" r:id="rId1"/>
  <headerFooter>
    <oddFooter>&amp;RJune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7068CF4605047904B56A96DAF20C2" ma:contentTypeVersion="17" ma:contentTypeDescription="Create a new document." ma:contentTypeScope="" ma:versionID="5d3c7fa805bd423f83a77deef4b68ebf">
  <xsd:schema xmlns:xsd="http://www.w3.org/2001/XMLSchema" xmlns:xs="http://www.w3.org/2001/XMLSchema" xmlns:p="http://schemas.microsoft.com/office/2006/metadata/properties" xmlns:ns1="http://schemas.microsoft.com/sharepoint/v3" xmlns:ns2="d48bccdd-9d79-4ff7-8c48-7ea1ac9c084a" xmlns:ns3="c1cf9bbc-61a0-48a2-ac17-6c71eb332d2b" targetNamespace="http://schemas.microsoft.com/office/2006/metadata/properties" ma:root="true" ma:fieldsID="592b0b02281c90f96b5c6b399d642504" ns1:_="" ns2:_="" ns3:_="">
    <xsd:import namespace="http://schemas.microsoft.com/sharepoint/v3"/>
    <xsd:import namespace="d48bccdd-9d79-4ff7-8c48-7ea1ac9c084a"/>
    <xsd:import namespace="c1cf9bbc-61a0-48a2-ac17-6c71eb332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bccdd-9d79-4ff7-8c48-7ea1ac9c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f9bbc-61a0-48a2-ac17-6c71eb332d2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24a4b3-9328-4f91-84a4-59b470b20cdf}" ma:internalName="TaxCatchAll" ma:showField="CatchAllData" ma:web="c1cf9bbc-61a0-48a2-ac17-6c71eb332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1cf9bbc-61a0-48a2-ac17-6c71eb332d2b" xsi:nil="true"/>
    <lcf76f155ced4ddcb4097134ff3c332f xmlns="d48bccdd-9d79-4ff7-8c48-7ea1ac9c08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F6F15F-F7F0-4A32-A598-226A80A881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33E52D-C42D-4B6E-9911-2467679080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48bccdd-9d79-4ff7-8c48-7ea1ac9c084a"/>
    <ds:schemaRef ds:uri="c1cf9bbc-61a0-48a2-ac17-6c71eb332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C91879-4ED2-4127-938A-43EED4FC4F68}">
  <ds:schemaRefs>
    <ds:schemaRef ds:uri="http://purl.org/dc/elements/1.1/"/>
    <ds:schemaRef ds:uri="d48bccdd-9d79-4ff7-8c48-7ea1ac9c084a"/>
    <ds:schemaRef ds:uri="http://schemas.microsoft.com/office/2006/documentManagement/types"/>
    <ds:schemaRef ds:uri="http://www.w3.org/XML/1998/namespace"/>
    <ds:schemaRef ds:uri="c1cf9bbc-61a0-48a2-ac17-6c71eb332d2b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Past Year Incremental Expen (2)</vt:lpstr>
      <vt:lpstr>PY Exp. Example</vt:lpstr>
      <vt:lpstr>PY Exp. Example POV</vt:lpstr>
      <vt:lpstr>PY RTL Example</vt:lpstr>
      <vt:lpstr>'PY Exp. Example POV'!page\x2dtotal</vt:lpstr>
      <vt:lpstr>'PY Exp. Example POV'!page\x2dtotal\x2dmaster0</vt:lpstr>
      <vt:lpstr>'PY Exp. Example POV'!Print_Area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BL_25-07__Attachment_II-Past_Year_Budget_Adjustments_and_Fund_Balance_Reconciliation</dc:title>
  <dc:subject/>
  <dc:creator/>
  <cp:keywords/>
  <dc:description/>
  <cp:lastModifiedBy/>
  <dcterms:created xsi:type="dcterms:W3CDTF">2016-07-28T20:56:13Z</dcterms:created>
  <dcterms:modified xsi:type="dcterms:W3CDTF">2025-06-24T15:45:18Z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0x0101006877068CF4605047904B56A96DAF20C2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