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workbookProtection workbookPassword="CD2C" lockStructure="1"/>
  <bookViews>
    <workbookView xWindow="240" yWindow="165" windowWidth="14805" windowHeight="7950"/>
  </bookViews>
  <sheets>
    <sheet name="BL 19-25 Worksheet 1" sheetId="14" r:id="rId1"/>
    <sheet name="BL 19-25 Worksheet 2" sheetId="16" r:id="rId2"/>
    <sheet name="BL 19-25 Worksheet 3 (Optional)" sheetId="17" r:id="rId3"/>
    <sheet name="Smartlist Lookup" sheetId="19"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____X1" localSheetId="2">'[1]06-00'!#REF!</definedName>
    <definedName name="______X1" localSheetId="3">'[1]06-00'!#REF!</definedName>
    <definedName name="______X1">'[1]06-00'!#REF!</definedName>
    <definedName name="______X11" localSheetId="2">#REF!</definedName>
    <definedName name="______X11" localSheetId="3">#REF!</definedName>
    <definedName name="______X11">#REF!</definedName>
    <definedName name="_____Mo12" localSheetId="2">#REF!</definedName>
    <definedName name="_____Mo12" localSheetId="3">#REF!</definedName>
    <definedName name="_____Mo12">#REF!</definedName>
    <definedName name="_____Mo5" localSheetId="2">#REF!</definedName>
    <definedName name="_____Mo5" localSheetId="3">#REF!</definedName>
    <definedName name="_____Mo5">#REF!</definedName>
    <definedName name="_____mo7" localSheetId="2">#REF!</definedName>
    <definedName name="_____mo7" localSheetId="3">#REF!</definedName>
    <definedName name="_____mo7">#REF!</definedName>
    <definedName name="_____X1" localSheetId="2">'[1]06-00'!#REF!</definedName>
    <definedName name="_____X1" localSheetId="3">'[1]06-00'!#REF!</definedName>
    <definedName name="_____X1">'[1]06-00'!#REF!</definedName>
    <definedName name="_____X11" localSheetId="2">#REF!</definedName>
    <definedName name="_____X11" localSheetId="3">#REF!</definedName>
    <definedName name="_____X11">#REF!</definedName>
    <definedName name="____Mo12" localSheetId="2">#REF!</definedName>
    <definedName name="____Mo12" localSheetId="3">#REF!</definedName>
    <definedName name="____Mo12">#REF!</definedName>
    <definedName name="____Mo5" localSheetId="2">#REF!</definedName>
    <definedName name="____Mo5" localSheetId="3">#REF!</definedName>
    <definedName name="____Mo5">#REF!</definedName>
    <definedName name="____mo7" localSheetId="2">#REF!</definedName>
    <definedName name="____mo7" localSheetId="3">#REF!</definedName>
    <definedName name="____mo7">#REF!</definedName>
    <definedName name="____X1" localSheetId="0">'[2]06-00'!#REF!</definedName>
    <definedName name="____X1" localSheetId="2">'[2]06-00'!#REF!</definedName>
    <definedName name="____X1">'[2]06-00'!#REF!</definedName>
    <definedName name="____X11" localSheetId="0">#REF!</definedName>
    <definedName name="____X11" localSheetId="2">#REF!</definedName>
    <definedName name="____X11" localSheetId="3">#REF!</definedName>
    <definedName name="____X11">#REF!</definedName>
    <definedName name="___Mo12" localSheetId="0">#REF!</definedName>
    <definedName name="___Mo12" localSheetId="2">#REF!</definedName>
    <definedName name="___Mo12" localSheetId="3">#REF!</definedName>
    <definedName name="___Mo12">#REF!</definedName>
    <definedName name="___Mo5" localSheetId="0">#REF!</definedName>
    <definedName name="___Mo5" localSheetId="2">#REF!</definedName>
    <definedName name="___Mo5" localSheetId="3">#REF!</definedName>
    <definedName name="___Mo5">#REF!</definedName>
    <definedName name="___mo7" localSheetId="0">#REF!</definedName>
    <definedName name="___mo7" localSheetId="2">#REF!</definedName>
    <definedName name="___mo7" localSheetId="3">#REF!</definedName>
    <definedName name="___mo7">#REF!</definedName>
    <definedName name="___X1" localSheetId="0">'[2]06-00'!#REF!</definedName>
    <definedName name="___X1" localSheetId="2">'[2]06-00'!#REF!</definedName>
    <definedName name="___X1">'[2]06-00'!#REF!</definedName>
    <definedName name="___X11" localSheetId="0">#REF!</definedName>
    <definedName name="___X11" localSheetId="2">#REF!</definedName>
    <definedName name="___X11" localSheetId="3">#REF!</definedName>
    <definedName name="___X11">#REF!</definedName>
    <definedName name="__Mo12" localSheetId="0">#REF!</definedName>
    <definedName name="__Mo12" localSheetId="2">#REF!</definedName>
    <definedName name="__Mo12" localSheetId="3">#REF!</definedName>
    <definedName name="__Mo12">#REF!</definedName>
    <definedName name="__Mo5" localSheetId="0">#REF!</definedName>
    <definedName name="__Mo5" localSheetId="2">#REF!</definedName>
    <definedName name="__Mo5" localSheetId="3">#REF!</definedName>
    <definedName name="__Mo5">#REF!</definedName>
    <definedName name="__mo7" localSheetId="0">#REF!</definedName>
    <definedName name="__mo7" localSheetId="2">#REF!</definedName>
    <definedName name="__mo7" localSheetId="3">#REF!</definedName>
    <definedName name="__mo7">#REF!</definedName>
    <definedName name="__X1" localSheetId="0">'[2]06-00'!#REF!</definedName>
    <definedName name="__X1" localSheetId="2">'[2]06-00'!#REF!</definedName>
    <definedName name="__X1">'[2]06-00'!#REF!</definedName>
    <definedName name="__X11" localSheetId="0">#REF!</definedName>
    <definedName name="__X11" localSheetId="2">#REF!</definedName>
    <definedName name="__X11" localSheetId="3">#REF!</definedName>
    <definedName name="__X11">#REF!</definedName>
    <definedName name="_Mo12" localSheetId="0">#REF!</definedName>
    <definedName name="_Mo12" localSheetId="2">#REF!</definedName>
    <definedName name="_Mo12" localSheetId="3">#REF!</definedName>
    <definedName name="_Mo12">#REF!</definedName>
    <definedName name="_Mo5" localSheetId="0">#REF!</definedName>
    <definedName name="_Mo5" localSheetId="2">#REF!</definedName>
    <definedName name="_Mo5" localSheetId="3">#REF!</definedName>
    <definedName name="_Mo5">#REF!</definedName>
    <definedName name="_mo67" localSheetId="2">#REF!</definedName>
    <definedName name="_mo67" localSheetId="3">#REF!</definedName>
    <definedName name="_mo67">#REF!</definedName>
    <definedName name="_mo7" localSheetId="0">#REF!</definedName>
    <definedName name="_mo7" localSheetId="2">#REF!</definedName>
    <definedName name="_mo7" localSheetId="3">#REF!</definedName>
    <definedName name="_mo7">#REF!</definedName>
    <definedName name="_Sort" localSheetId="0" hidden="1">#REF!</definedName>
    <definedName name="_Sort" localSheetId="2" hidden="1">#REF!</definedName>
    <definedName name="_Sort" localSheetId="3" hidden="1">#REF!</definedName>
    <definedName name="_Sort" hidden="1">#REF!</definedName>
    <definedName name="_X1" localSheetId="0">'[2]06-00'!#REF!</definedName>
    <definedName name="_X1" localSheetId="2">'[2]06-00'!#REF!</definedName>
    <definedName name="_X1">'[2]06-00'!#REF!</definedName>
    <definedName name="_X11" localSheetId="0">#REF!</definedName>
    <definedName name="_X11" localSheetId="2">#REF!</definedName>
    <definedName name="_X11" localSheetId="3">#REF!</definedName>
    <definedName name="_X11">#REF!</definedName>
    <definedName name="_X3" localSheetId="2">#REF!</definedName>
    <definedName name="_X3" localSheetId="3">#REF!</definedName>
    <definedName name="_X3">#REF!</definedName>
    <definedName name="ALJI">'[3] CPI GSI 7-08 '!$I$2</definedName>
    <definedName name="Classification_Code_and_Title" localSheetId="2">[4]!Table11[Job Class]</definedName>
    <definedName name="Classification_Code_and_Title" localSheetId="3">Table11[Job Class]</definedName>
    <definedName name="Classification_Code_and_Title">[5]!Table11[Job Class]</definedName>
    <definedName name="dental" localSheetId="0">#REF!</definedName>
    <definedName name="dental" localSheetId="2">#REF!</definedName>
    <definedName name="dental" localSheetId="3">#REF!</definedName>
    <definedName name="dental">#REF!</definedName>
    <definedName name="EstdPos501BU12_13UniformParks" localSheetId="0">#REF!</definedName>
    <definedName name="EstdPos501BU12_13UniformParks" localSheetId="2">#REF!</definedName>
    <definedName name="EstdPos501BU12_13UniformParks" localSheetId="3">#REF!</definedName>
    <definedName name="EstdPos501BU12_13UniformParks">#REF!</definedName>
    <definedName name="Fund">[6]UCM!$A$2:$A$1344</definedName>
    <definedName name="FUND_CODE" localSheetId="2">#REF!</definedName>
    <definedName name="FUND_CODE" localSheetId="3">#REF!</definedName>
    <definedName name="FUND_CODE">#REF!</definedName>
    <definedName name="Funds" localSheetId="2">#REF!</definedName>
    <definedName name="Funds" localSheetId="3">#REF!</definedName>
    <definedName name="Funds">#REF!</definedName>
    <definedName name="GSI">'[7] CPI GSI 7-08 '!$I$2</definedName>
    <definedName name="III" localSheetId="0">'[2]06-00'!#REF!</definedName>
    <definedName name="III" localSheetId="2">'[2]06-00'!#REF!</definedName>
    <definedName name="III">'[2]06-00'!#REF!</definedName>
    <definedName name="IV" localSheetId="0">'[2]06-00'!#REF!</definedName>
    <definedName name="IV" localSheetId="2">'[2]06-00'!#REF!</definedName>
    <definedName name="IV">'[2]06-00'!#REF!</definedName>
    <definedName name="jj" localSheetId="0">#REF!</definedName>
    <definedName name="jj" localSheetId="2">#REF!</definedName>
    <definedName name="jj" localSheetId="3">#REF!</definedName>
    <definedName name="jj">#REF!</definedName>
    <definedName name="jjj" localSheetId="0">#REF!</definedName>
    <definedName name="jjj" localSheetId="2">#REF!</definedName>
    <definedName name="jjj" localSheetId="3">#REF!</definedName>
    <definedName name="jjj">#REF!</definedName>
    <definedName name="Job_Class" localSheetId="2">#REF!</definedName>
    <definedName name="Job_Class" localSheetId="3">Table11[Job Class]</definedName>
    <definedName name="Job_Class">#REF!</definedName>
    <definedName name="Lookup_Entity" localSheetId="2">#REF!</definedName>
    <definedName name="Lookup_Entity" localSheetId="3">[8]!Table1[Entity]</definedName>
    <definedName name="Lookup_Entity">#REF!</definedName>
    <definedName name="Lookup_ENY" localSheetId="2">#REF!</definedName>
    <definedName name="Lookup_ENY" localSheetId="3">[8]!Table5[ENY]</definedName>
    <definedName name="Lookup_ENY">#REF!</definedName>
    <definedName name="Lookup_Exp_NonAdd">[8]!Table13[Exp_NonAdd (Incl 623, 624)]</definedName>
    <definedName name="Lookup_Fund" localSheetId="2">#REF!</definedName>
    <definedName name="Lookup_Fund" localSheetId="3">[8]!Lookup_Item[Item]</definedName>
    <definedName name="Lookup_Fund">#REF!</definedName>
    <definedName name="Lookup_NonAddbyCat" localSheetId="2">#REF!</definedName>
    <definedName name="Lookup_NonAddbyCat" localSheetId="3">#REF!</definedName>
    <definedName name="Lookup_NonAddbyCat">#REF!</definedName>
    <definedName name="Lookup_Program" localSheetId="2">#REF!</definedName>
    <definedName name="Lookup_Program" localSheetId="3">[8]!Table4[PROGRAM]</definedName>
    <definedName name="Lookup_Program">#REF!</definedName>
    <definedName name="Lookup_Reference" localSheetId="2">#REF!</definedName>
    <definedName name="Lookup_Reference" localSheetId="3">#REF!</definedName>
    <definedName name="Lookup_Reference">#REF!</definedName>
    <definedName name="Lookup_Reimbursements" localSheetId="2">#REF!</definedName>
    <definedName name="Lookup_Reimbursements" localSheetId="3">#REF!</definedName>
    <definedName name="Lookup_Reimbursements">#REF!</definedName>
    <definedName name="Lookup_RequestbyCategory" localSheetId="2">#REF!</definedName>
    <definedName name="Lookup_RequestbyCategory" localSheetId="3">[8]!Table7[Expenditure By Category]</definedName>
    <definedName name="Lookup_RequestbyCategory">#REF!</definedName>
    <definedName name="Lookup_Revenue" localSheetId="2">#REF!</definedName>
    <definedName name="Lookup_Revenue" localSheetId="3">#REF!</definedName>
    <definedName name="Lookup_Revenue">#REF!</definedName>
    <definedName name="Med" localSheetId="0">#REF!</definedName>
    <definedName name="Med" localSheetId="2">#REF!</definedName>
    <definedName name="Med" localSheetId="3">#REF!</definedName>
    <definedName name="Med">#REF!</definedName>
    <definedName name="MedaSS" localSheetId="0">#REF!</definedName>
    <definedName name="MedaSS" localSheetId="2">#REF!</definedName>
    <definedName name="MedaSS" localSheetId="3">#REF!</definedName>
    <definedName name="MedaSS">#REF!</definedName>
    <definedName name="MedOnly" localSheetId="0">#REF!</definedName>
    <definedName name="MedOnly" localSheetId="2">#REF!</definedName>
    <definedName name="MedOnly" localSheetId="3">#REF!</definedName>
    <definedName name="MedOnly">#REF!</definedName>
    <definedName name="MedwSS" localSheetId="0">#REF!</definedName>
    <definedName name="MedwSS" localSheetId="2">#REF!</definedName>
    <definedName name="MedwSS" localSheetId="3">#REF!</definedName>
    <definedName name="MedwSS">#REF!</definedName>
    <definedName name="Misc" localSheetId="0">#REF!</definedName>
    <definedName name="Misc" localSheetId="2">#REF!</definedName>
    <definedName name="Misc" localSheetId="3">#REF!</definedName>
    <definedName name="Misc">#REF!</definedName>
    <definedName name="MO" localSheetId="0">#REF!</definedName>
    <definedName name="MO" localSheetId="2">#REF!</definedName>
    <definedName name="MO" localSheetId="3">#REF!</definedName>
    <definedName name="MO">#REF!</definedName>
    <definedName name="page\x2dtotal" localSheetId="2">#REF!</definedName>
    <definedName name="page\x2dtotal" localSheetId="3">#REF!</definedName>
    <definedName name="page\x2dtotal">#REF!</definedName>
    <definedName name="page\x2dtotal\x2dmaster2" localSheetId="2">#REF!</definedName>
    <definedName name="page\x2dtotal\x2dmaster2" localSheetId="3">#REF!</definedName>
    <definedName name="page\x2dtotal\x2dmaster2">#REF!</definedName>
    <definedName name="Position_Summary" localSheetId="2">#REF!</definedName>
    <definedName name="Position_Summary" localSheetId="3">#REF!</definedName>
    <definedName name="Position_Summary">#REF!</definedName>
    <definedName name="PostionSummaryCat_List">[8]!Table10[Position Summary]</definedName>
    <definedName name="_xlnm.Print_Area" localSheetId="0">'BL 19-25 Worksheet 1'!$A$1:$J$56</definedName>
    <definedName name="_xlnm.Print_Area" localSheetId="1">'BL 19-25 Worksheet 2'!$A$1:$J$65</definedName>
    <definedName name="_xlnm.Print_Area" localSheetId="2">'BL 19-25 Worksheet 3 (Optional)'!$A$1:$F$1021</definedName>
    <definedName name="Qry183_501BU12_13_Parks_CDF_Uniform" localSheetId="0">#REF!</definedName>
    <definedName name="Qry183_501BU12_13_Parks_CDF_Uniform" localSheetId="2">#REF!</definedName>
    <definedName name="Qry183_501BU12_13_Parks_CDF_Uniform" localSheetId="3">#REF!</definedName>
    <definedName name="Qry183_501BU12_13_Parks_CDF_Uniform">#REF!</definedName>
    <definedName name="Qry183_501BU12_13_ParksUniform" localSheetId="0">#REF!</definedName>
    <definedName name="Qry183_501BU12_13_ParksUniform" localSheetId="2">#REF!</definedName>
    <definedName name="Qry183_501BU12_13_ParksUniform" localSheetId="3">#REF!</definedName>
    <definedName name="Qry183_501BU12_13_ParksUniform">#REF!</definedName>
    <definedName name="QryPosBen701BU12_13Uniform" localSheetId="0">#REF!</definedName>
    <definedName name="QryPosBen701BU12_13Uniform" localSheetId="2">#REF!</definedName>
    <definedName name="QryPosBen701BU12_13Uniform" localSheetId="3">#REF!</definedName>
    <definedName name="QryPosBen701BU12_13Uniform">#REF!</definedName>
    <definedName name="QryTbl183DepAtGIII_IV" localSheetId="0">'[2]06-00'!#REF!</definedName>
    <definedName name="QryTbl183DepAtGIII_IV" localSheetId="2">'[2]06-00'!#REF!</definedName>
    <definedName name="QryTbl183DepAtGIII_IV">'[2]06-00'!#REF!</definedName>
    <definedName name="QyEstPos501BU4CallCtrPay" localSheetId="0">#REF!</definedName>
    <definedName name="QyEstPos501BU4CallCtrPay" localSheetId="2">#REF!</definedName>
    <definedName name="QyEstPos501BU4CallCtrPay" localSheetId="3">#REF!</definedName>
    <definedName name="QyEstPos501BU4CallCtrPay">#REF!</definedName>
    <definedName name="Safety" localSheetId="0">#REF!</definedName>
    <definedName name="Safety" localSheetId="2">#REF!</definedName>
    <definedName name="Safety" localSheetId="3">#REF!</definedName>
    <definedName name="Safety">#REF!</definedName>
    <definedName name="SelectPostion" localSheetId="2">#REF!</definedName>
    <definedName name="SelectPostion" localSheetId="3">#REF!</definedName>
    <definedName name="SelectPostion">#REF!</definedName>
    <definedName name="SSA" localSheetId="0">#REF!</definedName>
    <definedName name="SSA" localSheetId="2">#REF!</definedName>
    <definedName name="SSA" localSheetId="3">#REF!</definedName>
    <definedName name="SSA">#REF!</definedName>
    <definedName name="TABLE">[9]FIADU.ADM301!$A$2:$G$218</definedName>
    <definedName name="ttwo" localSheetId="0">'[2]06-00'!#REF!</definedName>
    <definedName name="ttwo" localSheetId="2">'[2]06-00'!#REF!</definedName>
    <definedName name="ttwo">'[2]06-00'!#REF!</definedName>
    <definedName name="X" localSheetId="0">'[2]06-00'!#REF!</definedName>
    <definedName name="X" localSheetId="2">'[2]06-00'!#REF!</definedName>
    <definedName name="X">'[2]06-00'!#REF!</definedName>
    <definedName name="YearDim" localSheetId="2">#REF!</definedName>
    <definedName name="YearDim" localSheetId="3">#REF!</definedName>
    <definedName name="YearDim">#REF!</definedName>
  </definedNames>
  <calcPr calcId="162913"/>
</workbook>
</file>

<file path=xl/calcChain.xml><?xml version="1.0" encoding="utf-8"?>
<calcChain xmlns="http://schemas.openxmlformats.org/spreadsheetml/2006/main">
  <c r="I32" i="14" l="1"/>
  <c r="G32" i="14"/>
  <c r="E32" i="14"/>
  <c r="C32" i="14"/>
  <c r="C23" i="14"/>
  <c r="G23" i="14"/>
  <c r="E23" i="14"/>
  <c r="G16" i="14"/>
  <c r="E16" i="14"/>
  <c r="E15" i="14"/>
  <c r="C16" i="14"/>
  <c r="G15" i="14"/>
  <c r="C15" i="14"/>
  <c r="B8" i="14" l="1"/>
  <c r="I23" i="14" l="1"/>
  <c r="E52" i="16" l="1"/>
  <c r="I52" i="16"/>
  <c r="E1015" i="17" l="1"/>
  <c r="B1021" i="17"/>
  <c r="B7" i="17" l="1"/>
  <c r="B4" i="17"/>
  <c r="B44" i="16" l="1"/>
  <c r="B7" i="16"/>
  <c r="B4" i="16"/>
  <c r="I16" i="14" l="1"/>
  <c r="I15" i="14" l="1"/>
  <c r="C30" i="14" l="1"/>
  <c r="G30" i="14"/>
  <c r="I30" i="14" l="1"/>
  <c r="I31" i="14" s="1"/>
  <c r="I33" i="14" s="1"/>
  <c r="I36" i="14" s="1"/>
  <c r="G31" i="14"/>
  <c r="G33" i="14" s="1"/>
  <c r="C31" i="14"/>
  <c r="C33" i="14" s="1"/>
  <c r="E30" i="14"/>
  <c r="E31" i="14" s="1"/>
  <c r="E33" i="14" s="1"/>
  <c r="E36" i="14" s="1"/>
</calcChain>
</file>

<file path=xl/sharedStrings.xml><?xml version="1.0" encoding="utf-8"?>
<sst xmlns="http://schemas.openxmlformats.org/spreadsheetml/2006/main" count="4438" uniqueCount="4419">
  <si>
    <t>Business Unit</t>
  </si>
  <si>
    <t>Department Name</t>
  </si>
  <si>
    <t>June 2017</t>
  </si>
  <si>
    <t>FY 2016-17</t>
  </si>
  <si>
    <t>Authorized 
Positions</t>
  </si>
  <si>
    <t>Estimated Expenditures</t>
  </si>
  <si>
    <t>Proposed 
Positions</t>
  </si>
  <si>
    <t>Proposed Expenditures</t>
  </si>
  <si>
    <r>
      <rPr>
        <b/>
        <sz val="11"/>
        <color indexed="8"/>
        <rFont val="Arial"/>
        <family val="2"/>
      </rPr>
      <t>Budget Request Title:</t>
    </r>
    <r>
      <rPr>
        <sz val="11"/>
        <color indexed="8"/>
        <rFont val="Arial"/>
        <family val="2"/>
      </rPr>
      <t xml:space="preserve">  Budget Position Transparency</t>
    </r>
  </si>
  <si>
    <r>
      <rPr>
        <b/>
        <sz val="11"/>
        <color indexed="8"/>
        <rFont val="Arial"/>
        <family val="2"/>
      </rPr>
      <t>Budget Request Title:</t>
    </r>
    <r>
      <rPr>
        <sz val="11"/>
        <color indexed="8"/>
        <rFont val="Arial"/>
        <family val="2"/>
      </rPr>
      <t xml:space="preserve">  Expenditure by Category Redistribution</t>
    </r>
  </si>
  <si>
    <r>
      <rPr>
        <b/>
        <sz val="11"/>
        <color indexed="8"/>
        <rFont val="Arial"/>
        <family val="2"/>
      </rPr>
      <t>Baseline Adjustment Type:</t>
    </r>
    <r>
      <rPr>
        <sz val="11"/>
        <color indexed="8"/>
        <rFont val="Arial"/>
        <family val="2"/>
      </rPr>
      <t xml:space="preserve">  Budget Position Transparency</t>
    </r>
  </si>
  <si>
    <r>
      <rPr>
        <b/>
        <sz val="11"/>
        <color indexed="8"/>
        <rFont val="Arial"/>
        <family val="2"/>
      </rPr>
      <t>Baseline Adjustment Type:</t>
    </r>
    <r>
      <rPr>
        <sz val="11"/>
        <color indexed="8"/>
        <rFont val="Arial"/>
        <family val="2"/>
      </rPr>
      <t xml:space="preserve">  Issue Specific Adjustment</t>
    </r>
  </si>
  <si>
    <t>Date: ______________________</t>
  </si>
  <si>
    <t>Baseline Budgeted Positions Calculation</t>
  </si>
  <si>
    <r>
      <t>Baseline Budgeted Positions Averages</t>
    </r>
    <r>
      <rPr>
        <b/>
        <vertAlign val="superscript"/>
        <sz val="11"/>
        <color indexed="8"/>
        <rFont val="Arial"/>
        <family val="2"/>
      </rPr>
      <t>1/</t>
    </r>
  </si>
  <si>
    <r>
      <t>Position Vacancy Percentage</t>
    </r>
    <r>
      <rPr>
        <b/>
        <vertAlign val="superscript"/>
        <sz val="11"/>
        <color indexed="8"/>
        <rFont val="Arial"/>
        <family val="2"/>
      </rPr>
      <t>2/</t>
    </r>
  </si>
  <si>
    <t>Blanket Positions</t>
  </si>
  <si>
    <t>Blanket Positions Averages</t>
  </si>
  <si>
    <r>
      <t>Permanent Positions Paid from the Blanket</t>
    </r>
    <r>
      <rPr>
        <b/>
        <vertAlign val="superscript"/>
        <sz val="11"/>
        <color indexed="8"/>
        <rFont val="Arial"/>
        <family val="2"/>
      </rPr>
      <t>4/</t>
    </r>
  </si>
  <si>
    <r>
      <t>Regular/Ongoing Positions</t>
    </r>
    <r>
      <rPr>
        <b/>
        <vertAlign val="superscript"/>
        <sz val="11"/>
        <color indexed="8"/>
        <rFont val="Arial"/>
        <family val="2"/>
      </rPr>
      <t>5/</t>
    </r>
  </si>
  <si>
    <r>
      <t>Revised Baseline Positions (Hyperion)</t>
    </r>
    <r>
      <rPr>
        <b/>
        <vertAlign val="superscript"/>
        <sz val="11"/>
        <color indexed="8"/>
        <rFont val="Arial"/>
        <family val="2"/>
      </rPr>
      <t>6/</t>
    </r>
  </si>
  <si>
    <t>Adjustment for Historically Vacant Positions</t>
  </si>
  <si>
    <r>
      <t>Section 29 Report (Fall)</t>
    </r>
    <r>
      <rPr>
        <b/>
        <vertAlign val="superscript"/>
        <sz val="11"/>
        <color indexed="8"/>
        <rFont val="Arial"/>
        <family val="2"/>
      </rPr>
      <t>7/</t>
    </r>
  </si>
  <si>
    <r>
      <t>Staff Benefits Adjustment</t>
    </r>
    <r>
      <rPr>
        <b/>
        <vertAlign val="superscript"/>
        <sz val="11"/>
        <color indexed="8"/>
        <rFont val="Arial"/>
        <family val="2"/>
      </rPr>
      <t>9/</t>
    </r>
  </si>
  <si>
    <r>
      <t>Operating Expenses and Equipment Adjustment</t>
    </r>
    <r>
      <rPr>
        <b/>
        <vertAlign val="superscript"/>
        <sz val="11"/>
        <color indexed="8"/>
        <rFont val="Arial"/>
        <family val="2"/>
      </rPr>
      <t>9/</t>
    </r>
  </si>
  <si>
    <r>
      <t>TOTAL DETAIL CHANGES</t>
    </r>
    <r>
      <rPr>
        <b/>
        <vertAlign val="superscript"/>
        <sz val="11"/>
        <color indexed="8"/>
        <rFont val="Arial"/>
        <family val="2"/>
      </rPr>
      <t>10/</t>
    </r>
  </si>
  <si>
    <r>
      <rPr>
        <vertAlign val="superscript"/>
        <sz val="11"/>
        <rFont val="Arial"/>
        <family val="2"/>
      </rPr>
      <t>9/</t>
    </r>
    <r>
      <rPr>
        <sz val="11"/>
        <rFont val="Arial"/>
        <family val="2"/>
      </rPr>
      <t xml:space="preserve"> These rows represent the salaries and wages expenditures that must be reallocated to/from staff benefits and/or operating expenses and equipment and must match the adjustments in the "Expenditure by Category Redistribution" Budget Request uploaded/entered into Hyperion.  Departments must use appropriate account categories when reallocating expenditures between salaries and wages, staff benefits, and/or operating expenses and equipment.</t>
    </r>
  </si>
  <si>
    <r>
      <rPr>
        <vertAlign val="superscript"/>
        <sz val="11"/>
        <rFont val="Arial"/>
        <family val="2"/>
      </rPr>
      <t xml:space="preserve">10/ </t>
    </r>
    <r>
      <rPr>
        <sz val="11"/>
        <rFont val="Arial"/>
        <family val="2"/>
      </rPr>
      <t>Estimated and Proposed expenditure columns must net to zero.</t>
    </r>
  </si>
  <si>
    <t>Please note that all highlighted cells contain formulas or have been input by Finance.</t>
  </si>
  <si>
    <t>Alternative Adjustment Worksheet</t>
  </si>
  <si>
    <r>
      <rPr>
        <b/>
        <sz val="11"/>
        <color indexed="8"/>
        <rFont val="Arial"/>
        <family val="2"/>
      </rPr>
      <t>Budget Request Name:</t>
    </r>
    <r>
      <rPr>
        <sz val="11"/>
        <color indexed="8"/>
        <rFont val="Arial"/>
        <family val="2"/>
      </rPr>
      <t xml:space="preserve"> _______________________________________________</t>
    </r>
  </si>
  <si>
    <r>
      <rPr>
        <b/>
        <sz val="11"/>
        <color indexed="8"/>
        <rFont val="Arial"/>
        <family val="2"/>
      </rPr>
      <t xml:space="preserve">Budget Request Name: </t>
    </r>
    <r>
      <rPr>
        <sz val="11"/>
        <color indexed="8"/>
        <rFont val="Arial"/>
        <family val="2"/>
      </rPr>
      <t>_______________________________________________</t>
    </r>
  </si>
  <si>
    <t>Department Certification of Alternative Adjustment</t>
  </si>
  <si>
    <t>____________________________________________________________________________</t>
  </si>
  <si>
    <t>_________________________________</t>
  </si>
  <si>
    <t>Date</t>
  </si>
  <si>
    <t>Print Name, Title</t>
  </si>
  <si>
    <t>Phone Number</t>
  </si>
  <si>
    <t>Adjustment Worksheet</t>
  </si>
  <si>
    <r>
      <rPr>
        <vertAlign val="superscript"/>
        <sz val="11"/>
        <rFont val="Arial"/>
        <family val="2"/>
      </rPr>
      <t>7/</t>
    </r>
    <r>
      <rPr>
        <sz val="11"/>
        <rFont val="Arial"/>
        <family val="2"/>
      </rPr>
      <t xml:space="preserve"> This report provides current year (Authorized) and budget year (Proposed) position and expenditure amounts currently in Hyperion (referred to as current service level (CSL)).</t>
    </r>
  </si>
  <si>
    <r>
      <t>Per Position Payroll Cost</t>
    </r>
    <r>
      <rPr>
        <b/>
        <vertAlign val="superscript"/>
        <sz val="11"/>
        <color indexed="8"/>
        <rFont val="Arial"/>
        <family val="2"/>
      </rPr>
      <t>3/</t>
    </r>
  </si>
  <si>
    <r>
      <t xml:space="preserve">Historically vacant positions </t>
    </r>
    <r>
      <rPr>
        <b/>
        <u/>
        <sz val="11"/>
        <rFont val="Arial"/>
        <family val="2"/>
      </rPr>
      <t>calculations provided by the Department of Finance.</t>
    </r>
    <r>
      <rPr>
        <b/>
        <sz val="11"/>
        <rFont val="Arial"/>
        <family val="2"/>
      </rPr>
      <t xml:space="preserve">  Departments must certify and complete the reallocation of expenditures between salaries and wages, staff benefits, and/or operating expenses and equipment.</t>
    </r>
  </si>
  <si>
    <r>
      <t>Position Change Request Worksheet—</t>
    </r>
    <r>
      <rPr>
        <b/>
        <sz val="14"/>
        <color rgb="FF0070C0"/>
        <rFont val="Arial"/>
        <family val="2"/>
      </rPr>
      <t>State Controller's Office Adjustment</t>
    </r>
  </si>
  <si>
    <t>Classification Code and Title</t>
  </si>
  <si>
    <t>Start Date</t>
  </si>
  <si>
    <t>Yes</t>
  </si>
  <si>
    <t>No</t>
  </si>
  <si>
    <r>
      <t xml:space="preserve">List each position (by classification code) that will be </t>
    </r>
    <r>
      <rPr>
        <b/>
        <sz val="11"/>
        <color rgb="FFC00000"/>
        <rFont val="Arial"/>
        <family val="2"/>
      </rPr>
      <t>abolished or established</t>
    </r>
    <r>
      <rPr>
        <b/>
        <sz val="11"/>
        <rFont val="Arial"/>
        <family val="2"/>
      </rPr>
      <t xml:space="preserve">. </t>
    </r>
  </si>
  <si>
    <t>Job Class</t>
  </si>
  <si>
    <t>0000 - Legislator</t>
  </si>
  <si>
    <t>0002 - Assistant Director</t>
  </si>
  <si>
    <t>0003 - Secretary</t>
  </si>
  <si>
    <t>0004 - Deputy Secretary</t>
  </si>
  <si>
    <t>0006 - Undersecretary</t>
  </si>
  <si>
    <t>0008 - Chief</t>
  </si>
  <si>
    <t>0010 - County State Liaison</t>
  </si>
  <si>
    <t>0011 - Branch Chief</t>
  </si>
  <si>
    <t>0016 - Secty II</t>
  </si>
  <si>
    <t>0019 - Sr Secty</t>
  </si>
  <si>
    <t>0020 - Executive Officer</t>
  </si>
  <si>
    <t>0031 - Associate Director</t>
  </si>
  <si>
    <t>0032 - Agric Technician III</t>
  </si>
  <si>
    <t>0033 - Agric Technician II</t>
  </si>
  <si>
    <t>0034 - Agric Technician I</t>
  </si>
  <si>
    <t>0046 - Fruit and Vegetable Quality Control Supvr II</t>
  </si>
  <si>
    <t>0047 - Fruit and Vegetable Quality Control Supvr I</t>
  </si>
  <si>
    <t>0051 - Processing Fruit and Vegetable Inspector III</t>
  </si>
  <si>
    <t>0052 - Processing Fruit and Vegetable Inspector II</t>
  </si>
  <si>
    <t>0054 - Processing Fruit and Vegetable Inspector I</t>
  </si>
  <si>
    <t>0056 - Deputy Director</t>
  </si>
  <si>
    <t>0077 - Asst Secty</t>
  </si>
  <si>
    <t>0079 - Director</t>
  </si>
  <si>
    <t>0080 - Executive Director</t>
  </si>
  <si>
    <t>0100 - Prin State Metrologist</t>
  </si>
  <si>
    <t>0105 - Measurement Standards Spec III</t>
  </si>
  <si>
    <t>0107 - Measurement Standards Spec II</t>
  </si>
  <si>
    <t>0108 - Measurement Standards Spec I</t>
  </si>
  <si>
    <t>0113 - Regis Spec (Agric Chemicals)</t>
  </si>
  <si>
    <t>0122 - Commissioner per Diem</t>
  </si>
  <si>
    <t>0128 - Quantity Cntrl Spec II</t>
  </si>
  <si>
    <t>0137 - Program Techn Trainee</t>
  </si>
  <si>
    <t>0138 - Environmental Review Analyst I</t>
  </si>
  <si>
    <t>0139 - Environmental Review Analyst II</t>
  </si>
  <si>
    <t>0159 - Asst Secretary</t>
  </si>
  <si>
    <t>0174 - Managing Veterinarian (Gen)</t>
  </si>
  <si>
    <t>0175 - Supvng Veterinarian (Gen)</t>
  </si>
  <si>
    <t>0176 - Veterinarian - Specialist (Gen)</t>
  </si>
  <si>
    <t>0177 - Veterinarian (Gen)</t>
  </si>
  <si>
    <t>0178 - Managing Vet-Meat Inspection</t>
  </si>
  <si>
    <t>0179 - Supervising Veterinarian</t>
  </si>
  <si>
    <t>0180 - Vet Specialist-Meat Inspection</t>
  </si>
  <si>
    <t>0181 - Veterinarian - Meat Inspection</t>
  </si>
  <si>
    <t>0186 - Sr Agric Economist</t>
  </si>
  <si>
    <t>0187 - General Counsel</t>
  </si>
  <si>
    <t>0191 - Board Member</t>
  </si>
  <si>
    <t>0193 - Assoc Agric Economist</t>
  </si>
  <si>
    <t>0196 - Asst Agric Economist</t>
  </si>
  <si>
    <t>0232 - Member</t>
  </si>
  <si>
    <t>0239 - Agric Survey Interviewer III</t>
  </si>
  <si>
    <t>0241 - Agric Survey Interviewer II</t>
  </si>
  <si>
    <t>0242 - Agric Survey Interviewer I</t>
  </si>
  <si>
    <t>0248 - Vet Med Officer IV -Animal Hlth</t>
  </si>
  <si>
    <t>0254 - Vet Med Officer II -Animal Hlth</t>
  </si>
  <si>
    <t>0273 - Vet Med Officer IV - Meat Inspection</t>
  </si>
  <si>
    <t>0274 - Vet Med Officer III - Meat Inspection</t>
  </si>
  <si>
    <t>0279 - Supvng Meat Inspector</t>
  </si>
  <si>
    <t>0284 - Resource Protection Trainee</t>
  </si>
  <si>
    <t>0291 - Specialist</t>
  </si>
  <si>
    <t>0292 - Crewleader</t>
  </si>
  <si>
    <t>0293 - Cook Spec</t>
  </si>
  <si>
    <t>0297 - Superintendent</t>
  </si>
  <si>
    <t>0303 - Brand Inspector</t>
  </si>
  <si>
    <t>0319 - Regional Administrator</t>
  </si>
  <si>
    <t>0331 - Tech Spec I</t>
  </si>
  <si>
    <t>0332 - Tech Spec II</t>
  </si>
  <si>
    <t>0333 - WIA Corpsmember</t>
  </si>
  <si>
    <t>0336 - Chief Deputy Director</t>
  </si>
  <si>
    <t>0337 - Project Team Mbr</t>
  </si>
  <si>
    <t>0339 - Project Team Leader</t>
  </si>
  <si>
    <t>0346 - Student Asst</t>
  </si>
  <si>
    <t>0355 - Program Speicalist</t>
  </si>
  <si>
    <t>0357 - Public Relations Mgr</t>
  </si>
  <si>
    <t>0358 - Special Asst</t>
  </si>
  <si>
    <t>0365 - Agricultural Aide</t>
  </si>
  <si>
    <t>0373 - Policy Analyst</t>
  </si>
  <si>
    <t>0374 - Administrative Asst</t>
  </si>
  <si>
    <t>0375 - Research Director</t>
  </si>
  <si>
    <t>0379 - Feed - Fertilizer &amp; Livestock Drugs Supvr</t>
  </si>
  <si>
    <t>0380 - Program Spec Agric Chemicals</t>
  </si>
  <si>
    <t>0381 - Program Spec - Pest Mgmt</t>
  </si>
  <si>
    <t>0390 - Securities Regulation File Coord</t>
  </si>
  <si>
    <t>0404 - Vet Med Officer - Animal Hlth</t>
  </si>
  <si>
    <t>0405 - Special Asst</t>
  </si>
  <si>
    <t>0409 - Plant Quarantine Supvr I</t>
  </si>
  <si>
    <t>0410 - Plant Quarantine Supvr II</t>
  </si>
  <si>
    <t>0413 - Vet Med Officer - Meat Inspection</t>
  </si>
  <si>
    <t>0414 - Business Svcs Asst</t>
  </si>
  <si>
    <t>0416 - Assistant Chief</t>
  </si>
  <si>
    <t>0417 - Executive Secretary</t>
  </si>
  <si>
    <t>0418 - Fluid Milk Testing Coord</t>
  </si>
  <si>
    <t>0471 - Pesticide Use Spec</t>
  </si>
  <si>
    <t>0472 - Sr Pesticide Use Spec</t>
  </si>
  <si>
    <t>0473 - Supvng Pesticide Use Spec</t>
  </si>
  <si>
    <t>0478 - Dairy Program Coord</t>
  </si>
  <si>
    <t>0486 - Sr Plant Taxonomist</t>
  </si>
  <si>
    <t>0490 - Pest Prevention Asst I</t>
  </si>
  <si>
    <t>0491 - Pest Prevention Asst III</t>
  </si>
  <si>
    <t>0492 - Sr Seed Botanist Spec</t>
  </si>
  <si>
    <t>0493 - Assoc Seed Botanist</t>
  </si>
  <si>
    <t>0494 - Pest Prev Asst III</t>
  </si>
  <si>
    <t>0495 - Seed Botanist</t>
  </si>
  <si>
    <t>0498 - Sr Seed Botanist Supvr</t>
  </si>
  <si>
    <t>0500 - Agric Biologist</t>
  </si>
  <si>
    <t>0501 - Sr Plant Nematologist Spec</t>
  </si>
  <si>
    <t>0509 - Sr Plant Nematologist Supvr</t>
  </si>
  <si>
    <t>0512 - Assoc Plant Nematologist</t>
  </si>
  <si>
    <t>0514 - Aquatic Pest Cntrl Techn</t>
  </si>
  <si>
    <t>0515 - Aquatic Pest Cntrl Spec</t>
  </si>
  <si>
    <t>0516 - Aquatic Pest Cntrl Program Mgr</t>
  </si>
  <si>
    <t>0517 - Aquatic Pest Cntrl Asst Program Mgr</t>
  </si>
  <si>
    <t>0525 - Sr Insect Biosysatist Supvr</t>
  </si>
  <si>
    <t>0530 - Econ Entomologist</t>
  </si>
  <si>
    <t>0531 - Sr Insect Biosysatist Spec</t>
  </si>
  <si>
    <t>0534 - Assoc Insect Biosysatist</t>
  </si>
  <si>
    <t>0537 - Insect Biosysatist</t>
  </si>
  <si>
    <t>0539 - Sr Labor Relations Officer</t>
  </si>
  <si>
    <t>0543 - Interim Director</t>
  </si>
  <si>
    <t>0544 - Plant Quarantine Officer</t>
  </si>
  <si>
    <t>0545 - Sr Econ Entomologist Spec</t>
  </si>
  <si>
    <t>0546 - Sr Econ Entomologist Supvr</t>
  </si>
  <si>
    <t>0549 - Assoc Econ Entomologist</t>
  </si>
  <si>
    <t>0553 - Agric Pest Cntrl Supvr</t>
  </si>
  <si>
    <t>0555 - Coord of Consumer Svcs</t>
  </si>
  <si>
    <t>0556 - Marketing Spec</t>
  </si>
  <si>
    <t>0563 - Sr Public Hlth Biologist</t>
  </si>
  <si>
    <t>0564 - Assoc Public Hlth Biologist</t>
  </si>
  <si>
    <t>0565 - Asst Public Hlth Biologist</t>
  </si>
  <si>
    <t>0569 - Pest Cntrl Techn</t>
  </si>
  <si>
    <t>0588 - Chief Counsel</t>
  </si>
  <si>
    <t>0615 - Plant Quarantine Insp</t>
  </si>
  <si>
    <t>0617 - Prison Industries Superintendent II</t>
  </si>
  <si>
    <t>0618 - Plan &amp; Program Spec</t>
  </si>
  <si>
    <t>0624 - Chairperson</t>
  </si>
  <si>
    <t>0625 - Dairy Foods Spec</t>
  </si>
  <si>
    <t>0628 - Advisor</t>
  </si>
  <si>
    <t>0632 - Quantity Cntrl Spec I</t>
  </si>
  <si>
    <t>0647 - Agric Pest Cntrl Spec</t>
  </si>
  <si>
    <t>0648 - Industrial Supvr</t>
  </si>
  <si>
    <t>0656 - Agric Marketing Techn</t>
  </si>
  <si>
    <t>0663 - Vehicle Program Spec</t>
  </si>
  <si>
    <t>0670 - Public Information Officer</t>
  </si>
  <si>
    <t>0676 - Supvng Hosp Negotiator</t>
  </si>
  <si>
    <t>0677 - Sr Negotiator</t>
  </si>
  <si>
    <t>0679 - Prison Industries Superintendent I</t>
  </si>
  <si>
    <t>0682 - Industrial Supvr</t>
  </si>
  <si>
    <t>0684 - Fruit &amp; Vegetable Quality Cntrl Insp</t>
  </si>
  <si>
    <t>0714 - Meat Food Insp</t>
  </si>
  <si>
    <t>0715 - Park Landscape Maint Techn</t>
  </si>
  <si>
    <t>0716 - Supvng Groundskeeper II - CF</t>
  </si>
  <si>
    <t>0717 - Supvng Groundskeeper II</t>
  </si>
  <si>
    <t>0718 - Lead Groundskeeper I - CF</t>
  </si>
  <si>
    <t>0719 - Supvng Groundskeeper I</t>
  </si>
  <si>
    <t>0720 - Lead Groundskeeper - CF</t>
  </si>
  <si>
    <t>0725 - Lead Groundskeeper</t>
  </si>
  <si>
    <t>0731 - Groundskeeper</t>
  </si>
  <si>
    <t>0743 - Groundskeeper - CF</t>
  </si>
  <si>
    <t>0745 - Tree Maint Leadworker</t>
  </si>
  <si>
    <t>0748 - Tree Maint Worker</t>
  </si>
  <si>
    <t>0751 - Assoc Agric Biologist</t>
  </si>
  <si>
    <t>0752 - Supvng Integrated Waste Mgmt Spec II</t>
  </si>
  <si>
    <t>0753 - Integrated Waste Program Mgr</t>
  </si>
  <si>
    <t>0756 - Environmental Program Mgr I (Supvry)</t>
  </si>
  <si>
    <t>0757 - Integrated Waste Mgmt Spec</t>
  </si>
  <si>
    <t>0759 - Supvng Integrated Waste Mgmt Spec I</t>
  </si>
  <si>
    <t>0760 - Environmental Program Mgr I (Mgrial)</t>
  </si>
  <si>
    <t>0762 - Environmental Scientist</t>
  </si>
  <si>
    <t>0764 - Sr Envirnal Scientist (Supvry)</t>
  </si>
  <si>
    <t>0765 - Sr Envirnal Scientist (Spec)</t>
  </si>
  <si>
    <t>0769 - Environmental Program Mgr II</t>
  </si>
  <si>
    <t>0770 - Sr Agric Biologist</t>
  </si>
  <si>
    <t>0775 - Feed - Fertilizer &amp; Livestock Drugs Insp</t>
  </si>
  <si>
    <t>0776 - Fish Habitat Supvr</t>
  </si>
  <si>
    <t>0777 - Fish Habitat Spec</t>
  </si>
  <si>
    <t>0780 - Fish Habitat Asst</t>
  </si>
  <si>
    <t>0781 - Fish Hatchery Mgr II</t>
  </si>
  <si>
    <t>0782 - Fish Hatchery Mgr I</t>
  </si>
  <si>
    <t>0783 - Program Mgr I</t>
  </si>
  <si>
    <t>0784 - Program Mgr II</t>
  </si>
  <si>
    <t>0785 - Program Mgr III</t>
  </si>
  <si>
    <t>0790 - Fish &amp; Wildlife Seasonal Aid</t>
  </si>
  <si>
    <t>0794 - Deputy Superintendent</t>
  </si>
  <si>
    <t>0799 - Museum Aid</t>
  </si>
  <si>
    <t>0802 - Commissioner</t>
  </si>
  <si>
    <t>0809 - Supvng Biologist</t>
  </si>
  <si>
    <t>0823 - Livestock Insp</t>
  </si>
  <si>
    <t>0825 - Sr Livestock Insp (Spec)</t>
  </si>
  <si>
    <t>0832 - Sr Fish Pathologist</t>
  </si>
  <si>
    <t>0834 - Assoc Water Quality Biologist</t>
  </si>
  <si>
    <t>0835 - Fish &amp; Wildlife Scientific Aid</t>
  </si>
  <si>
    <t>0836 - Water Quality Biologist</t>
  </si>
  <si>
    <t>0837 - Fish Virologist</t>
  </si>
  <si>
    <t>0840 - Assoc Fish Pathologist</t>
  </si>
  <si>
    <t>0841 - Sr Wildlife forensic Spec</t>
  </si>
  <si>
    <t>0842 - Wildlife forensic Spec</t>
  </si>
  <si>
    <t>0896 - Deputy Commissioner</t>
  </si>
  <si>
    <t>0897 - Assoc Biologist (Wildlife)</t>
  </si>
  <si>
    <t>0898 - Biologist (Wildlife)</t>
  </si>
  <si>
    <t>0902 - Wildlife Habitat Supvr II</t>
  </si>
  <si>
    <t>0903 - Wildlife Habitat Supvr I</t>
  </si>
  <si>
    <t>0904 - Wildlife Habitat Asst</t>
  </si>
  <si>
    <t>0916 - Fish &amp; Wildlife Techn</t>
  </si>
  <si>
    <t>0934 - Office Mgr</t>
  </si>
  <si>
    <t>0948 - Asst Exec Director</t>
  </si>
  <si>
    <t>0959 - General Mgr</t>
  </si>
  <si>
    <t>0967 - Spec - California Vendors Policy Committee</t>
  </si>
  <si>
    <t>0971 - Superintendent V</t>
  </si>
  <si>
    <t>0973 - Superintendent IV</t>
  </si>
  <si>
    <t>0974 - Superintendent III</t>
  </si>
  <si>
    <t>0976 - Superintendent I</t>
  </si>
  <si>
    <t>0978 - Superintendent II</t>
  </si>
  <si>
    <t>0980 - Peace Officer Supvr (Ranger)</t>
  </si>
  <si>
    <t>0983 - Peace Officer (Ranger)</t>
  </si>
  <si>
    <t>0985 - Lifeguard (Permanent Intermittent)</t>
  </si>
  <si>
    <t>0986 - Park Aide (Seasonal)</t>
  </si>
  <si>
    <t>0987 - Maint Aide (Seasonal)</t>
  </si>
  <si>
    <t>0988 - Peace Officer Supvr II (Lifeguard)</t>
  </si>
  <si>
    <t>0989 - Maint Aide (Seasonal) (Angel Island)</t>
  </si>
  <si>
    <t>0990 - Lifeguard II (Seasonal)</t>
  </si>
  <si>
    <t>0991 - Peace Officer Supvr I (Lifeguard)</t>
  </si>
  <si>
    <t>0992 - Peace Officer (Lifeguard)</t>
  </si>
  <si>
    <t>0993 - Lifeguard I (Seasonal)</t>
  </si>
  <si>
    <t>0994 - Pool Lifeguard - Seasonal</t>
  </si>
  <si>
    <t>0995 - Pool Lifeguard</t>
  </si>
  <si>
    <t>0996 - Sr Maint Aide (Seasonal)</t>
  </si>
  <si>
    <t>0997 - Sr Maint Aide (Seasonal) (Angel Island)</t>
  </si>
  <si>
    <t>1003 - Conservationist II</t>
  </si>
  <si>
    <t>1005 - Permit Assistance Cntr Director</t>
  </si>
  <si>
    <t>1006 - Conservation Administrator I</t>
  </si>
  <si>
    <t>1007 - Conservation Administrator II</t>
  </si>
  <si>
    <t>1008 - Customer Svc Supvr</t>
  </si>
  <si>
    <t>1009 - Customer Svc Spec</t>
  </si>
  <si>
    <t>1012 - Agent Trainee</t>
  </si>
  <si>
    <t>1013 - Agent</t>
  </si>
  <si>
    <t>1016 - Archeological Proj Leader</t>
  </si>
  <si>
    <t>1019 - Park Interpretive Spec</t>
  </si>
  <si>
    <t>1021 - Archeological Spec</t>
  </si>
  <si>
    <t>1023 - Archeological Aid</t>
  </si>
  <si>
    <t>1029 - Conservationist I</t>
  </si>
  <si>
    <t>1030 - Backcountry Trails Camp Supvr</t>
  </si>
  <si>
    <t>1031 - Forestry &amp; Fire Protection Administrator</t>
  </si>
  <si>
    <t>1032 - Research Assoc II</t>
  </si>
  <si>
    <t>1035 - Sr Park Aide</t>
  </si>
  <si>
    <t>1037 - Unit Chief</t>
  </si>
  <si>
    <t>1039 - Asst Chief</t>
  </si>
  <si>
    <t>1041 - Forester III</t>
  </si>
  <si>
    <t>1042 - Forester II (Supvry)</t>
  </si>
  <si>
    <t>1045 - State Park Peace Officer Supvr III (Lifeguard)</t>
  </si>
  <si>
    <t>1046 - Forestry Fire Pilot</t>
  </si>
  <si>
    <t>1047 - Fire Prev Officer I</t>
  </si>
  <si>
    <t>1048 - Forest Geneticist</t>
  </si>
  <si>
    <t>1049 - Fire Prev Officer II</t>
  </si>
  <si>
    <t>1050 - Aviation Officer III (Maint)</t>
  </si>
  <si>
    <t>1052 - Sr Aviation Officer</t>
  </si>
  <si>
    <t>1053 - Aviation Officer III - Flight Operations</t>
  </si>
  <si>
    <t>1054 - Forester I</t>
  </si>
  <si>
    <t>1056 - Aviation Officer II - Flight Operations</t>
  </si>
  <si>
    <t>1057 - Boating Facilities Mgr II</t>
  </si>
  <si>
    <t>1058 - Legal Hearing Typist</t>
  </si>
  <si>
    <t>1060 - Forestry Aide</t>
  </si>
  <si>
    <t>1067 - Fire Prev Spec I</t>
  </si>
  <si>
    <t>1068 - Park &amp; Recr Spec</t>
  </si>
  <si>
    <t>1069 - Fire Prev Spec II</t>
  </si>
  <si>
    <t>1072 - Fire Cntrl Aid</t>
  </si>
  <si>
    <t>1075 - Plant Pathologist (Fld)</t>
  </si>
  <si>
    <t>1077 - Fire Apparatus Engr</t>
  </si>
  <si>
    <t>1078 - Plant Ecologist</t>
  </si>
  <si>
    <t>1080 - Fire Lookout</t>
  </si>
  <si>
    <t>1082 - Fire Fighter II</t>
  </si>
  <si>
    <t>1083 - Fire Fighter I</t>
  </si>
  <si>
    <t>1085 - Forestry Techn</t>
  </si>
  <si>
    <t>1086 - Forestry Asst I</t>
  </si>
  <si>
    <t>1087 - Sr Park &amp; Recr Spec</t>
  </si>
  <si>
    <t>1088 - Staff Park &amp; Recr Spec</t>
  </si>
  <si>
    <t>1089 - Assoc Park &amp; Recr Spec</t>
  </si>
  <si>
    <t>1090 - Assoc Plant Pathologist (Fld)</t>
  </si>
  <si>
    <t>1091 - Sr Plant Pathlogist (Fld)</t>
  </si>
  <si>
    <t>1093 - Forestry Asst II</t>
  </si>
  <si>
    <t>1095 - Fire Capt</t>
  </si>
  <si>
    <t>1100 - Office Svcs Mgr II</t>
  </si>
  <si>
    <t>1103 - Office Svcs Mgr I</t>
  </si>
  <si>
    <t>1105 - Office Svcs Supvr II - Governor's Office</t>
  </si>
  <si>
    <t>1107 - Office Occupations Clk</t>
  </si>
  <si>
    <t>1108 - Office Svcs Supvr I - Governor's Office</t>
  </si>
  <si>
    <t>1109 - Consumer Assistance Techn</t>
  </si>
  <si>
    <t>1111 - Corpsmbr (Limited Duration A)</t>
  </si>
  <si>
    <t>1115 - Clerk II</t>
  </si>
  <si>
    <t>1118 - Clerk I</t>
  </si>
  <si>
    <t>1119 - Chief Economist</t>
  </si>
  <si>
    <t>1120 - Seasonal Clk</t>
  </si>
  <si>
    <t>1122 - Temporary Clk</t>
  </si>
  <si>
    <t>1123 - Asst Clk</t>
  </si>
  <si>
    <t>1125 - Clerk</t>
  </si>
  <si>
    <t>1138 - Office Techn (Gen)</t>
  </si>
  <si>
    <t>1139 - Office Techn (Typing)</t>
  </si>
  <si>
    <t>1141 - Office Svcs Supvr I (Gen)</t>
  </si>
  <si>
    <t>1144 - Correctional Case Recds Administrator</t>
  </si>
  <si>
    <t>1146 - Correctional Case Recds Mgr</t>
  </si>
  <si>
    <t>1148 - Office Svcs Supvr I (Typing)</t>
  </si>
  <si>
    <t>1149 - Correctional Case Recds Supvr</t>
  </si>
  <si>
    <t>1150 - Office Svcs Supvr II (Gen)</t>
  </si>
  <si>
    <t>1151 - Office Svcs Supvr III (Gen)</t>
  </si>
  <si>
    <t>1152 - Correctional Case Recds Analyst</t>
  </si>
  <si>
    <t>1154 - Supvng Case Recds Techn</t>
  </si>
  <si>
    <t>1155 - Case Recds Techn</t>
  </si>
  <si>
    <t>1158 - Exposition Asst III</t>
  </si>
  <si>
    <t>1161 - Exposition Asst II</t>
  </si>
  <si>
    <t>1164 - Exposition Asst I</t>
  </si>
  <si>
    <t>1165 - Agri Program Supvr I</t>
  </si>
  <si>
    <t>1166 - Agri Program Supvr II</t>
  </si>
  <si>
    <t>1167 - Agri Program Supvr III</t>
  </si>
  <si>
    <t>1168 - Agri Program Supvr IV</t>
  </si>
  <si>
    <t>1176 - Secty</t>
  </si>
  <si>
    <t>1177 - Medical Transcriber</t>
  </si>
  <si>
    <t>1178 - Sr Medical Transcriber</t>
  </si>
  <si>
    <t>1179 - Medical Steno</t>
  </si>
  <si>
    <t>1180 - Sr Medical Steno</t>
  </si>
  <si>
    <t>1181 - Word Processing Techn</t>
  </si>
  <si>
    <t>1192 - Scopist</t>
  </si>
  <si>
    <t>1193 - Hearing Transcriber-Typist</t>
  </si>
  <si>
    <t>1202 - Conservation Supv</t>
  </si>
  <si>
    <t>1209 - Office Asst I (Gen)</t>
  </si>
  <si>
    <t>1213 - Sr Word Proc Techn</t>
  </si>
  <si>
    <t>1215 - Office Asst I (Gen)</t>
  </si>
  <si>
    <t>1217 - Office Asst II (Typing)</t>
  </si>
  <si>
    <t>1218 - Office Asst I (Typing)</t>
  </si>
  <si>
    <t>1220 - Sr Plant Pathologist (Diagnostician) (Supvr)</t>
  </si>
  <si>
    <t>1221 - Hearing Reporter</t>
  </si>
  <si>
    <t>1223 - Chief Hearing Reporter</t>
  </si>
  <si>
    <t>1224 - Chief Hearing Reporter</t>
  </si>
  <si>
    <t>1229 - Hearing Reporter</t>
  </si>
  <si>
    <t>1242 - Office Occupations Trainee</t>
  </si>
  <si>
    <t>1245 - Exec Secty II</t>
  </si>
  <si>
    <t>1246 - Secty I</t>
  </si>
  <si>
    <t>1247 - Exec Secty I</t>
  </si>
  <si>
    <t>1257 - Sr Stenographer</t>
  </si>
  <si>
    <t>1262 - Stenographer</t>
  </si>
  <si>
    <t>1272 - Plant Pathlogist (Diagnostician)</t>
  </si>
  <si>
    <t>1273 - Assoc Plant Pathologist (Diagnostician)</t>
  </si>
  <si>
    <t>1274 - Sr Plant Pathologist (Diagnostician) (Spec)</t>
  </si>
  <si>
    <t>1275 - Coord of Emergency Preparedness</t>
  </si>
  <si>
    <t>1277 - Legal Support Supvr I</t>
  </si>
  <si>
    <t>1278 - Legal Support Supvr II</t>
  </si>
  <si>
    <t>1282 - Legal Secty</t>
  </si>
  <si>
    <t>1288 - Judicial Secty II</t>
  </si>
  <si>
    <t>1291 - Staff Analyst</t>
  </si>
  <si>
    <t>1292 - Principal Asst</t>
  </si>
  <si>
    <t>1295 - Staff Asst</t>
  </si>
  <si>
    <t>1303 - Personnel Spec</t>
  </si>
  <si>
    <t>1304 - Personnel Supvr I</t>
  </si>
  <si>
    <t>1305 - Personnel Asst II</t>
  </si>
  <si>
    <t>1307 - Library Tech Asst I</t>
  </si>
  <si>
    <t>1308 - Library Tech Asst II</t>
  </si>
  <si>
    <t>1309 - Payroll Operations Supvr</t>
  </si>
  <si>
    <t>1311 - Payroll Spec</t>
  </si>
  <si>
    <t>1312 - Staff Info Sys Analyst (Spec)</t>
  </si>
  <si>
    <t>1314 - Personnel Supvr II</t>
  </si>
  <si>
    <t>1315 - Sr Payroll Spec</t>
  </si>
  <si>
    <t>1316 - Staff Info Sys Analyst (Supvr)</t>
  </si>
  <si>
    <t>1317 - Sr Personnel Spec</t>
  </si>
  <si>
    <t>1318 - Library Tech Asst (Safety)</t>
  </si>
  <si>
    <t>1323 - Legislative Clerk</t>
  </si>
  <si>
    <t>1327 - Research Asst I</t>
  </si>
  <si>
    <t>1328 - Asst Deputy Director</t>
  </si>
  <si>
    <t>1337 - Sr Info Sys Analyst (Spec)</t>
  </si>
  <si>
    <t>1340 - Sr Info Sys Analyst (Supvr)</t>
  </si>
  <si>
    <t>1341 - Receptionist II</t>
  </si>
  <si>
    <t>1344 - Legal Office Administrator I</t>
  </si>
  <si>
    <t>1345 - Legal Office Administrator II</t>
  </si>
  <si>
    <t>1350 - Computer Operations Supvr II</t>
  </si>
  <si>
    <t>1351 - Computer Operations Supvr I</t>
  </si>
  <si>
    <t>1353 - Computer Opr</t>
  </si>
  <si>
    <t>1360 - Info Sys Techn</t>
  </si>
  <si>
    <t>1361 - Staff Electronic Dp Acquisition Spec</t>
  </si>
  <si>
    <t>1367 - Sys Software Spec III (Tech)</t>
  </si>
  <si>
    <t>1368 - Sr Electronic Dp Acquisition Spec (Tech)</t>
  </si>
  <si>
    <t>1373 - Sys Software Spec II (Tech)</t>
  </si>
  <si>
    <t>1379 - Office Asst (Typing)</t>
  </si>
  <si>
    <t>1381 - Dp Mgr I</t>
  </si>
  <si>
    <t>1382 - Programmer I</t>
  </si>
  <si>
    <t>1383 - Programmer II</t>
  </si>
  <si>
    <t>1384 - Dp Mgr II</t>
  </si>
  <si>
    <t>1385 - Data Entry Mgr</t>
  </si>
  <si>
    <t>1387 - Dp Mgr IV</t>
  </si>
  <si>
    <t>1388 - Mgr - Electronic Dp Acquisition</t>
  </si>
  <si>
    <t>1389 - Sr Electronic Dp Acquisition Spec (Supvry)</t>
  </si>
  <si>
    <t>1393 - Dp Mgr III</t>
  </si>
  <si>
    <t>1396 - Programmer Apprnt</t>
  </si>
  <si>
    <t>1407 - Info Sys Techn Supvr II</t>
  </si>
  <si>
    <t>1408 - Info Sys Techn Supvr I</t>
  </si>
  <si>
    <t>1411 - Digital Print Opr I</t>
  </si>
  <si>
    <t>1412 - Digital Print Opr II</t>
  </si>
  <si>
    <t>1419 - Key Data Opr</t>
  </si>
  <si>
    <t>1420 - Key Data Supvr I</t>
  </si>
  <si>
    <t>1431 - Sr Hosp Negotiator</t>
  </si>
  <si>
    <t>1432 - Support Svcs Asst (Gen)</t>
  </si>
  <si>
    <t>1434 - Key Data Supvr IV</t>
  </si>
  <si>
    <t>1435 - Key Data Supvr III</t>
  </si>
  <si>
    <t>1436 - Key Data Supvr II</t>
  </si>
  <si>
    <t>1441 - Office Asst (Gen)</t>
  </si>
  <si>
    <t>1448 - Mgmt Svcs Asst II</t>
  </si>
  <si>
    <t>1449 - Mgmt Svcs Asst III</t>
  </si>
  <si>
    <t>1459 - Mailing Machs Supvr I</t>
  </si>
  <si>
    <t>1461 - Svc Asst (Soc Svcs)</t>
  </si>
  <si>
    <t>1463 - Mailing Machs Supvr II</t>
  </si>
  <si>
    <t>1465 - Svc Asst (Key Data Operations)</t>
  </si>
  <si>
    <t>1470 - Assoc Info Sys Analyst (Spec)</t>
  </si>
  <si>
    <t>1471 - Assoc Info Sys Analyst (Supvr)</t>
  </si>
  <si>
    <t>1473 - Printing Trades Prod Coord</t>
  </si>
  <si>
    <t>1474 - Tax Program Asst</t>
  </si>
  <si>
    <t>1477 - Document Preservation Techn</t>
  </si>
  <si>
    <t>1479 - Asst Info Sys Analyst</t>
  </si>
  <si>
    <t>1480 - Microfilm Techn I</t>
  </si>
  <si>
    <t>1481 - Microfilm Techn II</t>
  </si>
  <si>
    <t>1482 - Sr Microfilm Techn</t>
  </si>
  <si>
    <t>1483 - Supvng Microfilm Techn</t>
  </si>
  <si>
    <t>1484 - Svc Asst (Dup)</t>
  </si>
  <si>
    <t>1485 - Printing Trades Spec Trainee (Gen)</t>
  </si>
  <si>
    <t>1487 - Printing Trades Spec I (Gen)</t>
  </si>
  <si>
    <t>1490 - Assoc Secty</t>
  </si>
  <si>
    <t>1497 - Warehouse Operations Mgr</t>
  </si>
  <si>
    <t>1500 - Warehouse Mgr II</t>
  </si>
  <si>
    <t>1501 - Warehouse Mgr I</t>
  </si>
  <si>
    <t>1502 - Warehouse Mgr II - CF</t>
  </si>
  <si>
    <t>1503 - Materials &amp; Stores Supvr</t>
  </si>
  <si>
    <t>1504 - Warehouse Mgr I - CF</t>
  </si>
  <si>
    <t>1505 - Materials &amp; Stores Supvr II - CF</t>
  </si>
  <si>
    <t>1506 - Materials &amp; Stores Spec</t>
  </si>
  <si>
    <t>1508 - Materials &amp; Stores Supvr I - CF</t>
  </si>
  <si>
    <t>1509 - Stock Clk</t>
  </si>
  <si>
    <t>1510 - Svc Asst -Warehouse &amp; Stores</t>
  </si>
  <si>
    <t>1511 - Printing Trades Spec III (Gen)</t>
  </si>
  <si>
    <t>1515 - Printing Trades Supvr I (Gen)</t>
  </si>
  <si>
    <t>1516 - Printing Trades Supvr II (Gen)</t>
  </si>
  <si>
    <t>1519 - Sr Printing Trades Spec (Gen)</t>
  </si>
  <si>
    <t>1526 - Chief Councel</t>
  </si>
  <si>
    <t>1529 - Educ Policy Administrator II</t>
  </si>
  <si>
    <t>1530 - Equipt Materiel Coord</t>
  </si>
  <si>
    <t>1537 - Equipt Materiel Mgr II</t>
  </si>
  <si>
    <t>1540 - Equipt Materiel Mgr I</t>
  </si>
  <si>
    <t>1542 - Sr Equipt Materiel Spec</t>
  </si>
  <si>
    <t>1547 - Prop Insp (Spec)</t>
  </si>
  <si>
    <t>1548 - Fiscal Officer</t>
  </si>
  <si>
    <t>1549 - Prop Cntrller II</t>
  </si>
  <si>
    <t>1550 - Prop Cntrller I</t>
  </si>
  <si>
    <t>1552 - Equipt Materiel Spec</t>
  </si>
  <si>
    <t>1557 - Info Sys Techn Spec II</t>
  </si>
  <si>
    <t>1558 - Sys Software Spec II (Supvry)</t>
  </si>
  <si>
    <t>1559 - Sys Software Spec III (Supvry)</t>
  </si>
  <si>
    <t>1560 - Computer Operations Spec I</t>
  </si>
  <si>
    <t>1561 - Computer Operations Spec II</t>
  </si>
  <si>
    <t>1562 - Info Sys Techn Spec I</t>
  </si>
  <si>
    <t>1563 - Equipt Materiel Mgr III</t>
  </si>
  <si>
    <t>1564 - Equipt Materiel Operations Mgr</t>
  </si>
  <si>
    <t>1567 - Labor Relations Counsel</t>
  </si>
  <si>
    <t>1575 - Prison Canteen Mgr I</t>
  </si>
  <si>
    <t>1576 - Prison Canteen Mgr II</t>
  </si>
  <si>
    <t>1579 - Assoc Programmer Analyst (Spec)</t>
  </si>
  <si>
    <t>1581 - Staff Programmer Analyst (Spec)</t>
  </si>
  <si>
    <t>1582 - Staff Programmer Analyst (Supvr)</t>
  </si>
  <si>
    <t>1583 - Sr Programmer Analyst (Spec)</t>
  </si>
  <si>
    <t>1584 - Sr Programmer Analyst (Supvr)</t>
  </si>
  <si>
    <t>1585 - Assoc Sys Software Spec (Tech)</t>
  </si>
  <si>
    <t>1587 - Sys Software Spec I (Tech)</t>
  </si>
  <si>
    <t>1595 - Special Consultant</t>
  </si>
  <si>
    <t>1623 - Coord - Legislative Info Sys</t>
  </si>
  <si>
    <t>1625 - Supvng Telephone Opr</t>
  </si>
  <si>
    <t>1635 - Telephone Opr</t>
  </si>
  <si>
    <t>1638 - Sr Telephone Opr</t>
  </si>
  <si>
    <t>1651 - TWX Opr</t>
  </si>
  <si>
    <t>1658 - Radio Officer</t>
  </si>
  <si>
    <t>1659 - Dispatcher Clk Supvr</t>
  </si>
  <si>
    <t>1660 - Dispatcher-Clk</t>
  </si>
  <si>
    <t>1662 - Public Safety Disp Supvr I</t>
  </si>
  <si>
    <t>1663 - Public Safety Disper</t>
  </si>
  <si>
    <t>1664 - Public Safety Opr</t>
  </si>
  <si>
    <t>1665 - Public Safety Disp Supvr II</t>
  </si>
  <si>
    <t>1670 - Communications Opr</t>
  </si>
  <si>
    <t>1671 - Communications Supvr</t>
  </si>
  <si>
    <t>1672 - Internet Coord</t>
  </si>
  <si>
    <t>1677 - Sr Judge</t>
  </si>
  <si>
    <t>1688 - Digital Strategy Mgr</t>
  </si>
  <si>
    <t>1692 - State Veterinarian</t>
  </si>
  <si>
    <t>1696 - Toll Svcs Mgr</t>
  </si>
  <si>
    <t>1697 - Interagency Messenger</t>
  </si>
  <si>
    <t>1698 - Toll Capt</t>
  </si>
  <si>
    <t>1699 - Office Clk/Lieut Governor's Office</t>
  </si>
  <si>
    <t>1701 - Toll Lieut</t>
  </si>
  <si>
    <t>1702 - Special Rep</t>
  </si>
  <si>
    <t>1704 - Toll Sgt</t>
  </si>
  <si>
    <t>1707 - Toll Collector</t>
  </si>
  <si>
    <t>1708 - Parking Cashier</t>
  </si>
  <si>
    <t>1712 - Exec Asst</t>
  </si>
  <si>
    <t>1724 - Supvng Account Clk II</t>
  </si>
  <si>
    <t>1725 - Retailer Recruitment Mgr</t>
  </si>
  <si>
    <t>1727 - Supvng Account Clk I</t>
  </si>
  <si>
    <t>1728 - Exec Asst</t>
  </si>
  <si>
    <t>1730 - Sr Account Clk</t>
  </si>
  <si>
    <t>1731 - Appeals Supvr I</t>
  </si>
  <si>
    <t>1732 - Appeals Supvr II</t>
  </si>
  <si>
    <t>1733 - Account Clk II</t>
  </si>
  <si>
    <t>1741 - Accounting Techn</t>
  </si>
  <si>
    <t>1752 - Museum Exec Asst</t>
  </si>
  <si>
    <t>1755 - Fire Fighter II (Paramedic)</t>
  </si>
  <si>
    <t>1756 - Fire Apparatus Engr (Paramedic)</t>
  </si>
  <si>
    <t>1757 - Fire Capt (Paramedic)</t>
  </si>
  <si>
    <t>1761 - Asst Prin Claim Auditor</t>
  </si>
  <si>
    <t>1762 - Prin Claim Auditor</t>
  </si>
  <si>
    <t>1765 - Sr Claim Auditor</t>
  </si>
  <si>
    <t>1767 - Drftg Svcs Aid</t>
  </si>
  <si>
    <t>1769 - Landscape Techn</t>
  </si>
  <si>
    <t>1771 - Claim Auditor</t>
  </si>
  <si>
    <t>1779 - Mailing Machs Opr I</t>
  </si>
  <si>
    <t>1780 - Mailing Machs Opr II</t>
  </si>
  <si>
    <t>1782 - Payroll Auditor</t>
  </si>
  <si>
    <t>1786 - Fld Operations Mgr</t>
  </si>
  <si>
    <t>1787 - Key Accounts Spec</t>
  </si>
  <si>
    <t>1790 - District Sales Rep</t>
  </si>
  <si>
    <t>1791 - Route Sales Rep</t>
  </si>
  <si>
    <t>1793 - Prop Cntrller I - CF</t>
  </si>
  <si>
    <t>1794 - Prop Cntrller II - CF</t>
  </si>
  <si>
    <t>1803 - Tech Asst I</t>
  </si>
  <si>
    <t>1804 - Tech Asst II</t>
  </si>
  <si>
    <t>1805 - Political Reform Consultant I</t>
  </si>
  <si>
    <t>1806 - Statistical Clk</t>
  </si>
  <si>
    <t>1816 - Political Reform Consultant II</t>
  </si>
  <si>
    <t>1817 - Supvng Law Indexer</t>
  </si>
  <si>
    <t>1820 - Legal Asst</t>
  </si>
  <si>
    <t>1821 - State Historic Preservation Officer</t>
  </si>
  <si>
    <t>1822 - Political Reform Program Spec</t>
  </si>
  <si>
    <t>1823 - Corporation Asst</t>
  </si>
  <si>
    <t>1824 - Political Reform Program Sr Spec</t>
  </si>
  <si>
    <t>1826 - Political Reform Program Administrator</t>
  </si>
  <si>
    <t>1827 - Corporation Documents Examiner</t>
  </si>
  <si>
    <t>1828 - Lottery Mgr (Sales)</t>
  </si>
  <si>
    <t>1829 - Legal Documents Examiner</t>
  </si>
  <si>
    <t>1831 - Appeals Asst</t>
  </si>
  <si>
    <t>1832 - Case Svc Asst</t>
  </si>
  <si>
    <t>1835 - Case Svc Supvr</t>
  </si>
  <si>
    <t>1844 - Svc Asst (DMV Operations)</t>
  </si>
  <si>
    <t>1852 - Reader for the Blind</t>
  </si>
  <si>
    <t>1860 - Asst Exam Proctor</t>
  </si>
  <si>
    <t>1863 - Med Recd Consultant</t>
  </si>
  <si>
    <t>1864 - Med Recd Director</t>
  </si>
  <si>
    <t>1869 - Hlth Recd Techn I</t>
  </si>
  <si>
    <t>1872 - Hlth Recd Techn II (Spec)</t>
  </si>
  <si>
    <t>1873 - Hlth Recd Techn III</t>
  </si>
  <si>
    <t>1877 - Exam Proctor</t>
  </si>
  <si>
    <t>1887 - Hlth Recd Techn II (Supvr)</t>
  </si>
  <si>
    <t>1890 - Sr Motor Vehicle Techn</t>
  </si>
  <si>
    <t>1893 - Clinical Recd Administrator</t>
  </si>
  <si>
    <t>1897 - Motor Vehicle Fld Rep</t>
  </si>
  <si>
    <t>1898 - Motor Vehicle Asst</t>
  </si>
  <si>
    <t>1899 - Motor Vehicle Techn</t>
  </si>
  <si>
    <t>1900 - Youth Aid</t>
  </si>
  <si>
    <t>1915 - State Park Peace Officer Cadet (Ranger)</t>
  </si>
  <si>
    <t>1916 - State Park Peace Officer Cadet (Lifeguard)</t>
  </si>
  <si>
    <t>1917 - Fish &amp; Wildlife Interpreter I</t>
  </si>
  <si>
    <t>1918 - Fish &amp; Wildlife Interpreter II</t>
  </si>
  <si>
    <t>1919 - Fish &amp; Wildlife Interpreter III</t>
  </si>
  <si>
    <t>1920 - Racing License Techn I</t>
  </si>
  <si>
    <t>1921 - Racing License Techn II</t>
  </si>
  <si>
    <t>1922 - Supvng Racing License Techn</t>
  </si>
  <si>
    <t>1926 - Forestry Logistics Officer I</t>
  </si>
  <si>
    <t>1927 - Forestry Logistics Officer II</t>
  </si>
  <si>
    <t>1928 - Sr Fish Habitat Supvr</t>
  </si>
  <si>
    <t>1931 - Scientific Aid</t>
  </si>
  <si>
    <t>1935 - Hosp Police Lieut</t>
  </si>
  <si>
    <t>1936 - Hosp Police Sgt</t>
  </si>
  <si>
    <t>1937 - Hosp Police Officer</t>
  </si>
  <si>
    <t>1939 - Security Guard</t>
  </si>
  <si>
    <t>1945 - Officer</t>
  </si>
  <si>
    <t>1946 - Sgt</t>
  </si>
  <si>
    <t>1947 - Lieut</t>
  </si>
  <si>
    <t>1948 - Capt</t>
  </si>
  <si>
    <t>1949 - Officer (Seasonal)</t>
  </si>
  <si>
    <t>1950 - Armory Custodian III</t>
  </si>
  <si>
    <t>1953 - Armory Custodian II</t>
  </si>
  <si>
    <t>1954 - Peace Officer I</t>
  </si>
  <si>
    <t>1955 - Peace Officer II</t>
  </si>
  <si>
    <t>1956 - Armory Custodian I</t>
  </si>
  <si>
    <t>1958 - Chief of Protective Svcs</t>
  </si>
  <si>
    <t>1960 - Security Officer I</t>
  </si>
  <si>
    <t>1961 - Security Officer II</t>
  </si>
  <si>
    <t>1963 - Financial Aid Analyst</t>
  </si>
  <si>
    <t>1964 - Assoc Financial Aid Analyst</t>
  </si>
  <si>
    <t>1965 - Financial Aid Mgr I</t>
  </si>
  <si>
    <t>1966 - Financial Aid Mgr II</t>
  </si>
  <si>
    <t>1973 - Tax Techn I</t>
  </si>
  <si>
    <t>1974 - Tax Techn II</t>
  </si>
  <si>
    <t>1975 - Tax Techn III</t>
  </si>
  <si>
    <t>1977 - Supvng Tax Techn II</t>
  </si>
  <si>
    <t>1978 - Supvng Tax Techn III</t>
  </si>
  <si>
    <t>1983 - Key Accounts Mgr</t>
  </si>
  <si>
    <t>1984 - Lead Security Guard</t>
  </si>
  <si>
    <t>1985 - Security Guard</t>
  </si>
  <si>
    <t>1988 - Supvng Museum Security Officer</t>
  </si>
  <si>
    <t>1989 - Sr Integrated Waste Mgmt Spec</t>
  </si>
  <si>
    <t>1990 - Museum Guard</t>
  </si>
  <si>
    <t>1992 - Museum Security Officer</t>
  </si>
  <si>
    <t>1993 - Mbr Helper I</t>
  </si>
  <si>
    <t>1994 - Mbr Helper II</t>
  </si>
  <si>
    <t>1997 - Asst to the Governor</t>
  </si>
  <si>
    <t>2000 - Custodian Supvr III - CF</t>
  </si>
  <si>
    <t>2001 - Custodian Supvr III</t>
  </si>
  <si>
    <t>2002 - Custodian Supvr II</t>
  </si>
  <si>
    <t>2003 - Lead Custodian</t>
  </si>
  <si>
    <t>2004 - Custodian Supvr II - CF</t>
  </si>
  <si>
    <t>2005 - Lead Custodian - CF</t>
  </si>
  <si>
    <t>2006 - Custodian - CF</t>
  </si>
  <si>
    <t>2011 - Custodian</t>
  </si>
  <si>
    <t>2016 - Svc Asst (Custodian)</t>
  </si>
  <si>
    <t>2017 - Custodian Limited Svc</t>
  </si>
  <si>
    <t>2020 - Assoc Analyst</t>
  </si>
  <si>
    <t>2022 - Mortgage Loan Accounting Administrator</t>
  </si>
  <si>
    <t>2025 - Corr Consultant I</t>
  </si>
  <si>
    <t>2026 - Corr Consultant II</t>
  </si>
  <si>
    <t>2027 - Sr Corr Consultant</t>
  </si>
  <si>
    <t>2029 - Maint Worker</t>
  </si>
  <si>
    <t>2030 - Planner</t>
  </si>
  <si>
    <t>2034 - Elevator Opr</t>
  </si>
  <si>
    <t>2035 - Research Agric Chemist</t>
  </si>
  <si>
    <t>2037 - Window Cleaner</t>
  </si>
  <si>
    <t>2039 - Supvng Housekeeper II</t>
  </si>
  <si>
    <t>2040 - Supvng Housekeeper I</t>
  </si>
  <si>
    <t>2042 - Museum Custodian</t>
  </si>
  <si>
    <t>2043 - Housekeeper</t>
  </si>
  <si>
    <t>2047 - Prin Labor Relations Officer</t>
  </si>
  <si>
    <t>2048 - District Sales Supvr</t>
  </si>
  <si>
    <t>2049 - Exec Residence Housekeeper</t>
  </si>
  <si>
    <t>2051 - Sr Wildlife Veterinarian Supvr</t>
  </si>
  <si>
    <t>2052 - Sr Wildlife Veterinarian Spec</t>
  </si>
  <si>
    <t>2053 - Assoc Wildlife Veterinarian</t>
  </si>
  <si>
    <t>2054 - Wildlife Veterinarian</t>
  </si>
  <si>
    <t>2066 - Clothing Cntr Mgr</t>
  </si>
  <si>
    <t>2076 - Seamer</t>
  </si>
  <si>
    <t>2077 - Seamer - CF</t>
  </si>
  <si>
    <t>2079 - Asst Seamer</t>
  </si>
  <si>
    <t>2082 - Upholsterer</t>
  </si>
  <si>
    <t>2083 - Barbershop Mgr</t>
  </si>
  <si>
    <t>2084 - Upholsterer (Safety)</t>
  </si>
  <si>
    <t>2086 - Barber - CF</t>
  </si>
  <si>
    <t>2087 - Tahoe Conservancy Program Analyst I</t>
  </si>
  <si>
    <t>2088 - Tahoe Conservancy Program Analyst II</t>
  </si>
  <si>
    <t>2090 - Tahoe Conservancy Program Mgr</t>
  </si>
  <si>
    <t>2091 - Beauty Shop Mgr</t>
  </si>
  <si>
    <t>2097 - Facility Envirnal Audit Techn</t>
  </si>
  <si>
    <t>2108 - Prison Industries Superintendent II</t>
  </si>
  <si>
    <t>2109 - Industrial Supvr</t>
  </si>
  <si>
    <t>2110 - Laundry Supvr II</t>
  </si>
  <si>
    <t>2111 - Laundry Supvr II - CF</t>
  </si>
  <si>
    <t>2113 - Laundry Supvr I</t>
  </si>
  <si>
    <t>2114 - Laundry Supvr I - CF</t>
  </si>
  <si>
    <t>2116 - Laundry Worker</t>
  </si>
  <si>
    <t>2117 - Laundry Worker - CF</t>
  </si>
  <si>
    <t>2119 - Launderer</t>
  </si>
  <si>
    <t>2121 - Facility Marketing Rep</t>
  </si>
  <si>
    <t>2122 - Launderer Asst</t>
  </si>
  <si>
    <t>2124 - Svc Asst (Laundry)</t>
  </si>
  <si>
    <t>2128 - Jr Staff Analyst</t>
  </si>
  <si>
    <t>2135 - Sr Administrative Asst</t>
  </si>
  <si>
    <t>2143 - Deptal Food Administrator</t>
  </si>
  <si>
    <t>2144 - Press Secty - Media Relations</t>
  </si>
  <si>
    <t>2146 - Director of Dietetics</t>
  </si>
  <si>
    <t>2147 - Food Administrator II</t>
  </si>
  <si>
    <t>2149 - Food Mgr</t>
  </si>
  <si>
    <t>2150 - Food Mgr - CF</t>
  </si>
  <si>
    <t>2153 - Food Administrator I</t>
  </si>
  <si>
    <t>2154 - Child Nutrition Supvr I</t>
  </si>
  <si>
    <t>2155 - Assistant Director of Dietetics</t>
  </si>
  <si>
    <t>2156 - Asst Food Mgr</t>
  </si>
  <si>
    <t>2157 - Child Nutrition Supvr II</t>
  </si>
  <si>
    <t>2159 - Child Nutrition Asst</t>
  </si>
  <si>
    <t>2160 - Child Nutrition Consultant</t>
  </si>
  <si>
    <t>2161 - Public Hlth Nutrition Consultant III (Supvry)</t>
  </si>
  <si>
    <t>2162 - Public Hlth Nutrition Consultant II</t>
  </si>
  <si>
    <t>2163 - Public Hlth Nutrition Consultant I</t>
  </si>
  <si>
    <t>2166 - Public Hlth Nutrition Consultant III (Spec)</t>
  </si>
  <si>
    <t>2167 - Registered Dietitian</t>
  </si>
  <si>
    <t>2168 - Pre-Registered Dietitian</t>
  </si>
  <si>
    <t>2169 - Dietetic Techn</t>
  </si>
  <si>
    <t>2172 - Registered Dietitian (Safety)</t>
  </si>
  <si>
    <t>2175 - Dietetic Techn (Safety)</t>
  </si>
  <si>
    <t>2177 - Sr Elec Engr (Spec)</t>
  </si>
  <si>
    <t>2178 - Sr Mech Engr (Spec)</t>
  </si>
  <si>
    <t>2179 - Supvng Mech &amp; Elec Engr</t>
  </si>
  <si>
    <t>2180 - Supvng Cook II</t>
  </si>
  <si>
    <t>2181 - Supvng Cook I</t>
  </si>
  <si>
    <t>2182 - Supvng Cook II - CF</t>
  </si>
  <si>
    <t>2183 - Corr Supvng Cook - CF</t>
  </si>
  <si>
    <t>2184 - Cook Spec II</t>
  </si>
  <si>
    <t>2185 - Cook Spec I</t>
  </si>
  <si>
    <t>2186 - Cook Spec II - CF</t>
  </si>
  <si>
    <t>2187 - Cook Spec I - CF</t>
  </si>
  <si>
    <t>2189 - Cook</t>
  </si>
  <si>
    <t>2193 - Food Svc Techn II</t>
  </si>
  <si>
    <t>2194 - Food Svc Techn I</t>
  </si>
  <si>
    <t>2195 - Food Svc Techn II - CF</t>
  </si>
  <si>
    <t>2196 - Food Svc Techn I - CF</t>
  </si>
  <si>
    <t>2197 - Svc Asst (Food)</t>
  </si>
  <si>
    <t>2198 - Food Svc Worker I (Safety)</t>
  </si>
  <si>
    <t>2199 - Food Svc Worker II/Sf</t>
  </si>
  <si>
    <t>2202 - Forestry Cook II</t>
  </si>
  <si>
    <t>2203 - Forestry Cook I</t>
  </si>
  <si>
    <t>2204 - Clerk</t>
  </si>
  <si>
    <t>2206 - Asst Clk of the Supreme Court</t>
  </si>
  <si>
    <t>2207 - Calendar Coord</t>
  </si>
  <si>
    <t>2210 - Asst Clk/Administrator-A</t>
  </si>
  <si>
    <t>2211 - Asst Clk/Administrator-B</t>
  </si>
  <si>
    <t>2212 - Clerk of the Court</t>
  </si>
  <si>
    <t>2215 - Administrative Spec I</t>
  </si>
  <si>
    <t>2216 - Administrative Spec II</t>
  </si>
  <si>
    <t>2217 - Law Librarian</t>
  </si>
  <si>
    <t>2218 - Asst Law Librarian I</t>
  </si>
  <si>
    <t>2219 - Asst Law Librarian II</t>
  </si>
  <si>
    <t>2220 - Baker II</t>
  </si>
  <si>
    <t>2221 - Baker II - CF</t>
  </si>
  <si>
    <t>2222 - Law Library Techn I</t>
  </si>
  <si>
    <t>2223 - Baker I</t>
  </si>
  <si>
    <t>2224 - Baker I - CF</t>
  </si>
  <si>
    <t>2226 - Law Library Techn II</t>
  </si>
  <si>
    <t>2227 - Mediation Program Coord</t>
  </si>
  <si>
    <t>2228 - Judicial Cntr Law Librarian</t>
  </si>
  <si>
    <t>2229 - Assoc Court Sys Administrator</t>
  </si>
  <si>
    <t>2230 - Asst Court Sys Administrator</t>
  </si>
  <si>
    <t>2231 - Court Sys Administrator</t>
  </si>
  <si>
    <t>2233 - Supvng Administrative Spec</t>
  </si>
  <si>
    <t>2245 - Butcher-Meat Cutter II - CF</t>
  </si>
  <si>
    <t>2246 - Hlth Facilities Evaluator Spec</t>
  </si>
  <si>
    <t>2256 - Food Svc Supvr II</t>
  </si>
  <si>
    <t>2258 - Food Svc Supvr I</t>
  </si>
  <si>
    <t>2260 - Nutrition Educ Asst</t>
  </si>
  <si>
    <t>2261 - Nutrition Educ Consultant</t>
  </si>
  <si>
    <t>2263 - Nutrition Educ Administrator</t>
  </si>
  <si>
    <t>2271 - Teacher</t>
  </si>
  <si>
    <t>2272 - Teacher</t>
  </si>
  <si>
    <t>2273 - Teacher</t>
  </si>
  <si>
    <t>2275 - Teacher</t>
  </si>
  <si>
    <t>2277 - Teacher</t>
  </si>
  <si>
    <t>2278 - Pipeline Safety Engr</t>
  </si>
  <si>
    <t>2283 - Reading Spec - Remedial &amp; Develmt Educ Programs</t>
  </si>
  <si>
    <t>2284 - Teacher</t>
  </si>
  <si>
    <t>2287 - Teacher</t>
  </si>
  <si>
    <t>2288 - Teacher</t>
  </si>
  <si>
    <t>2290 - Teacher</t>
  </si>
  <si>
    <t>2291 - Teacher</t>
  </si>
  <si>
    <t>2294 - Teacher</t>
  </si>
  <si>
    <t>2295 - Teacher</t>
  </si>
  <si>
    <t>2298 - Teacher</t>
  </si>
  <si>
    <t>2302 - Supvr of Compensatory Educ Program</t>
  </si>
  <si>
    <t>2303 - Supvr of Corr Educ Programs</t>
  </si>
  <si>
    <t>2305 - Supvr of Academic Inst - CF</t>
  </si>
  <si>
    <t>2312 - Teacher</t>
  </si>
  <si>
    <t>2318 - Teacher</t>
  </si>
  <si>
    <t>2326 - Teacher</t>
  </si>
  <si>
    <t>2328 - Teacher</t>
  </si>
  <si>
    <t>2329 - Teacher</t>
  </si>
  <si>
    <t>2334 - Teacher</t>
  </si>
  <si>
    <t>2335 - Teacher</t>
  </si>
  <si>
    <t>2337 - Teacher</t>
  </si>
  <si>
    <t>2338 - Teacher</t>
  </si>
  <si>
    <t>2340 - Teacher</t>
  </si>
  <si>
    <t>2341 - Asst Dep Clk I</t>
  </si>
  <si>
    <t>2342 - Asst Dep Clk II</t>
  </si>
  <si>
    <t>2343 - Asst Dep Clk III</t>
  </si>
  <si>
    <t>2344 - Dep Clk</t>
  </si>
  <si>
    <t>2345 - Sr Dep Clk</t>
  </si>
  <si>
    <t>2346 - Supvng Dep Clk</t>
  </si>
  <si>
    <t>2347 - Office Asst I</t>
  </si>
  <si>
    <t>2348 - Office Asst II</t>
  </si>
  <si>
    <t>2349 - Office Techn I</t>
  </si>
  <si>
    <t>2350 - Office Techn II</t>
  </si>
  <si>
    <t>2355 - Appellate Court Recds Asst</t>
  </si>
  <si>
    <t>2356 - Administrative Support Techn</t>
  </si>
  <si>
    <t>2357 - Judicial Secty I</t>
  </si>
  <si>
    <t>2359 - Lead Judicial Secty</t>
  </si>
  <si>
    <t>2360 - Judicial Asst</t>
  </si>
  <si>
    <t>2361 - Supvng Judicial Asst</t>
  </si>
  <si>
    <t>2362 - Judicial Asst to An Appellate Court Justice</t>
  </si>
  <si>
    <t>2363 - Exec Judicial Asst to An Apj</t>
  </si>
  <si>
    <t>2366 - Supvng Custodian</t>
  </si>
  <si>
    <t>2367 - Automatic Appeals Unit Supvr</t>
  </si>
  <si>
    <t>2368 - Judicial Asst to A Supreme Court Justice</t>
  </si>
  <si>
    <t>2370 - Supvr of Vocational Inst</t>
  </si>
  <si>
    <t>2371 - Teacher</t>
  </si>
  <si>
    <t>2372 - Vocational Instructor - CF</t>
  </si>
  <si>
    <t>2376 - Teacher</t>
  </si>
  <si>
    <t>2396 - Vocational Instructor - CF</t>
  </si>
  <si>
    <t>2398 - Vocational Instructor - CF</t>
  </si>
  <si>
    <t>2407 - Vocational Instructor - CF</t>
  </si>
  <si>
    <t>2417 - Vocational Instructor - CF</t>
  </si>
  <si>
    <t>2420 - Vocational Instructor - CF</t>
  </si>
  <si>
    <t>2422 - Vocational Instructor - CF</t>
  </si>
  <si>
    <t>2423 - Vocational Instructor - CF</t>
  </si>
  <si>
    <t>2425 - Vocational Instructor - CF</t>
  </si>
  <si>
    <t>2426 - Vocational Instructor - CF</t>
  </si>
  <si>
    <t>2428 - Vocational Instructor - CF</t>
  </si>
  <si>
    <t>2436 - Vocational Instructor - CF</t>
  </si>
  <si>
    <t>2441 - Vocational Instructor - CF</t>
  </si>
  <si>
    <t>2450 - Administrator</t>
  </si>
  <si>
    <t>2451 - Administrator</t>
  </si>
  <si>
    <t>2452 - Administrator</t>
  </si>
  <si>
    <t>2453 - Administrator</t>
  </si>
  <si>
    <t>2456 - Administrator</t>
  </si>
  <si>
    <t>2458 - Spec In Gen Vocational Educ</t>
  </si>
  <si>
    <t>2459 - Exec Judicial Asst to the Chief Justice</t>
  </si>
  <si>
    <t>2460 - Sr Exec Judicial Asst to the Chief Justice</t>
  </si>
  <si>
    <t>2463 - Supreme Court Paralegal I</t>
  </si>
  <si>
    <t>2464 - Supreme Court Paralegal II</t>
  </si>
  <si>
    <t>2465 - Spec In Homemaking Educ</t>
  </si>
  <si>
    <t>2466 - Exec Secty to the Clk</t>
  </si>
  <si>
    <t>2467 - Legal Editoral Asst</t>
  </si>
  <si>
    <t>2468 - Prin Atty for the Chief Justice</t>
  </si>
  <si>
    <t>2469 - Chief Supvng Atty</t>
  </si>
  <si>
    <t>2470 - Sr Appellate Court Atty</t>
  </si>
  <si>
    <t>2471 - Supvng Appellate Court Atty</t>
  </si>
  <si>
    <t>2472 - Managing Appellate Court Atty</t>
  </si>
  <si>
    <t>2475 - Sr Supreme Court Atty</t>
  </si>
  <si>
    <t>2477 - Supvng Supreme Court Atty</t>
  </si>
  <si>
    <t>2481 - Reporter of Decisions</t>
  </si>
  <si>
    <t>2482 - Appellate Court Atty A</t>
  </si>
  <si>
    <t>2483 - Appelate Court Atty B</t>
  </si>
  <si>
    <t>2484 - Appellate Court Atty C</t>
  </si>
  <si>
    <t>2485 - Appellate Court Atty D</t>
  </si>
  <si>
    <t>2486 - Lead Appellate Court Atty</t>
  </si>
  <si>
    <t>2491 - Supreme Court Atty A</t>
  </si>
  <si>
    <t>2492 - Supreme Court Atty B</t>
  </si>
  <si>
    <t>2493 - Asst Superintendent of Public Inst for Research &amp; Eval - C.E.A.</t>
  </si>
  <si>
    <t>2494 - Supreme Court Atty C</t>
  </si>
  <si>
    <t>2495 - Supreme Court Atty D</t>
  </si>
  <si>
    <t>2496 - Teacher</t>
  </si>
  <si>
    <t>2497 - Lead Supreme Court Atty</t>
  </si>
  <si>
    <t>2499 - Supreme Court Chambers Atty A</t>
  </si>
  <si>
    <t>2500 - Supreme Court Chambers Atty B</t>
  </si>
  <si>
    <t>2502 - Supreme Court Chambers Atty C</t>
  </si>
  <si>
    <t>2503 - Supreme Court Chambers Atty D</t>
  </si>
  <si>
    <t>2505 - Supreme Court Chambers Atty E</t>
  </si>
  <si>
    <t>2506 - Sr Assoc In Postsecondary Educ Studies</t>
  </si>
  <si>
    <t>2507 - Supreme Court Chambers Atty F</t>
  </si>
  <si>
    <t>2508 - Spec In Facilities Plan &amp; Utilization</t>
  </si>
  <si>
    <t>2510 - Dir of Career-Vocational Educ - C.E.A.</t>
  </si>
  <si>
    <t>2511 - Supvng Court Sys Administrator</t>
  </si>
  <si>
    <t>2512 - Agric Educ Administrator I</t>
  </si>
  <si>
    <t>2513 - Agric Educ Consultant</t>
  </si>
  <si>
    <t>2514 - Hlth Careers Educ Consultant</t>
  </si>
  <si>
    <t>2515 - Hlth Careers Educ Administrator I</t>
  </si>
  <si>
    <t>2516 - Bus Educ Administrator I</t>
  </si>
  <si>
    <t>2517 - Bus Educ Consultant</t>
  </si>
  <si>
    <t>2519 - Home Econs Educ Administrator I</t>
  </si>
  <si>
    <t>2520 - Home Econs Educ Consultant</t>
  </si>
  <si>
    <t>2521 - Fairs Mgmt Consultant</t>
  </si>
  <si>
    <t>2522 - Sr Office Techn</t>
  </si>
  <si>
    <t>2523 - Industrial &amp; Tech Educ Administrator I</t>
  </si>
  <si>
    <t>2524 - Industrial &amp; Tech Educ Consultant</t>
  </si>
  <si>
    <t>2525 - Spec In Fiscal Plan &amp; Administration</t>
  </si>
  <si>
    <t>2526 - Sr Law Library Techn</t>
  </si>
  <si>
    <t>2527 - Sr Administrative Support Techn</t>
  </si>
  <si>
    <t>2528 - Exec Secty to A Clk</t>
  </si>
  <si>
    <t>2529 - Receptionist I</t>
  </si>
  <si>
    <t>2530 - Spec In Agric Educ</t>
  </si>
  <si>
    <t>2531 - Spec In Bus Educ</t>
  </si>
  <si>
    <t>2533 - Sr Supreme Court Paralegal</t>
  </si>
  <si>
    <t>2534 - Spec In Industrial Educ</t>
  </si>
  <si>
    <t>2535 - Spec In Hlth Occupations</t>
  </si>
  <si>
    <t>2536 - Supreme Court Recds Supvr</t>
  </si>
  <si>
    <t>2538 - Supreme Court Supvng Dep Clk</t>
  </si>
  <si>
    <t>2539 - Spec In Academic Plan &amp; Develmt</t>
  </si>
  <si>
    <t>2540 - Spec In Crim Justice Educ</t>
  </si>
  <si>
    <t>2542 - Court Bldg Supvr</t>
  </si>
  <si>
    <t>2543 - Court of Appeal Managing Attorney to the APJ</t>
  </si>
  <si>
    <t>2544 - Spec In Empt &amp; Cert</t>
  </si>
  <si>
    <t>2547 - Spec In Public Svc Occupations</t>
  </si>
  <si>
    <t>2549 - Community College Program Asst I</t>
  </si>
  <si>
    <t>2550 - Community College Program Asst II</t>
  </si>
  <si>
    <t>2551 - Spec In Info Sys &amp; Analysis</t>
  </si>
  <si>
    <t>2557 - Vocational Educ Supvr - Corr Program</t>
  </si>
  <si>
    <t>2560 - Spec In Library Plan &amp; Develmt</t>
  </si>
  <si>
    <t>2564 - Law Clk</t>
  </si>
  <si>
    <t>2565 - Spec In Student Svcs Plan &amp; Develmt</t>
  </si>
  <si>
    <t>2566 - Assoc In Postsecondary Educ Studies</t>
  </si>
  <si>
    <t>2570 - Mediation Program Administration</t>
  </si>
  <si>
    <t>2571 - Procurement Spec</t>
  </si>
  <si>
    <t>2572 - Supreme Court Chambers Law Clk A</t>
  </si>
  <si>
    <t>2573 - Fld Rep - School Administration (Spec)</t>
  </si>
  <si>
    <t>2574 - Supreme Court Chambers Law Clk</t>
  </si>
  <si>
    <t>2576 - Asst Court Bldg Supvr</t>
  </si>
  <si>
    <t>2578 - Chief Dep - CF</t>
  </si>
  <si>
    <t>2581 - Supvng Pipeline Safety Engr</t>
  </si>
  <si>
    <t>2587 - Educ Policy Administrator I</t>
  </si>
  <si>
    <t>2589 - Asst Fld Rep - School Administration</t>
  </si>
  <si>
    <t>2590 - Supvng Fld Rep School Administration</t>
  </si>
  <si>
    <t>2591 - Chief Assoc In Postsecondary Educ Studies</t>
  </si>
  <si>
    <t>2592 - Postsecondary Educ Mgr - C.E.A.</t>
  </si>
  <si>
    <t>2593 - Publiclications Consultant Dept of Educ</t>
  </si>
  <si>
    <t>2597 - Vocational Instructor - CF</t>
  </si>
  <si>
    <t>2600 - Vocational Instructor - CF</t>
  </si>
  <si>
    <t>2601 - Vocational Instructor - CF</t>
  </si>
  <si>
    <t>2605 - Asst Superintendent of Public Inst for Child Develmt - C.E.A.</t>
  </si>
  <si>
    <t>2614 - Vocational Instructor - CF</t>
  </si>
  <si>
    <t>2615 - Vocational Instructor - CF</t>
  </si>
  <si>
    <t>2616 - Consultant</t>
  </si>
  <si>
    <t>2617 - Asst Consultant In Teacher Preparation</t>
  </si>
  <si>
    <t>2618 - Consultant</t>
  </si>
  <si>
    <t>2620 - Vocational Educ Gender Equity Consultant</t>
  </si>
  <si>
    <t>2626 - Postsecondary Educ Mgr</t>
  </si>
  <si>
    <t>2630 - Vocational Instructor - CF</t>
  </si>
  <si>
    <t>2635 - Consultant</t>
  </si>
  <si>
    <t>2636 - Teacher</t>
  </si>
  <si>
    <t>2637 - Teacher</t>
  </si>
  <si>
    <t>2639 - Educ Research &amp; Eval Administrator II</t>
  </si>
  <si>
    <t>2641 - Educ Research &amp; Eval Administrator I</t>
  </si>
  <si>
    <t>2642 - Educ Research &amp; Eval Asst</t>
  </si>
  <si>
    <t>2643 - Educ Research &amp; Eval Consultant</t>
  </si>
  <si>
    <t>2644 - Vocational Instructor - CF</t>
  </si>
  <si>
    <t>2645 - Vocational Instructor - CF</t>
  </si>
  <si>
    <t>2655 - Educ Programs Asst</t>
  </si>
  <si>
    <t>2656 - Educ Programs Consultant</t>
  </si>
  <si>
    <t>2657 - Educ Administrator I</t>
  </si>
  <si>
    <t>2658 - Educ Administrator II</t>
  </si>
  <si>
    <t>2659 - Asst Superintendent of Public Inst for Gen Educ - C.E.A.</t>
  </si>
  <si>
    <t>2660 - Assoc Superintendent of Public Inst - C.E.A.</t>
  </si>
  <si>
    <t>2661 - Vocational Instructor - CF</t>
  </si>
  <si>
    <t>2664 - Child Nutrition Administrator - C.E.A.</t>
  </si>
  <si>
    <t>2668 - Vocational Instructor - CF</t>
  </si>
  <si>
    <t>2670 - Vocational Instructor - CF</t>
  </si>
  <si>
    <t>2673 - Vocational Instructor - CF</t>
  </si>
  <si>
    <t>2674 - Vocational Instructor - CF</t>
  </si>
  <si>
    <t>2675 - Vocational Instructor - CF</t>
  </si>
  <si>
    <t>2677 - Vocational Instructor - CF</t>
  </si>
  <si>
    <t>2679 - Bus Driver Trng Programs Supvr</t>
  </si>
  <si>
    <t>2681 - Adaptive Drvr Eval Spec</t>
  </si>
  <si>
    <t>2683 - Bus Drvr Trng Programs Spec</t>
  </si>
  <si>
    <t>2688 - Vocational Instructor - CF</t>
  </si>
  <si>
    <t>2689 - Assoc Vocational Educ Analyst</t>
  </si>
  <si>
    <t>2690 - Staff Vocational Educ Analyst</t>
  </si>
  <si>
    <t>2709 - State Long-Term Care Ombudsman</t>
  </si>
  <si>
    <t>2710 - School Facilities Program Analyst I</t>
  </si>
  <si>
    <t>2712 - Asst Superintendent of Public Inst for Special Educ - C.E.A.</t>
  </si>
  <si>
    <t>2714 - Asst State Archeologist</t>
  </si>
  <si>
    <t>2715 - Career-Vocational Educ Asst</t>
  </si>
  <si>
    <t>2716 - Chancellor</t>
  </si>
  <si>
    <t>2718 - American Indian Educ Asst</t>
  </si>
  <si>
    <t>2719 - American Indian Educ Consultant</t>
  </si>
  <si>
    <t>2722 - Career-Vocational Educ Consultant</t>
  </si>
  <si>
    <t>2723 - Career-Vocational Educ Administrator I</t>
  </si>
  <si>
    <t>2724 - Career-Vocational Educ Administrator II</t>
  </si>
  <si>
    <t>2727 - Language - Speech &amp; Hearing Spec</t>
  </si>
  <si>
    <t>2728 - Diagnostic Educ Supvr</t>
  </si>
  <si>
    <t>2729 - Educ Administrator for Special Programs</t>
  </si>
  <si>
    <t>2734 - Resource Spec - Special Educ</t>
  </si>
  <si>
    <t>2736 - Administrator</t>
  </si>
  <si>
    <t>2740 - Guide II - Historical Monument (Spec)</t>
  </si>
  <si>
    <t>2741 - Guide II - Historical Monument (Supvr)</t>
  </si>
  <si>
    <t>2742 - Private Postsecondary Educ Spec</t>
  </si>
  <si>
    <t>2743 - Private Postsecondary Educ Sr Spec</t>
  </si>
  <si>
    <t>2744 - Private Postsecondary Educ Administrator</t>
  </si>
  <si>
    <t>2750 - Bilingual/Migrant Educ Asst</t>
  </si>
  <si>
    <t>2751 - Special Educ Administrator II</t>
  </si>
  <si>
    <t>2753 - Special Educ Administrator I</t>
  </si>
  <si>
    <t>2754 - Special Educ Asst</t>
  </si>
  <si>
    <t>2757 - Bilingual/Migrant Educ Administrator I</t>
  </si>
  <si>
    <t>2758 - Bilingual/Migrant Educ Consultant</t>
  </si>
  <si>
    <t>2764 - Special Educ Consultant</t>
  </si>
  <si>
    <t>2769 - Consultant</t>
  </si>
  <si>
    <t>2772 - School Hlth Educ Consultant</t>
  </si>
  <si>
    <t>2773 - School Hlth Educ Asst</t>
  </si>
  <si>
    <t>2774 - Consultant</t>
  </si>
  <si>
    <t>2788 - Regional Interpretive Spec</t>
  </si>
  <si>
    <t>2791 - Guide Trainee Historical Monument</t>
  </si>
  <si>
    <t>2794 - Guide I Historical Monument</t>
  </si>
  <si>
    <t>2795 - Sr State Archeologist</t>
  </si>
  <si>
    <t>2799 - State Historian III</t>
  </si>
  <si>
    <t>2800 - State Historian II</t>
  </si>
  <si>
    <t>2801 - State Historian I</t>
  </si>
  <si>
    <t>2802 - Administrator</t>
  </si>
  <si>
    <t>2804 - Archivist II</t>
  </si>
  <si>
    <t>2805 - Archivist I</t>
  </si>
  <si>
    <t>2806 - Registrar of Interpretive Collections</t>
  </si>
  <si>
    <t>2809 - Assoc State Archeologist</t>
  </si>
  <si>
    <t>2811 - Exhibit Spec</t>
  </si>
  <si>
    <t>2812 - Exhibit Designer-Installer</t>
  </si>
  <si>
    <t>2813 - Exhibit Techn</t>
  </si>
  <si>
    <t>2814 - Exhibit Designer/Coord</t>
  </si>
  <si>
    <t>2817 - Graphic Svcs Supvr</t>
  </si>
  <si>
    <t>2819 - Audio-Visual Asst</t>
  </si>
  <si>
    <t>2821 - Audio-Visual Techn</t>
  </si>
  <si>
    <t>2822 - Administrator</t>
  </si>
  <si>
    <t>2825 - State Park Interpreter Asst (Permanent Intermittent)</t>
  </si>
  <si>
    <t>2826 - State Park Interpreter I</t>
  </si>
  <si>
    <t>2827 - State Park Interpreter II</t>
  </si>
  <si>
    <t>2828 - State Park Interpreter III</t>
  </si>
  <si>
    <t>2834 - Child Develmt Consultant</t>
  </si>
  <si>
    <t>2835 - Child Develmt Administrator I</t>
  </si>
  <si>
    <t>2836 - Child Develmt Administrator II</t>
  </si>
  <si>
    <t>2837 - Child Develmt Asst</t>
  </si>
  <si>
    <t>2838 - Audio-Visual Spec (Tech)</t>
  </si>
  <si>
    <t>2839 - Audio-Visual Spec (Supvry)</t>
  </si>
  <si>
    <t>2840 - Instructor - Military Dept</t>
  </si>
  <si>
    <t>2841 - Supvng Photographer</t>
  </si>
  <si>
    <t>2843 - Sr Photographer</t>
  </si>
  <si>
    <t>2845 - Photographer</t>
  </si>
  <si>
    <t>2849 - Vocational Instructor - CF</t>
  </si>
  <si>
    <t>2850 - Vocational Instructor - CF</t>
  </si>
  <si>
    <t>2851 - Vocational Instructor - CF</t>
  </si>
  <si>
    <t>2852 - Vocational Instructor - CF</t>
  </si>
  <si>
    <t>2854 - Vocational Instructor - CF</t>
  </si>
  <si>
    <t>2855 - Vocational Instructor - CF</t>
  </si>
  <si>
    <t>2856 - Vocational Instructor - CF</t>
  </si>
  <si>
    <t>2857 - Vocational Instructor - CF</t>
  </si>
  <si>
    <t>2858 - Vocational Instructor - CF</t>
  </si>
  <si>
    <t>2859 - Teacher</t>
  </si>
  <si>
    <t>2860 - Audio-Visual Asst - CF</t>
  </si>
  <si>
    <t>2861 - Audio-Visual Spec - CF</t>
  </si>
  <si>
    <t>2862 - Museum Asst I</t>
  </si>
  <si>
    <t>2863 - Museum Asst II</t>
  </si>
  <si>
    <t>2864 - California State Park Museum Director</t>
  </si>
  <si>
    <t>2865 - Pianist</t>
  </si>
  <si>
    <t>2868 - Chapel Musician</t>
  </si>
  <si>
    <t>2870 - Museum Techn</t>
  </si>
  <si>
    <t>2871 - Museum Curator I</t>
  </si>
  <si>
    <t>2872 - Museum Curator II</t>
  </si>
  <si>
    <t>2873 - Museum Curator III</t>
  </si>
  <si>
    <t>2878 - Vocational Instructor - CF</t>
  </si>
  <si>
    <t>2880 - Emergency Mgmt Coord/Instructor I</t>
  </si>
  <si>
    <t>2881 - Emergency Mgmt Coord/Instructor II</t>
  </si>
  <si>
    <t>2882 - Sr Emergency Mgmt Coord</t>
  </si>
  <si>
    <t>2884 - Graphic Designer I</t>
  </si>
  <si>
    <t>2885 - Graphic Designer II</t>
  </si>
  <si>
    <t>2886 - Graphic Designer III</t>
  </si>
  <si>
    <t>2888 - Motion Picture Opr</t>
  </si>
  <si>
    <t>2889 - Administrator</t>
  </si>
  <si>
    <t>2897 - Educ Fiscal Svcs Asst</t>
  </si>
  <si>
    <t>2898 - Educ Fiscal Svcs Consultant</t>
  </si>
  <si>
    <t>2899 - Educ Fiscal Svcs Administrator</t>
  </si>
  <si>
    <t>2908 - State Librarian</t>
  </si>
  <si>
    <t>2917 - Prin Librarian</t>
  </si>
  <si>
    <t>2928 - Exhibit Electronics Techn</t>
  </si>
  <si>
    <t>2929 - Exhibit Electronics Supvr</t>
  </si>
  <si>
    <t>2930 - Exhibit Worker</t>
  </si>
  <si>
    <t>2933 - Student Aid/Science Cntr - California</t>
  </si>
  <si>
    <t>2935 - Supvng Librarian II</t>
  </si>
  <si>
    <t>2940 - Supvng Librarian - CF</t>
  </si>
  <si>
    <t>2943 - Sr Librarian</t>
  </si>
  <si>
    <t>2944 - Supvng Librarian I</t>
  </si>
  <si>
    <t>2945 - Sr Librarian - CF</t>
  </si>
  <si>
    <t>2947 - Instal Designer (Tech)</t>
  </si>
  <si>
    <t>2948 - Sr Instal Designer (Tech)</t>
  </si>
  <si>
    <t>2949 - Instal Sys Engr</t>
  </si>
  <si>
    <t>2950 - Sr Instal Sys Engr</t>
  </si>
  <si>
    <t>2951 - Librarian</t>
  </si>
  <si>
    <t>2952 - Librarian - CF</t>
  </si>
  <si>
    <t>2955 - Sr Law Indexer</t>
  </si>
  <si>
    <t>2957 - Law Indexer</t>
  </si>
  <si>
    <t>2958 - Library Programs Consultant</t>
  </si>
  <si>
    <t>2959 - Library Programs Administrator</t>
  </si>
  <si>
    <t>2970 - Asst Box Office Mgr - Cow Palace</t>
  </si>
  <si>
    <t>2971 - Landscape Assoc</t>
  </si>
  <si>
    <t>2972 - Sr Landscape Architect</t>
  </si>
  <si>
    <t>2973 - Supvng Landscape Architect</t>
  </si>
  <si>
    <t>2999 - Assoc Mech Engr</t>
  </si>
  <si>
    <t>3000 - Assoc Elec Engr</t>
  </si>
  <si>
    <t>3001 - Sr Mech Engr (Supvr)</t>
  </si>
  <si>
    <t>3002 - Sr Elec Engr (Supvr)</t>
  </si>
  <si>
    <t>3005 - Boundary Determ Techn</t>
  </si>
  <si>
    <t>3007 - Sr Boundary Determ Officer (Spec)</t>
  </si>
  <si>
    <t>3008 - Jr Engring Techn</t>
  </si>
  <si>
    <t>3012 - Student Engring Aid</t>
  </si>
  <si>
    <t>3014 - Supvng Boundary Determ Officer</t>
  </si>
  <si>
    <t>3015 - Assoc Land Surveyor</t>
  </si>
  <si>
    <t>3016 - Asst Boundary Determ Officer</t>
  </si>
  <si>
    <t>3018 - Assoc Boundary Determ Officer</t>
  </si>
  <si>
    <t>3019 - Sr Boundary Determ Officer (Supvry)</t>
  </si>
  <si>
    <t>3020 - Supvr of Drftg Svcs</t>
  </si>
  <si>
    <t>3023 - Sr Delineator</t>
  </si>
  <si>
    <t>3026 - Delineator</t>
  </si>
  <si>
    <t>3028 - School Facilities Program Administrator III</t>
  </si>
  <si>
    <t>3029 - Transp Surveyor</t>
  </si>
  <si>
    <t>3030 - Transp Surveyor Party Chief</t>
  </si>
  <si>
    <t>3031 - Sr Transp Surveyor</t>
  </si>
  <si>
    <t>3032 - Supvng Transp Surveyor</t>
  </si>
  <si>
    <t>3033 - Drftg Svcs Mgr</t>
  </si>
  <si>
    <t>3036 - Structural Design Techn III</t>
  </si>
  <si>
    <t>3037 - Structural Design Techn II</t>
  </si>
  <si>
    <t>3038 - Structural Design Techn I</t>
  </si>
  <si>
    <t>3042 - Engring Assoc (Spec)</t>
  </si>
  <si>
    <t>3043 - Techn II</t>
  </si>
  <si>
    <t>3044 - Techn I</t>
  </si>
  <si>
    <t>3045 - Water Svcs Supvr</t>
  </si>
  <si>
    <t>3046 - Engring Assoc (Supvr)</t>
  </si>
  <si>
    <t>3047 - Asst Land Surveyor</t>
  </si>
  <si>
    <t>3049 - Sr Land Surveyor</t>
  </si>
  <si>
    <t>3050 - Supvng Land Surveyor</t>
  </si>
  <si>
    <t>3053 - Chief Meteorologist</t>
  </si>
  <si>
    <t>3056 - Sr Meteorologist Air Sanitation</t>
  </si>
  <si>
    <t>3057 - Sr Meteorologist Water Resources</t>
  </si>
  <si>
    <t>3058 - Assoc Meteorologist</t>
  </si>
  <si>
    <t>3059 - Asst Meteorologist</t>
  </si>
  <si>
    <t>3062 - Land &amp; Water Use Program Mgr I</t>
  </si>
  <si>
    <t>3063 - Licensing Rep I - Alcohol Beverage Cntrl</t>
  </si>
  <si>
    <t>3065 - Licensing Rep II - Alcoholic Beverage Cntrl</t>
  </si>
  <si>
    <t>3074 - Teacher</t>
  </si>
  <si>
    <t>3075 - Teacher</t>
  </si>
  <si>
    <t>3076 - Teacher</t>
  </si>
  <si>
    <t>3077 - Teacher</t>
  </si>
  <si>
    <t>3078 - Teacher</t>
  </si>
  <si>
    <t>3079 - Teacher</t>
  </si>
  <si>
    <t>3080 - Quality Cntrl Techn</t>
  </si>
  <si>
    <t>3081 - Sr Land &amp; Water Use Scientist</t>
  </si>
  <si>
    <t>3082 - Substitute Academic Teacher - CF</t>
  </si>
  <si>
    <t>3083 - Assoc Land &amp; Water Use Scientist</t>
  </si>
  <si>
    <t>3084 - Land &amp; Water Use Scientist</t>
  </si>
  <si>
    <t>3085 - Staff Land &amp; Water Use Scientist</t>
  </si>
  <si>
    <t>3090 - Photogrammetrist II</t>
  </si>
  <si>
    <t>3092 - Photogrammetrist I</t>
  </si>
  <si>
    <t>3093 - Sr Geological Drftg Techn</t>
  </si>
  <si>
    <t>3097 - Geological Drftg Techn</t>
  </si>
  <si>
    <t>3105 - Mgmt &amp; Program Analyst</t>
  </si>
  <si>
    <t>3114 - Flood Mgmt Supvr</t>
  </si>
  <si>
    <t>3115 - Supvng Engr</t>
  </si>
  <si>
    <t>3120 - Sr Civil Engr</t>
  </si>
  <si>
    <t>3121 - Oceanographer</t>
  </si>
  <si>
    <t>3122 - Chief of Flood Operations</t>
  </si>
  <si>
    <t>3123 - Assoc Civil Engr</t>
  </si>
  <si>
    <t>3124 - Civil Engring Assoc</t>
  </si>
  <si>
    <t>3126 - Asst Civil Engr</t>
  </si>
  <si>
    <t>3128 - Asst Engring Spec -Civil</t>
  </si>
  <si>
    <t>3129 - Civil Engring Techn II</t>
  </si>
  <si>
    <t>3130 - Civil Engineer</t>
  </si>
  <si>
    <t>3132 - Jr Civil Engr</t>
  </si>
  <si>
    <t>3133 - Supvng Civil Engr</t>
  </si>
  <si>
    <t>3134 - Sr Engr</t>
  </si>
  <si>
    <t>3135 - Transp Engr (Civil)</t>
  </si>
  <si>
    <t>3137 - Engr - Water Resources</t>
  </si>
  <si>
    <t>3152 - Prin Transp Engr</t>
  </si>
  <si>
    <t>3155 - Supvng Transp Engr</t>
  </si>
  <si>
    <t>3156 - Supvng Transp Elec Engr</t>
  </si>
  <si>
    <t>3161 - Sr Transp Engr</t>
  </si>
  <si>
    <t>3163 - Sr Transp Elec Engr (Spec)</t>
  </si>
  <si>
    <t>3164 - Sr Transp Elec Engr (Supvr)</t>
  </si>
  <si>
    <t>3165 - Assoc Transp Elec Engr (Supvr)</t>
  </si>
  <si>
    <t>3166 - Assoc Transp Elec Engr (Spec)</t>
  </si>
  <si>
    <t>3167 - Assoc Transp Engr</t>
  </si>
  <si>
    <t>3169 - Assoc Transp Engr (Registered)</t>
  </si>
  <si>
    <t>3175 - Transp Engring Techn</t>
  </si>
  <si>
    <t>3176 - Automobile Mechanic Supvr</t>
  </si>
  <si>
    <t>3183 - Prin Bridge Engr</t>
  </si>
  <si>
    <t>3184 - Supvng Bridge Engr</t>
  </si>
  <si>
    <t>3185 - Sr Bridge Engr</t>
  </si>
  <si>
    <t>3186 - Assoc Bridge Engr</t>
  </si>
  <si>
    <t>3188 - Rail Transp Assoc</t>
  </si>
  <si>
    <t>3189 - Rail Transp Asst</t>
  </si>
  <si>
    <t>3191 - Rail Transp Mgr I</t>
  </si>
  <si>
    <t>3193 - Rail Transp Mgr II</t>
  </si>
  <si>
    <t>3195 - Administrative Director of the Courts</t>
  </si>
  <si>
    <t>3197 - Div Director</t>
  </si>
  <si>
    <t>3199 - Asst Div Director</t>
  </si>
  <si>
    <t>3201 - Mgr</t>
  </si>
  <si>
    <t>3202 - Bridge Architectural Assoc</t>
  </si>
  <si>
    <t>3203 - Bridge Architectural Asst</t>
  </si>
  <si>
    <t>3204 - Bridge Architectural Trainee</t>
  </si>
  <si>
    <t>3205 - Managing Atty</t>
  </si>
  <si>
    <t>3207 - Accounting Operations Supvr</t>
  </si>
  <si>
    <t>3208 - Chief of Utility Operations</t>
  </si>
  <si>
    <t>3216 - Administrative Coord I</t>
  </si>
  <si>
    <t>3217 - Administrative Coord II</t>
  </si>
  <si>
    <t>3218 - Sr Administrative Coord</t>
  </si>
  <si>
    <t>3219 - Chief Constrn Brch</t>
  </si>
  <si>
    <t>3220 - Prod Artist I</t>
  </si>
  <si>
    <t>3221 - Prod Artist II</t>
  </si>
  <si>
    <t>3224 - Sr Legal Typist</t>
  </si>
  <si>
    <t>3225 - Recds Techn I</t>
  </si>
  <si>
    <t>3226 - Recds Techn II</t>
  </si>
  <si>
    <t>3227 - Recds Mgmt Supvr</t>
  </si>
  <si>
    <t>3230 - Nosologist Trainee</t>
  </si>
  <si>
    <t>3231 - Nosologist</t>
  </si>
  <si>
    <t>3232 - Nosologist Supvr</t>
  </si>
  <si>
    <t>3236 - Assoc Atty I</t>
  </si>
  <si>
    <t>3237 - Assoc Atty II</t>
  </si>
  <si>
    <t>3239 - Sr Atty</t>
  </si>
  <si>
    <t>3242 - Chairman</t>
  </si>
  <si>
    <t>3244 - AV/Video Techn I</t>
  </si>
  <si>
    <t>3245 - AV/Video Techn II</t>
  </si>
  <si>
    <t>3246 - Sr AV/Video Techn</t>
  </si>
  <si>
    <t>3248 - Chief Engr</t>
  </si>
  <si>
    <t>3254 - Prin Hyd Engr</t>
  </si>
  <si>
    <t>3255 - Prin Engr</t>
  </si>
  <si>
    <t>3257 - Supvng Hyd Engr</t>
  </si>
  <si>
    <t>3258 - Supvng Engr</t>
  </si>
  <si>
    <t>3260 - Sr Hyd Engr</t>
  </si>
  <si>
    <t>3261 - Sr Engr</t>
  </si>
  <si>
    <t>3263 - Assoc Hyd Engr</t>
  </si>
  <si>
    <t>3267 - Sys Administrator I</t>
  </si>
  <si>
    <t>3268 - Delta Watermaster</t>
  </si>
  <si>
    <t>3269 - Sys Administrator II</t>
  </si>
  <si>
    <t>3270 - Sr Sys Administrator</t>
  </si>
  <si>
    <t>3275 - Tech Analyst</t>
  </si>
  <si>
    <t>3276 - Sr Tech Analyst</t>
  </si>
  <si>
    <t>3277 - Tech Writer</t>
  </si>
  <si>
    <t>3278 - Sr Corrosion Engr</t>
  </si>
  <si>
    <t>3279 - Assoc Corrosion Engr</t>
  </si>
  <si>
    <t>3280 - Database Administrator</t>
  </si>
  <si>
    <t>3285 - Sr Engr</t>
  </si>
  <si>
    <t>3289 - Sr Specification Writer Hyd Structures</t>
  </si>
  <si>
    <t>3290 - Assoc Specification Writer Hyd Structures</t>
  </si>
  <si>
    <t>3298 - Administrative Secty</t>
  </si>
  <si>
    <t>3302 - Sr Cost Estimator</t>
  </si>
  <si>
    <t>3303 - Assoc Cost Estimator</t>
  </si>
  <si>
    <t>3304 - Standards &amp; Quality Cntrl Mgr</t>
  </si>
  <si>
    <t>3306 - Staff Analyst I</t>
  </si>
  <si>
    <t>3309 - Staff Analyst II</t>
  </si>
  <si>
    <t>3310 - Budget Analyst</t>
  </si>
  <si>
    <t>3311 - Sr Budget Analyst</t>
  </si>
  <si>
    <t>3312 - Supvng Budget Analyst</t>
  </si>
  <si>
    <t>3313 - Court Svcs Analyst</t>
  </si>
  <si>
    <t>3314 - Sr Court Svcs Analyst</t>
  </si>
  <si>
    <t>3315 - Supvng Court Svcs Analyst</t>
  </si>
  <si>
    <t>3316 - Governmental Affs Analyst</t>
  </si>
  <si>
    <t>3317 - Sr Govtl Affs Analyst</t>
  </si>
  <si>
    <t>3318 - Supvng Govtl Affs Analyst</t>
  </si>
  <si>
    <t>3319 - Human Resources Analyst</t>
  </si>
  <si>
    <t>3320 - Sr Human Resources Analyst</t>
  </si>
  <si>
    <t>3323 - Supvng Human Resources Analyst</t>
  </si>
  <si>
    <t>3325 - Research Analyst</t>
  </si>
  <si>
    <t>3326 - Sr Research Analyst</t>
  </si>
  <si>
    <t>3327 - Supvng Research Analyst</t>
  </si>
  <si>
    <t>3330 - Prin Structural Engr</t>
  </si>
  <si>
    <t>3331 - Supvng Structural Engr</t>
  </si>
  <si>
    <t>3332 - District Structural Engr</t>
  </si>
  <si>
    <t>3333 - Americorps Mbrs</t>
  </si>
  <si>
    <t>3334 - Sr Accountant</t>
  </si>
  <si>
    <t>3335 - Supvng Accountant</t>
  </si>
  <si>
    <t>3336 - Sr Structural Engr</t>
  </si>
  <si>
    <t>3337 - Facilities Plnr</t>
  </si>
  <si>
    <t>3338 - Sr Facilitites Plnr</t>
  </si>
  <si>
    <t>3339 - Communications Spec I</t>
  </si>
  <si>
    <t>3340 - Communications Spec II</t>
  </si>
  <si>
    <t>3341 - Sr Communications Spec</t>
  </si>
  <si>
    <t>3342 - Editor I</t>
  </si>
  <si>
    <t>3343 - Editor II</t>
  </si>
  <si>
    <t>3344 - Sr Editor</t>
  </si>
  <si>
    <t>3345 - Structural Engring Assoc</t>
  </si>
  <si>
    <t>3346 - Supvng Editor</t>
  </si>
  <si>
    <t>3347 - Educ Spec I</t>
  </si>
  <si>
    <t>3348 - Educ Spec II</t>
  </si>
  <si>
    <t>3359 - Lead Sr Structural Engr - Emergency</t>
  </si>
  <si>
    <t>3360 - Sr Educ Spec</t>
  </si>
  <si>
    <t>3361 - Supvng Educ Spec</t>
  </si>
  <si>
    <t>3362 - Sr Structural Engr - Emergency</t>
  </si>
  <si>
    <t>3363 - Security Coord</t>
  </si>
  <si>
    <t>3364 - Sr Security Coord</t>
  </si>
  <si>
    <t>3367 - Supvng Administrative Coord</t>
  </si>
  <si>
    <t>3374 - Supvng Materials &amp; Research Engr</t>
  </si>
  <si>
    <t>3375 - Sr Materials &amp; Research Engr</t>
  </si>
  <si>
    <t>3377 - Assoc Electronics Engr</t>
  </si>
  <si>
    <t>3379 - Assoc Materials &amp; Research Engr</t>
  </si>
  <si>
    <t>3380 - Lead Structural Steel Insp-Nondestructive Testing</t>
  </si>
  <si>
    <t>3381 - Materials &amp; Research Engring Assoc (Spec)</t>
  </si>
  <si>
    <t>3387 - Assoc Steel Insp</t>
  </si>
  <si>
    <t>3389 - Structural Steel Insp-Nondestructive Testing</t>
  </si>
  <si>
    <t>3390 - Asst Steel Insp</t>
  </si>
  <si>
    <t>3391 - Supvng Engr Equipt &amp; Materials Sect</t>
  </si>
  <si>
    <t>3392 - Supvr of Equipt &amp; Materials Inspection Hyd Structures</t>
  </si>
  <si>
    <t>3393 - Sr Procurement Engr</t>
  </si>
  <si>
    <t>3395 - Asst Procurement Engr</t>
  </si>
  <si>
    <t>3396 - Assoc Procurement Engr</t>
  </si>
  <si>
    <t>3400 - Sr Chemical Testing Engr</t>
  </si>
  <si>
    <t>3403 - Assoc Chemical Testing Engr</t>
  </si>
  <si>
    <t>3404 - Flammability Research Test Engr</t>
  </si>
  <si>
    <t>3406 - Asst Chemical Testing Engr</t>
  </si>
  <si>
    <t>3409 - Jr Chemical Testing Engr</t>
  </si>
  <si>
    <t>3411 - Supvr Chemical Testing Sect Hyd Lab</t>
  </si>
  <si>
    <t>3412 - Sr Electronic Engr</t>
  </si>
  <si>
    <t>3428 - Sr Registrar</t>
  </si>
  <si>
    <t>3429 - Sr Subsidence Engr</t>
  </si>
  <si>
    <t>3432 - Accounting Office Asst I</t>
  </si>
  <si>
    <t>3433 - Accounting Office Asst II</t>
  </si>
  <si>
    <t>3437 - Supvng Communications Spec</t>
  </si>
  <si>
    <t>3442 - Prin Constrn Engr</t>
  </si>
  <si>
    <t>3443 - Supvng Constrn Engr</t>
  </si>
  <si>
    <t>3444 - Prin Constrn Engr</t>
  </si>
  <si>
    <t>3445 - Supvng Constrn Engr</t>
  </si>
  <si>
    <t>3446 - Constrn Supvr III</t>
  </si>
  <si>
    <t>3447 - Constrn Supvr II</t>
  </si>
  <si>
    <t>3448 - Constrn Supvr I</t>
  </si>
  <si>
    <t>3449 - Constrn Insp</t>
  </si>
  <si>
    <t>3450 - Judicial Adminstrative Librarian</t>
  </si>
  <si>
    <t>3451 - Constrn Mgmt Supvr</t>
  </si>
  <si>
    <t>3453 - Constrn Insp Techn</t>
  </si>
  <si>
    <t>3455 - Supvng Elec Constrn Engr</t>
  </si>
  <si>
    <t>3460 - Elec Constrn Supvr II</t>
  </si>
  <si>
    <t>3461 - Elec Constrn Supvr I</t>
  </si>
  <si>
    <t>3462 - Elec Constrn Insp</t>
  </si>
  <si>
    <t>3465 - Mech Constrn Supvr II</t>
  </si>
  <si>
    <t>3466 - Mech Constrn Supvr I</t>
  </si>
  <si>
    <t>3468 - Mech Constrn Insp</t>
  </si>
  <si>
    <t>3469 - Info Sys Mgr</t>
  </si>
  <si>
    <t>3470 - Supvng Info Sys Analyst A</t>
  </si>
  <si>
    <t>3471 - Supvng Info Sys Analyst B</t>
  </si>
  <si>
    <t>3472 - Bus Sys Analyst</t>
  </si>
  <si>
    <t>3473 - Sr Bus Sys Analyst</t>
  </si>
  <si>
    <t>3474 - Applications Develmt Analyst</t>
  </si>
  <si>
    <t>3475 - Sr Applications Develmt Analyst</t>
  </si>
  <si>
    <t>3480 - President</t>
  </si>
  <si>
    <t>3483 - Sr Petroleum &amp; Mining Appraisal Engr</t>
  </si>
  <si>
    <t>3484 - Asst State Public Defender</t>
  </si>
  <si>
    <t>3489 - Web Analyst</t>
  </si>
  <si>
    <t>3490 - Sr Web Analyst</t>
  </si>
  <si>
    <t>3498 - Crime Prev Spec</t>
  </si>
  <si>
    <t>3499 - Crime Prev Program Supvr</t>
  </si>
  <si>
    <t>3503 - Program Mgr</t>
  </si>
  <si>
    <t>3504 - Program &amp; Proj Supvr</t>
  </si>
  <si>
    <t>3508 - Sr Utilities Engr (Supvr)</t>
  </si>
  <si>
    <t>3510 - Sr Utilities Engr (Spec)</t>
  </si>
  <si>
    <t>3518 - Utilities Engr</t>
  </si>
  <si>
    <t>3520 - Agric Techn II (Intermittent)</t>
  </si>
  <si>
    <t>3521 - Agric Techn III (Intermittent)</t>
  </si>
  <si>
    <t>3523 - Proc Fruit &amp; Vegetable Insp IV (Intermittent)</t>
  </si>
  <si>
    <t>3524 - Environmental Techn</t>
  </si>
  <si>
    <t>3526 - Sr Hazardous Materials Spec (Supvry)</t>
  </si>
  <si>
    <t>3527 - Sr Hazardous Materials Spec (Tech)</t>
  </si>
  <si>
    <t>3528 - Assoc Hazardous Materials Spec</t>
  </si>
  <si>
    <t>3529 - Hazardous Materials Spec</t>
  </si>
  <si>
    <t>3530 - Contract Spec</t>
  </si>
  <si>
    <t>3536 - Supvng Transp Engr</t>
  </si>
  <si>
    <t>3560 - Prin Mech &amp; Elec Engr Hyd Structures</t>
  </si>
  <si>
    <t>3561 - Supvng Mech Engr Hyd Structures</t>
  </si>
  <si>
    <t>3562 - Sr Mech Engr Hyd Structures</t>
  </si>
  <si>
    <t>3563 - Assoc Mech Engr Hyd Structures</t>
  </si>
  <si>
    <t>3564 - Hazardous Substances Scientist</t>
  </si>
  <si>
    <t>3565 - Sr Hazardous Substances Scientist</t>
  </si>
  <si>
    <t>3566 - Supvng Hazardous Substances Scientist I</t>
  </si>
  <si>
    <t>3567 - Supvng Hazardous Substances Scientist II</t>
  </si>
  <si>
    <t>3572 - Support Svcs Supvr</t>
  </si>
  <si>
    <t>3573 - Sr Media Prod Spec</t>
  </si>
  <si>
    <t>3575 - Supvng Av/Video Techn</t>
  </si>
  <si>
    <t>3578 - Supvng Mech Engr</t>
  </si>
  <si>
    <t>3579 - Sr Mech Engr</t>
  </si>
  <si>
    <t>3580 - Graduate Student Asst</t>
  </si>
  <si>
    <t>3582 - Assoc Mech Engr</t>
  </si>
  <si>
    <t>3583 - Mech Engr</t>
  </si>
  <si>
    <t>3584 - Assoc Industrial Engr</t>
  </si>
  <si>
    <t>3586 - Sr Contract Spec</t>
  </si>
  <si>
    <t>3587 - Supvng Contract Spec</t>
  </si>
  <si>
    <t>3588 - Sr Internal Auditor</t>
  </si>
  <si>
    <t>3589 - Supvng Internal Auditor</t>
  </si>
  <si>
    <t>3591 - Prod &amp; Mail Svcs Supvr</t>
  </si>
  <si>
    <t>3592 - Pay &amp; Benefits Spec I</t>
  </si>
  <si>
    <t>3593 - Mech Engring Techn III</t>
  </si>
  <si>
    <t>3594 - Mech Engring Techn II</t>
  </si>
  <si>
    <t>3595 - Mech Engring Techn I</t>
  </si>
  <si>
    <t>3596 - Pay &amp; Benefits Spec II</t>
  </si>
  <si>
    <t>3597 - Sr Pay &amp; Benefits Spec</t>
  </si>
  <si>
    <t>3598 - Supvng Pay &amp; Benefits Spec</t>
  </si>
  <si>
    <t>3599 - Supvng Elec Engr</t>
  </si>
  <si>
    <t>3600 - Sr Elec Engr</t>
  </si>
  <si>
    <t>3601 - Supvng Facilities Plnr</t>
  </si>
  <si>
    <t>3602 - Facilities Mgmt Spec</t>
  </si>
  <si>
    <t>3603 - Assoc Elec Engr</t>
  </si>
  <si>
    <t>3604 - Sr Mgr</t>
  </si>
  <si>
    <t>3606 - Sr Accounting Techn</t>
  </si>
  <si>
    <t>3607 - Asst Engring Spec - Elec</t>
  </si>
  <si>
    <t>3608 - Supvng Elec Engr Hyd Structures</t>
  </si>
  <si>
    <t>3609 - Transp Engr - Elec</t>
  </si>
  <si>
    <t>3610 - Sr Elec Engr Hyd Structures</t>
  </si>
  <si>
    <t>3611 - Assoc Elec Engr Hyd Structures</t>
  </si>
  <si>
    <t>3612 - Staff Accountant</t>
  </si>
  <si>
    <t>3613 - Elec Engr</t>
  </si>
  <si>
    <t>3614 - Accountant</t>
  </si>
  <si>
    <t>3615 - Meeting &amp; Conference Svcs Supvr</t>
  </si>
  <si>
    <t>3616 - Lead Mgmt &amp; Program Analyst</t>
  </si>
  <si>
    <t>3618 - Media Prod Spec</t>
  </si>
  <si>
    <t>3619 - Supvng Media Prod Spec</t>
  </si>
  <si>
    <t>3621 - Sr Facilities Risk Mgr</t>
  </si>
  <si>
    <t>3623 - Constrn Insp</t>
  </si>
  <si>
    <t>3624 - Sr Constrn Insp</t>
  </si>
  <si>
    <t>3625 - Supvng Constrn Insp</t>
  </si>
  <si>
    <t>3626 - Elec Engring Techn III</t>
  </si>
  <si>
    <t>3627 - Elec Engring Techn II</t>
  </si>
  <si>
    <t>3629 - Elec Engring Techn I</t>
  </si>
  <si>
    <t>3630 - Asst Judicial Administration Librarian I</t>
  </si>
  <si>
    <t>3631 - Asst Judicial Administration Librarian II</t>
  </si>
  <si>
    <t>3632 - Regional Court Interpreter Coord</t>
  </si>
  <si>
    <t>3633 - Supvng Equipt Engr</t>
  </si>
  <si>
    <t>3634 - Equipt Mgmt Supvr</t>
  </si>
  <si>
    <t>3635 - Sr Equipt Engr</t>
  </si>
  <si>
    <t>3636 - Supvng Telecomms Engr</t>
  </si>
  <si>
    <t>3637 - Sr Telecomms Engr</t>
  </si>
  <si>
    <t>3638 - Assoc Equipt Engr</t>
  </si>
  <si>
    <t>3639 - Equipt Engr</t>
  </si>
  <si>
    <t>3640 - Assoc Telecomms Engr</t>
  </si>
  <si>
    <t>3643 - Asst Telecomms Engr</t>
  </si>
  <si>
    <t>3644 - Data Communications Spec</t>
  </si>
  <si>
    <t>3649 - Auto Equipt Standards Engr</t>
  </si>
  <si>
    <t>3650 - Sr Auto Equipt Standards Engr</t>
  </si>
  <si>
    <t>3651 - Assoc Auto Equipt Standards Engr</t>
  </si>
  <si>
    <t>3652 - Sr Cntrl Engr (Spec)</t>
  </si>
  <si>
    <t>3653 - Exec Office Liaison I</t>
  </si>
  <si>
    <t>3654 - Exec Office Liaison II</t>
  </si>
  <si>
    <t>3655 - Exec Office Liaison III</t>
  </si>
  <si>
    <t>3656 - Utility Engr/Analyst</t>
  </si>
  <si>
    <t>3657 - Cntrl Sys Techn I</t>
  </si>
  <si>
    <t>3658 - Sr Cntrl Engr (Supvr)</t>
  </si>
  <si>
    <t>3659 - Assoc Cntrl Engr</t>
  </si>
  <si>
    <t>3660 - Cntrl Engr</t>
  </si>
  <si>
    <t>3661 - Cntrl Sys Techn III</t>
  </si>
  <si>
    <t>3662 - Cntrl Sys Techn II</t>
  </si>
  <si>
    <t>3663 - Elec-Mech Testing Techn III</t>
  </si>
  <si>
    <t>3664 - Elec-Mech Testing Techn II</t>
  </si>
  <si>
    <t>3665 - Av-Video Sys Tech Analyst</t>
  </si>
  <si>
    <t>3666 - Sr AV-Video Sys Tech Analyst</t>
  </si>
  <si>
    <t>3667 - Supvng Av-Video Sys Tech Analyst</t>
  </si>
  <si>
    <t>3668 - Elec-Mech Testing Techn I</t>
  </si>
  <si>
    <t>3669 - Facilities Mgmt Administrator</t>
  </si>
  <si>
    <t>3670 - Supvng Facilities Mgmt Administrator</t>
  </si>
  <si>
    <t>3671 - Prin Hydro Pwr Utility Engr</t>
  </si>
  <si>
    <t>3672 - Supvng Hydro Pwr Utility Engr</t>
  </si>
  <si>
    <t>3673 - Sr Hydro Pwr Utility Engr (Supvr)</t>
  </si>
  <si>
    <t>3674 - Sr Hydro Pwr Utility Engr (Spec)</t>
  </si>
  <si>
    <t>3675 - Assoc Hydro Pwr Utility Engr</t>
  </si>
  <si>
    <t>3676 - Regional Mgr of Facility Operations</t>
  </si>
  <si>
    <t>3682 - Real Estate Analyst</t>
  </si>
  <si>
    <t>3683 - Sr Real Estate Analyst</t>
  </si>
  <si>
    <t>3684 - Supervisng Real Estate Analyst</t>
  </si>
  <si>
    <t>3686 - Supvng Cntrl Engr</t>
  </si>
  <si>
    <t>3688 - Mech Elec - Plumbing (Mep) Engr</t>
  </si>
  <si>
    <t>3689 - Environmental Analyst</t>
  </si>
  <si>
    <t>3692 - Prin Geologist</t>
  </si>
  <si>
    <t>3693 - Supvng Geologist</t>
  </si>
  <si>
    <t>3695 - Cost Estimator</t>
  </si>
  <si>
    <t>3696 - Sr Cost Estimator</t>
  </si>
  <si>
    <t>3698 - Administrative Svcs Asst I</t>
  </si>
  <si>
    <t>3699 - Administrative Svcs Asst II</t>
  </si>
  <si>
    <t>3700 - Administrative Svcs Asst III</t>
  </si>
  <si>
    <t>3702 - Constrn Mgr</t>
  </si>
  <si>
    <t>3703 - Portfolio Administration Analyst</t>
  </si>
  <si>
    <t>3706 - Chief Investment Officer</t>
  </si>
  <si>
    <t>3710 - Dispatcher-Clk</t>
  </si>
  <si>
    <t>3711 - Dispatcher-Clk Supvr</t>
  </si>
  <si>
    <t>3712 - Svc Asst (Maint)</t>
  </si>
  <si>
    <t>3713 - Heavy Equipt Mechanic</t>
  </si>
  <si>
    <t>3714 - Heavy Equipt Mechanic Apprnt</t>
  </si>
  <si>
    <t>3715 - Mechanic's Helper</t>
  </si>
  <si>
    <t>3716 - Specifications Spec</t>
  </si>
  <si>
    <t>3717 - Sr Emergency Response &amp; Plan Mgr</t>
  </si>
  <si>
    <t>3719 - Assoc Geologist</t>
  </si>
  <si>
    <t>3720 - Sr Procurement Spec</t>
  </si>
  <si>
    <t>3721 - Supvng Procurement Spec</t>
  </si>
  <si>
    <t>3722 - Asst Geologist</t>
  </si>
  <si>
    <t>3723 - Supvng Hazardous Substances Engr II</t>
  </si>
  <si>
    <t>3724 - Supvng Hazardous Substances Engr I</t>
  </si>
  <si>
    <t>3725 - Sr Hazardous Substances Engr</t>
  </si>
  <si>
    <t>3726 - Hazardous Substances Engr</t>
  </si>
  <si>
    <t>3727 - Sr Oil &amp; Gas Engr (Spec)</t>
  </si>
  <si>
    <t>3728 - Hydro Plant Techn I</t>
  </si>
  <si>
    <t>3729 - Hydro Plant Techn II</t>
  </si>
  <si>
    <t>3730 - Hydro Plant Techn III</t>
  </si>
  <si>
    <t>3731 - Hydro Plant Techn Supvr</t>
  </si>
  <si>
    <t>3732 - Labor Relations Negotiator</t>
  </si>
  <si>
    <t>3735 - Air Resources Engr</t>
  </si>
  <si>
    <t>3737 - O&amp;M Customer Support Rep I</t>
  </si>
  <si>
    <t>3738 - O&amp;M Customer Support Rep II</t>
  </si>
  <si>
    <t>3739 - O&amp;M Customer Support Supvr</t>
  </si>
  <si>
    <t>3743 - Assoc Geochemist</t>
  </si>
  <si>
    <t>3744 - Assoc Geophysicist</t>
  </si>
  <si>
    <t>3745 - Supvng Engring Geologist</t>
  </si>
  <si>
    <t>3748 - Supvng Engring Geologist</t>
  </si>
  <si>
    <t>3749 - Sr Seismologist</t>
  </si>
  <si>
    <t>3751 - Sr Engring Geologist</t>
  </si>
  <si>
    <t>3755 - Assoc Seismologist</t>
  </si>
  <si>
    <t>3756 - Engring Geologist</t>
  </si>
  <si>
    <t>3758 - Hlth &amp; Safety Analyst</t>
  </si>
  <si>
    <t>3762 - Air Resources Supvr I</t>
  </si>
  <si>
    <t>3763 - Air Resources Supvr II</t>
  </si>
  <si>
    <t>3766 - Petroleum Reservoir Engr</t>
  </si>
  <si>
    <t>3768 - Bus Applications Analyst</t>
  </si>
  <si>
    <t>3771 - Sr Bus Applications Analyst</t>
  </si>
  <si>
    <t>3772 - Supvng Bus Applications Analyst</t>
  </si>
  <si>
    <t>3775 - Petroleum Prod Engr</t>
  </si>
  <si>
    <t>3776 - Petroleum Drilling Engr</t>
  </si>
  <si>
    <t>3777 - Supvng Oil &amp; Gas Engr</t>
  </si>
  <si>
    <t>3779 - Asst Hlth Physicist</t>
  </si>
  <si>
    <t>3780 - Sr Oil &amp; Gas Engr (Supvr)</t>
  </si>
  <si>
    <t>3781 - Jr Hlth Physicist</t>
  </si>
  <si>
    <t>3782 - Sanitary Engring Techn</t>
  </si>
  <si>
    <t>3783 - Assoc Oil &amp; Gas Engr</t>
  </si>
  <si>
    <t>3784 - Energy &amp; Mineral Resources Engr</t>
  </si>
  <si>
    <t>3785 - Chief Operating Officer</t>
  </si>
  <si>
    <t>3786 - Waste Mgmt Engr</t>
  </si>
  <si>
    <t>3787 - Internal Auditor I</t>
  </si>
  <si>
    <t>3788 - Oil &amp; Gas Techn III</t>
  </si>
  <si>
    <t>3789 - Internal Auditor II</t>
  </si>
  <si>
    <t>3790 - Sr Waste Mgmt Engr</t>
  </si>
  <si>
    <t>3793 - Supvng Mineral Resources Engr</t>
  </si>
  <si>
    <t>3794 - Sr Mineral Resources Engr</t>
  </si>
  <si>
    <t>3795 - Supvng Waste Mgmt Engr</t>
  </si>
  <si>
    <t>3796 - Assoc Mineral Resources Engr</t>
  </si>
  <si>
    <t>3797 - Oil &amp; Gas Techn II</t>
  </si>
  <si>
    <t>3799 - Oil &amp; Gas Techn I</t>
  </si>
  <si>
    <t>3800 - Petroleum Geologist</t>
  </si>
  <si>
    <t>3801 - Supvng Hlth Physicist</t>
  </si>
  <si>
    <t>3802 - Sr Hlth Physicist</t>
  </si>
  <si>
    <t>3803 - Assoc Hlth Physicist</t>
  </si>
  <si>
    <t>3809 - Assoc Motor Vehicle Pollution Cntrl Engr</t>
  </si>
  <si>
    <t>3810 - Staff Electronics &amp; Instrumentation Engr</t>
  </si>
  <si>
    <t>3811 - Supvng Air Pollution Research Spec</t>
  </si>
  <si>
    <t>3812 - Air Pollution Research Spec</t>
  </si>
  <si>
    <t>3814 - Gen Counsel/Div Director</t>
  </si>
  <si>
    <t>3815 - Sr Rehab Engring Consultant</t>
  </si>
  <si>
    <t>3816 - Telecomms Spec</t>
  </si>
  <si>
    <t>3817 - Assoc Rehab Engring Consultant</t>
  </si>
  <si>
    <t>3818 - Labor &amp; Employee Relations Officer</t>
  </si>
  <si>
    <t>3819 - Prin Engr</t>
  </si>
  <si>
    <t>3820 - Sr Labor &amp; Employee Relations Officer</t>
  </si>
  <si>
    <t>3821 - Supvng Sanitary Engr</t>
  </si>
  <si>
    <t>3822 - Sr Sanitary Engr</t>
  </si>
  <si>
    <t>3823 - Sr Prod Artist</t>
  </si>
  <si>
    <t>3824 - Jr Industrial Hygienist</t>
  </si>
  <si>
    <t>3825 - Assoc Sanitary Engr</t>
  </si>
  <si>
    <t>3826 - Sanitary Engring Assoc</t>
  </si>
  <si>
    <t>3827 - Enterprise Tech Architect</t>
  </si>
  <si>
    <t>3828 - Sr Enterprise Tech Architect</t>
  </si>
  <si>
    <t>3829 - Supvng Enterprise Tech Architect</t>
  </si>
  <si>
    <t>3832 - Advisory Committee Member</t>
  </si>
  <si>
    <t>3833 - Div Chief - C.E.A.</t>
  </si>
  <si>
    <t>3834 - Div Chief</t>
  </si>
  <si>
    <t>3838 - Design &amp; Constrn Proj Mgr I</t>
  </si>
  <si>
    <t>3839 - Sanitary Engring Techn Trainee</t>
  </si>
  <si>
    <t>3840 - Design &amp; Constrn Proj Mgr II</t>
  </si>
  <si>
    <t>3841 - Supvng Industrial Hygienist</t>
  </si>
  <si>
    <t>3842 - Exec Officer II</t>
  </si>
  <si>
    <t>3844 - Sr Cntrl Engr</t>
  </si>
  <si>
    <t>3846 - Cntrl Engr</t>
  </si>
  <si>
    <t>3848 - Sanitary Engr</t>
  </si>
  <si>
    <t>3849 - Supvng Cntrl Engr (Supvry)</t>
  </si>
  <si>
    <t>3850 - Supvng Cntrl Engr (Mgrial)</t>
  </si>
  <si>
    <t>3851 - Prin Cntrl Engr</t>
  </si>
  <si>
    <t>3852 - Sr Industrial Hygienist</t>
  </si>
  <si>
    <t>3853 - Design &amp; Constrn Proj Mgr III</t>
  </si>
  <si>
    <t>3854 - Sr Design &amp; Constrn Proj Mgr</t>
  </si>
  <si>
    <t>3855 - Asst Industrial Hygienist</t>
  </si>
  <si>
    <t>3856 - Assoc Industrial Hygienist</t>
  </si>
  <si>
    <t>3857 - Fed Court Consultant</t>
  </si>
  <si>
    <t>3860 - Labor &amp; Employee Relations Officer I</t>
  </si>
  <si>
    <t>3861 - Labor &amp; Employee Relations Officer II</t>
  </si>
  <si>
    <t>3863 - Chief of Staff</t>
  </si>
  <si>
    <t>3864 - Chief Administrative Officer</t>
  </si>
  <si>
    <t>3869 - Assoc Safety Engr (Pressure Vessels)</t>
  </si>
  <si>
    <t>3871 - Regional Mgr</t>
  </si>
  <si>
    <t>3872 - Air Resources Techn I</t>
  </si>
  <si>
    <t>3873 - Air Resources Techn II</t>
  </si>
  <si>
    <t>3875 - Staff Air Pollution Spec</t>
  </si>
  <si>
    <t>3876 - Assoc Safety Engr - Mining &amp; Tunneling</t>
  </si>
  <si>
    <t>3878 - Asst Div Chief</t>
  </si>
  <si>
    <t>3881 - Prin Safety Engr - Elevators</t>
  </si>
  <si>
    <t>3883 - Prin Safety Engr - Pressure Vessels</t>
  </si>
  <si>
    <t>3884 - Assoc Safety Engr - Elevators</t>
  </si>
  <si>
    <t>3885 - Prin Safety Engr - Mining &amp; Tunneling</t>
  </si>
  <si>
    <t>3886 - Architectural Designer</t>
  </si>
  <si>
    <t>3887 - Air Pollution Spec</t>
  </si>
  <si>
    <t>3889 - Assoc Safety Engr (Industrial)</t>
  </si>
  <si>
    <t>3890 - Jr Safety Engr</t>
  </si>
  <si>
    <t>3891 - Assoc Safety Engr (Elec)</t>
  </si>
  <si>
    <t>3892 - Sr Safety Engr (Amusement Rides)</t>
  </si>
  <si>
    <t>3893 - District Mgr - Div of Occupational Safety &amp; Hlth</t>
  </si>
  <si>
    <t>3894 - Sr Safety Engr - Elevators</t>
  </si>
  <si>
    <t>3896 - Assoc Safety Engr (Constrn)</t>
  </si>
  <si>
    <t>3897 - Sr Safety Engr - Elec</t>
  </si>
  <si>
    <t>3898 - Assoc Safety Engr (Amusement Rides)</t>
  </si>
  <si>
    <t>3899 - Asst Safety Engr</t>
  </si>
  <si>
    <t>3900 - Sr Safety Engr - Constrn</t>
  </si>
  <si>
    <t>3902 - Prin Safety Engr - Constrn</t>
  </si>
  <si>
    <t>3903 - Sr Safety Engr - Pressure Vessels</t>
  </si>
  <si>
    <t>3905 - Sr Safety Engr - Mining &amp; Tunneling</t>
  </si>
  <si>
    <t>3906 - Safety Engring Techn</t>
  </si>
  <si>
    <t>3908 - Prin Safety Engr - Staff Svcs</t>
  </si>
  <si>
    <t>3909 - Sr Safety Engr - Industrial</t>
  </si>
  <si>
    <t>3911 - Prin Safety Engr - Industrial</t>
  </si>
  <si>
    <t>3917 - Hlth &amp; Safety Officer</t>
  </si>
  <si>
    <t>3918 - Area Mgr</t>
  </si>
  <si>
    <t>3919 - Supvr Operations &amp; Safety Sect</t>
  </si>
  <si>
    <t>3921 - Sr Transp Operations Supvr</t>
  </si>
  <si>
    <t>3922 - Sr Rapid Transit Computer Cntrl Sys Spec</t>
  </si>
  <si>
    <t>3923 - Assoc Transp Operations Supvr</t>
  </si>
  <si>
    <t>3927 - Motor Carrier Spec III</t>
  </si>
  <si>
    <t>3928 - Motor Carrier Spec II</t>
  </si>
  <si>
    <t>3929 - Assoc Safety Engr</t>
  </si>
  <si>
    <t>3930 - Motor Carrier Spec I</t>
  </si>
  <si>
    <t>3931 - Sr Geologist (Spec)</t>
  </si>
  <si>
    <t>3932 - Sr Geologist (Supvr)</t>
  </si>
  <si>
    <t>3934 - Assoc Railroad Equipt Insp</t>
  </si>
  <si>
    <t>3935 - Air Resources Fld Rep I</t>
  </si>
  <si>
    <t>3936 - Auto Emission Test Supvr</t>
  </si>
  <si>
    <t>3937 - Air Resources Fld Rep II</t>
  </si>
  <si>
    <t>3938 - Air Resources Fld Rep III</t>
  </si>
  <si>
    <t>3940 - State Architect</t>
  </si>
  <si>
    <t>3941 - Assoc Railroad Track Insp</t>
  </si>
  <si>
    <t>3943 - Dep to the State Architect</t>
  </si>
  <si>
    <t>3944 - Mgr Motor Carrier Safety Program</t>
  </si>
  <si>
    <t>3947 - Assoc Signal &amp; Train Cntrl Insp</t>
  </si>
  <si>
    <t>3952 - Prin Architect</t>
  </si>
  <si>
    <t>3953 - Restoration Architect</t>
  </si>
  <si>
    <t>3954 - Sr Restoration Architect</t>
  </si>
  <si>
    <t>3958 - Supvng Architect</t>
  </si>
  <si>
    <t>3961 - Sr Architect</t>
  </si>
  <si>
    <t>3964 - Assoc Architect</t>
  </si>
  <si>
    <t>3979 - Prin Landscape Architect</t>
  </si>
  <si>
    <t>3980 - Supvng Landscape Architect</t>
  </si>
  <si>
    <t>3981 - Landscape Architect</t>
  </si>
  <si>
    <t>3982 - Assoc Landscape Architect (Spec)</t>
  </si>
  <si>
    <t>3983 - Sr Landscape Architect</t>
  </si>
  <si>
    <t>3985 - Aquaculture Coord</t>
  </si>
  <si>
    <t>4002 - Agric Lab Microscopist</t>
  </si>
  <si>
    <t>4003 - Supvr</t>
  </si>
  <si>
    <t>4006 - Architectural Sr</t>
  </si>
  <si>
    <t>4009 - Architectural Assoc</t>
  </si>
  <si>
    <t>4012 - Architectural Asst</t>
  </si>
  <si>
    <t>4013 - Asset Mgr</t>
  </si>
  <si>
    <t>4015 - Chief Compliance Officer</t>
  </si>
  <si>
    <t>4016 - Regional Compliance Officer</t>
  </si>
  <si>
    <t>4017 - Compliance Officer</t>
  </si>
  <si>
    <t>4019 - Proj Director I</t>
  </si>
  <si>
    <t>4020 - Proj Director II</t>
  </si>
  <si>
    <t>4023 - Proj Director III</t>
  </si>
  <si>
    <t>4024 - Capital Outlay Program Mgr</t>
  </si>
  <si>
    <t>4025 - Chief Constrn Supvr</t>
  </si>
  <si>
    <t>4026 - Fraud Prev Spec</t>
  </si>
  <si>
    <t>4027 - Supvng Fraud Prev Spec I</t>
  </si>
  <si>
    <t>4028 - Supvng Fraud Prev Spec II</t>
  </si>
  <si>
    <t>4029 - Constrn Supvr III</t>
  </si>
  <si>
    <t>4030 - Constrn Supvr II</t>
  </si>
  <si>
    <t>4031 - Constrn Supvr I</t>
  </si>
  <si>
    <t>4032 - Constrn Insp II</t>
  </si>
  <si>
    <t>4033 - Constrn Insp I</t>
  </si>
  <si>
    <t>4034 - Elec Insp II</t>
  </si>
  <si>
    <t>4035 - Elec Insp I</t>
  </si>
  <si>
    <t>4036 - Direct Constrn Supvr I</t>
  </si>
  <si>
    <t>4037 - Mech Insp II</t>
  </si>
  <si>
    <t>4038 - Direct Constrn Supvr II</t>
  </si>
  <si>
    <t>4039 - Mech Insp I</t>
  </si>
  <si>
    <t>4045 - Direct Constrn Supvr III</t>
  </si>
  <si>
    <t>4051 - Asst Gen Counsel I</t>
  </si>
  <si>
    <t>4052 - Asst Gen Counsel II</t>
  </si>
  <si>
    <t>4053 - Assoc Gen Counsel</t>
  </si>
  <si>
    <t>4056 - Assoc Energy Spec (Tech Eval &amp; Develmt)</t>
  </si>
  <si>
    <t>4057 - Program Evaluator</t>
  </si>
  <si>
    <t>4058 - Energy Commission Supvr II (Tech Eval &amp; Develmt)</t>
  </si>
  <si>
    <t>4059 - Assoc Program Evaluator</t>
  </si>
  <si>
    <t>4060 - Supvng Estimator of Bldg Constrn</t>
  </si>
  <si>
    <t>4061 - Staff Program Evaluator</t>
  </si>
  <si>
    <t>4062 - Sr Program Evaluator</t>
  </si>
  <si>
    <t>4063 - Sr Estimator of Bldg Constrn</t>
  </si>
  <si>
    <t>4064 - Gen Counsel</t>
  </si>
  <si>
    <t>4066 - Assoc Estimator of Bldg Constrn</t>
  </si>
  <si>
    <t>4067 - Gen Counsel</t>
  </si>
  <si>
    <t>4069 - Asst Estimator of Bldg Constrn</t>
  </si>
  <si>
    <t>4074 - Elec Estimator III</t>
  </si>
  <si>
    <t>4075 - Elec Estimator II</t>
  </si>
  <si>
    <t>4076 - Elec Estimator I</t>
  </si>
  <si>
    <t>4078 - Mech Estimator III</t>
  </si>
  <si>
    <t>4079 - Mech Estimator II</t>
  </si>
  <si>
    <t>4081 - Mineral Resources Engring Techn I</t>
  </si>
  <si>
    <t>4082 - Mineral Resources Engring Techn II</t>
  </si>
  <si>
    <t>4083 - Mineral Resources Engring Techn III</t>
  </si>
  <si>
    <t>4084 - Program Evaluator Spec (Info Sys)</t>
  </si>
  <si>
    <t>4085 - Staff Program Evaluator Spec (Info Sys)</t>
  </si>
  <si>
    <t>4086 - Sr Program Evaluator Spec (Info Sys)</t>
  </si>
  <si>
    <t>4087 - Specification Writer II</t>
  </si>
  <si>
    <t>4088 - Auditor Evaluator I</t>
  </si>
  <si>
    <t>4089 - Auditor Evaluator II</t>
  </si>
  <si>
    <t>4090 - Specification Writer I</t>
  </si>
  <si>
    <t>4092 - Sr Auditor Evaluator</t>
  </si>
  <si>
    <t>4093 - Sr Auditor Evaluator I</t>
  </si>
  <si>
    <t>4094 - Prin Auditor</t>
  </si>
  <si>
    <t>4095 - Fraud Investigator I</t>
  </si>
  <si>
    <t>4096 - Fraud Investigator II</t>
  </si>
  <si>
    <t>4097 - Fraud Investigator III</t>
  </si>
  <si>
    <t>4098 - Auditor Spec I (Electronic Data Procesing)</t>
  </si>
  <si>
    <t>4099 - Auditor Spec II (Electronic Data Procesing)</t>
  </si>
  <si>
    <t>4100 - Asst Dep State Cntrller</t>
  </si>
  <si>
    <t>4101 - Financial Institutions Examiner</t>
  </si>
  <si>
    <t>4102 - Sr Financial Institutions Examiner</t>
  </si>
  <si>
    <t>4103 - Financial Institutions Supvr</t>
  </si>
  <si>
    <t>4104 - Financial Institutions Mgr</t>
  </si>
  <si>
    <t>4105 - Sr Auditor Evaluator II</t>
  </si>
  <si>
    <t>4106 - Assoc Constrn Analyst</t>
  </si>
  <si>
    <t>4107 - Constrn Supvr I - CF</t>
  </si>
  <si>
    <t>4108 - Constrn Supvr II - CF</t>
  </si>
  <si>
    <t>4109 - Constrn Supvr III - CF</t>
  </si>
  <si>
    <t>4111 - Sr Auditor Evaluator III</t>
  </si>
  <si>
    <t>4112 - Auditor Spec I</t>
  </si>
  <si>
    <t>4113 - Auditor Spec II</t>
  </si>
  <si>
    <t>4114 - Auditor Spec III</t>
  </si>
  <si>
    <t>4115 - Mineral &amp; Land Auditor Spec IV (Supvry)</t>
  </si>
  <si>
    <t>4116 - Architectural Proj Prod Analyst</t>
  </si>
  <si>
    <t>4117 - Bay Develmt Design Analyst</t>
  </si>
  <si>
    <t>4119 - Sr Design Officer</t>
  </si>
  <si>
    <t>4121 - Assoc Design Officer</t>
  </si>
  <si>
    <t>4123 - Sr Architect</t>
  </si>
  <si>
    <t>4126 - Deptal Constrn &amp; Maint Supvr</t>
  </si>
  <si>
    <t>4127 - Architectural Assoc Hlth Facilities</t>
  </si>
  <si>
    <t>4128 - Supvng Design Officer</t>
  </si>
  <si>
    <t>4133 - State Financial Examiner III</t>
  </si>
  <si>
    <t>4134 - Mineral &amp; Land Auditor Spec II</t>
  </si>
  <si>
    <t>4135 - Mineral &amp; Land Auditor Spec III</t>
  </si>
  <si>
    <t>4136 - State Financial Examiner II</t>
  </si>
  <si>
    <t>4137 - Mineral &amp; Land Auditor Spec IV (Spec)</t>
  </si>
  <si>
    <t>4140 - Supvng Govtl Auditor II</t>
  </si>
  <si>
    <t>4141 - Totalisator Sys Examiner</t>
  </si>
  <si>
    <t>4142 - Supvng Govtl Auditor I</t>
  </si>
  <si>
    <t>4144 - Governmental Auditor III</t>
  </si>
  <si>
    <t>4146 - Governmental Auditor II</t>
  </si>
  <si>
    <t>4152 - Energy Commission Superisor I (Tech Eval &amp; Develmt)</t>
  </si>
  <si>
    <t>4155 - Staff Mgmt Auditor (Spec)</t>
  </si>
  <si>
    <t>4159 - Assoc Mgmt Auditor</t>
  </si>
  <si>
    <t>4160 - Staff Mgmt Auditor</t>
  </si>
  <si>
    <t>4161 - Sr Mgmt Auditor</t>
  </si>
  <si>
    <t>4163 - Supvng Mgmt Auditor</t>
  </si>
  <si>
    <t>4169 - Regional Constrn &amp; Maint Superintendent</t>
  </si>
  <si>
    <t>4175 - Auditor I</t>
  </si>
  <si>
    <t>4177 - Accountant I (Spec)</t>
  </si>
  <si>
    <t>4179 - Accountant Trainee</t>
  </si>
  <si>
    <t>4180 - Accountant I (Supvr)</t>
  </si>
  <si>
    <t>4184 - Energy Commission Spec I (Tech Eval &amp; Develmt)</t>
  </si>
  <si>
    <t>4185 - Energy Commission Spec II (Tech Eval &amp; Develmt)</t>
  </si>
  <si>
    <t>4186 - Energy Commission Spec III (Tech Eval &amp;Develmt)</t>
  </si>
  <si>
    <t>4189 - State Controller</t>
  </si>
  <si>
    <t>4190 - Deputy State Controller</t>
  </si>
  <si>
    <t>4191 - Financial Accountant I</t>
  </si>
  <si>
    <t>4192 - Financial Accountant II</t>
  </si>
  <si>
    <t>4193 - Financial Accountant III</t>
  </si>
  <si>
    <t>4194 - Financial Accountant IV</t>
  </si>
  <si>
    <t>4195 - Financial Accountant V</t>
  </si>
  <si>
    <t>4203 - Investigative Auditor II</t>
  </si>
  <si>
    <t>4213 - Payroll Officer</t>
  </si>
  <si>
    <t>4215 - Investigative Auditor III</t>
  </si>
  <si>
    <t>4217 - Supvng Auditor I</t>
  </si>
  <si>
    <t>4218 - Supvng Auditor II</t>
  </si>
  <si>
    <t>4221 - Treasury Program Mgr I</t>
  </si>
  <si>
    <t>4223 - Assoc Treasury Program Officer</t>
  </si>
  <si>
    <t>4224 - Investigative Auditor IV (Spec)</t>
  </si>
  <si>
    <t>4225 - Treasury Program Mgr II</t>
  </si>
  <si>
    <t>4226 - Investigative Auditor IV (Supvr)</t>
  </si>
  <si>
    <t>4228 - Welfare Fraud Prev Coord</t>
  </si>
  <si>
    <t>4232 - State Treasurer</t>
  </si>
  <si>
    <t>4233 - Chief Dep State Treasurer</t>
  </si>
  <si>
    <t>4234 - Dep State Treasurer</t>
  </si>
  <si>
    <t>4236 - Asst Operations Security Officer</t>
  </si>
  <si>
    <t>4239 - School Facilities Program Administrator II</t>
  </si>
  <si>
    <t>4243 - School Facilities Program Administrator I</t>
  </si>
  <si>
    <t>4244 - School Facilities Program Analyst II</t>
  </si>
  <si>
    <t>4245 - Treasury Program Mgr III</t>
  </si>
  <si>
    <t>4247 - Hlth Program Audit Mgr I</t>
  </si>
  <si>
    <t>4248 - Hlth Program Audit Mgr II</t>
  </si>
  <si>
    <t>4249 - Hlth Program Auditor IV</t>
  </si>
  <si>
    <t>4252 - Hlth Program Auditor III</t>
  </si>
  <si>
    <t>4254 - Hlth Program Auditor II</t>
  </si>
  <si>
    <t>4256 - Chief Exec Officer</t>
  </si>
  <si>
    <t>4257 - Hlth Program Audit Mgr III</t>
  </si>
  <si>
    <t>4267 - Tax Auditor</t>
  </si>
  <si>
    <t>4271 - Supvng Tax Auditor III</t>
  </si>
  <si>
    <t>4272 - Asst to Bd Mbr</t>
  </si>
  <si>
    <t>4275 - Dep to Bd Mbr</t>
  </si>
  <si>
    <t>4277 - Supvng Tax Auditor II</t>
  </si>
  <si>
    <t>4279 - Supvng Auditor</t>
  </si>
  <si>
    <t>4280 - Supvng Tax Auditor I</t>
  </si>
  <si>
    <t>4281 - Assoc Tax Auditor</t>
  </si>
  <si>
    <t>4285 - Gen Auditor III</t>
  </si>
  <si>
    <t>4286 - Investigative Auditor Alcoholic Beverage Cntrl</t>
  </si>
  <si>
    <t>4287 - Gen Auditor II</t>
  </si>
  <si>
    <t>4288 - Asst Program Spec</t>
  </si>
  <si>
    <t>4289 - Assoc Program Spec</t>
  </si>
  <si>
    <t>4290 - Administrative Officer</t>
  </si>
  <si>
    <t>4292 - Supvng Auditor III</t>
  </si>
  <si>
    <t>4297 - Real Estate Exam Techn</t>
  </si>
  <si>
    <t>4298 - Real Estate License Examiner I</t>
  </si>
  <si>
    <t>4299 - Real Estate License Examiner II</t>
  </si>
  <si>
    <t>4313 - Fire &amp; Life Safety Off I</t>
  </si>
  <si>
    <t>4314 - Fire &amp; Life Safety Off II</t>
  </si>
  <si>
    <t>4315 - Chief Fire &amp; Life Safety Off</t>
  </si>
  <si>
    <t>4320 - Bus Taxes Administrator III</t>
  </si>
  <si>
    <t>4331 - Bus Taxes Administrator II</t>
  </si>
  <si>
    <t>4332 - Tax Administrator I</t>
  </si>
  <si>
    <t>4333 - Tax Administrator II</t>
  </si>
  <si>
    <t>4335 - Bus Taxes Administrator I</t>
  </si>
  <si>
    <t>4336 - Tax Auditor</t>
  </si>
  <si>
    <t>4337 - Tax Administrator III</t>
  </si>
  <si>
    <t>4338 - Supvng Tax Auditor I</t>
  </si>
  <si>
    <t>4339 - Assoc Tax Auditor</t>
  </si>
  <si>
    <t>4341 - Staff Tax Auditor</t>
  </si>
  <si>
    <t>4346 - Administrator IV</t>
  </si>
  <si>
    <t>4348 - Fire &amp; Life Safety Off I</t>
  </si>
  <si>
    <t>4351 - Fire &amp; Life Safety Off II</t>
  </si>
  <si>
    <t>4352 - Administrator III</t>
  </si>
  <si>
    <t>4355 - Prin-Fire &amp; Life Safety</t>
  </si>
  <si>
    <t>4357 - Administrator II</t>
  </si>
  <si>
    <t>4358 - Administrator I</t>
  </si>
  <si>
    <t>4361 - Assoc Tax Auditor</t>
  </si>
  <si>
    <t>4362 - Tax Auditor</t>
  </si>
  <si>
    <t>4364 - Program Spec I</t>
  </si>
  <si>
    <t>4365 - Program Spec II</t>
  </si>
  <si>
    <t>4366 - Program Spec III</t>
  </si>
  <si>
    <t>4367 - Public Land Mgmt Spec I</t>
  </si>
  <si>
    <t>4368 - Public Land Mgmt Spec II</t>
  </si>
  <si>
    <t>4369 - Public Land Mgmt Spec III</t>
  </si>
  <si>
    <t>4370 - Public Land Mgmt Spec IV</t>
  </si>
  <si>
    <t>4371 - Public Land Mgr I</t>
  </si>
  <si>
    <t>4372 - Public Land Mgr II</t>
  </si>
  <si>
    <t>4378 - Bus Taxes Spec III</t>
  </si>
  <si>
    <t>4379 - Bus Taxes Spec II</t>
  </si>
  <si>
    <t>4380 - Bus Taxes Spec I</t>
  </si>
  <si>
    <t>4387 - Dep Mgr II</t>
  </si>
  <si>
    <t>4392 - Div Chief - C.E.A.</t>
  </si>
  <si>
    <t>4403 - Supvng Insurance Examiner</t>
  </si>
  <si>
    <t>4410 - Sr Ins Examiner (Spec)</t>
  </si>
  <si>
    <t>4411 - Sr Ins Examiner (Supvr)</t>
  </si>
  <si>
    <t>4412 - Assoc Ins Examiner</t>
  </si>
  <si>
    <t>4413 - Asst Medi-Cal Eligibility Analyst</t>
  </si>
  <si>
    <t>4414 - Assoc Medi-Cal Eligibility Analyst</t>
  </si>
  <si>
    <t>4416 - Reins Spec</t>
  </si>
  <si>
    <t>4417 - Insurance Claims Spec</t>
  </si>
  <si>
    <t>4420 - Insurance Examiner</t>
  </si>
  <si>
    <t>4426 - Bus Taxes Compliance Supvr III</t>
  </si>
  <si>
    <t>4429 - Sr Brand Insp</t>
  </si>
  <si>
    <t>4430 - Regional Brand Supvr</t>
  </si>
  <si>
    <t>4432 - Supvng Insurance Rate Analyst</t>
  </si>
  <si>
    <t>4435 - Sr Ins Rate Analyst</t>
  </si>
  <si>
    <t>4438 - Assoc Ins Rate Analyst</t>
  </si>
  <si>
    <t>4440 - Supvng Corporation Examiner</t>
  </si>
  <si>
    <t>4441 - Insurance Rate Analyst</t>
  </si>
  <si>
    <t>4443 - Corporation Examiner</t>
  </si>
  <si>
    <t>4444 - Recruitment Team Leader</t>
  </si>
  <si>
    <t>4450 - Recruitment Spec</t>
  </si>
  <si>
    <t>4452 - Corporation Examiner IV (Spec)</t>
  </si>
  <si>
    <t>4453 - Corporation Examiner IV (Supvr)</t>
  </si>
  <si>
    <t>4464 - Transp Rate Spec</t>
  </si>
  <si>
    <t>4465 - Transp Analyst</t>
  </si>
  <si>
    <t>4486 - Deputy</t>
  </si>
  <si>
    <t>4488 - Inheritance &amp; Gift Tax Examiner III</t>
  </si>
  <si>
    <t>4491 - Supvng Auditor I</t>
  </si>
  <si>
    <t>4492 - Registrar</t>
  </si>
  <si>
    <t>4493 - Supvng Auditor II</t>
  </si>
  <si>
    <t>4497 - Prin Public Utility Financial Examiner</t>
  </si>
  <si>
    <t>4499 - Public Utility Financial Examiner IV</t>
  </si>
  <si>
    <t>4502 - Public Utility Financial Examiner III</t>
  </si>
  <si>
    <t>4508 - Public Utility Financial Examiner II</t>
  </si>
  <si>
    <t>4511 - Empt Develmt Plnr III</t>
  </si>
  <si>
    <t>4512 - Prin Transp Div</t>
  </si>
  <si>
    <t>4513 - Transp Analyst</t>
  </si>
  <si>
    <t>4521 - Dep Div Chief</t>
  </si>
  <si>
    <t>4523 - Office Mgr I</t>
  </si>
  <si>
    <t>4524 - Office Mgr II</t>
  </si>
  <si>
    <t>4525 - Assoc Transp Rate Expert</t>
  </si>
  <si>
    <t>4535 - Assoc Transp Analyst</t>
  </si>
  <si>
    <t>4538 - Financing Assoc</t>
  </si>
  <si>
    <t>4539 - Financing Spec</t>
  </si>
  <si>
    <t>4541 - Fiscal Officer I</t>
  </si>
  <si>
    <t>4542 - Accounting Administrator II</t>
  </si>
  <si>
    <t>4545 - Accounting Administrator III</t>
  </si>
  <si>
    <t>4546 - Accounting Officer (Spec)</t>
  </si>
  <si>
    <t>4549 - Accounting Administrator I (Supvr)</t>
  </si>
  <si>
    <t>4551 - Box Office Mgr</t>
  </si>
  <si>
    <t>4552 - Accounting Administrator I (Spec)</t>
  </si>
  <si>
    <t>4554 - Financing Officer</t>
  </si>
  <si>
    <t>4555 - Sr Housing Constrn Insp</t>
  </si>
  <si>
    <t>4556 - Housing Constrn Insp</t>
  </si>
  <si>
    <t>4557 - Administrative Officer III</t>
  </si>
  <si>
    <t>4558 - Administrative Officer II</t>
  </si>
  <si>
    <t>4559 - Administrative Mgr</t>
  </si>
  <si>
    <t>4563 - Accounting Officer (Supvr)</t>
  </si>
  <si>
    <t>4567 - Sr Accounting Officer (Spec)</t>
  </si>
  <si>
    <t>4568 - Dep Comptroller</t>
  </si>
  <si>
    <t>4569 - Sr Accounting Officer (Supvr)</t>
  </si>
  <si>
    <t>4572 - Asst Estimator</t>
  </si>
  <si>
    <t>4573 - Assoc Estimator</t>
  </si>
  <si>
    <t>4576 - Sr Estimator</t>
  </si>
  <si>
    <t>4578 - Supvng Estimator</t>
  </si>
  <si>
    <t>4582 - Accounting Analyst</t>
  </si>
  <si>
    <t>4588 - Assoc Accounting Analyst</t>
  </si>
  <si>
    <t>4590 - Administrative Officer I</t>
  </si>
  <si>
    <t>4592 - Public Utilities Reg Analyst I</t>
  </si>
  <si>
    <t>4593 - Public Utilities Reg Analyst II</t>
  </si>
  <si>
    <t>4598 - Assoc Energy Spec (Forecasting)</t>
  </si>
  <si>
    <t>4599 - Energy Commission Supvr II (Forecasting )</t>
  </si>
  <si>
    <t>4600 - Asst to Appts</t>
  </si>
  <si>
    <t>4609 - Energy Program Spec III (Forecasting)</t>
  </si>
  <si>
    <t>4611 - Public Utilities Reg Analyst III</t>
  </si>
  <si>
    <t>4615 - Public Utilities Reg Analyst IV</t>
  </si>
  <si>
    <t>4616 - Public Utilities Reg Analyst V</t>
  </si>
  <si>
    <t>4617 - Environmental Plnr (Archeology)</t>
  </si>
  <si>
    <t>4618 - Environmental Plnr (Architectural History)</t>
  </si>
  <si>
    <t>4621 - Asst Div Chief</t>
  </si>
  <si>
    <t>4634 - Assoc Envirnal Plnr (Archeology)</t>
  </si>
  <si>
    <t>4635 - Environmental Plnr (Natural Sciences)</t>
  </si>
  <si>
    <t>4636 - Sr Plnr (Spec)</t>
  </si>
  <si>
    <t>4637 - Portfolio Mgr</t>
  </si>
  <si>
    <t>4638 - Sr Portfolio Mgr</t>
  </si>
  <si>
    <t>4639 - Sr Investment Officer</t>
  </si>
  <si>
    <t>4640 - Environmental Plnr</t>
  </si>
  <si>
    <t>4642 - Assoc Envirnal Plnr (Architectural History)</t>
  </si>
  <si>
    <t>4643 - Assoc Plnr</t>
  </si>
  <si>
    <t>4644 - Plnr</t>
  </si>
  <si>
    <t>4646 - Sr Plnr (Supvr)</t>
  </si>
  <si>
    <t>4648 - Hlth Plan Spec II</t>
  </si>
  <si>
    <t>4649 - Chief Plan Officer</t>
  </si>
  <si>
    <t>4652 - Sr Consultant</t>
  </si>
  <si>
    <t>4654 - Chief Operating Investment Officer</t>
  </si>
  <si>
    <t>4656 - Investment Officer I</t>
  </si>
  <si>
    <t>4658 - Assoc Risk Analyst</t>
  </si>
  <si>
    <t>4661 - New Program Consultant</t>
  </si>
  <si>
    <t>4662 - Hlth Plan Mgr II</t>
  </si>
  <si>
    <t>4663 - Assoc Hlth Plan Analyst</t>
  </si>
  <si>
    <t>4666 - Hlth Plan Spec I</t>
  </si>
  <si>
    <t>4671 - Investment Officer II</t>
  </si>
  <si>
    <t>4672 - Hlth Analyst</t>
  </si>
  <si>
    <t>4680 - Assoc Envirnal Plnr (Natural Sciences)</t>
  </si>
  <si>
    <t>4682 - Assoc Envirnal Plnr (Socioecon)</t>
  </si>
  <si>
    <t>4683 - Prin Administrator</t>
  </si>
  <si>
    <t>4685 - Asst Risk Analyst</t>
  </si>
  <si>
    <t>4686 - Staff Risk Mgr</t>
  </si>
  <si>
    <t>4687 - Limited Exam &amp; Appt Program Candidate (Identified Class)</t>
  </si>
  <si>
    <t>4689 - Recycling Spec I</t>
  </si>
  <si>
    <t>4690 - Recycling Spec II</t>
  </si>
  <si>
    <t>4692 - Chief Investment Officer</t>
  </si>
  <si>
    <t>4693 - Chief Investment Officer</t>
  </si>
  <si>
    <t>4694 - Investment Director</t>
  </si>
  <si>
    <t>4695 - Investment Officer III</t>
  </si>
  <si>
    <t>4696 - Recycling Spec III (Tech)</t>
  </si>
  <si>
    <t>4697 - Portfolio Mgr</t>
  </si>
  <si>
    <t>4698 - Associate Portfolio Manager</t>
  </si>
  <si>
    <t>4699 - Investment Operations Director</t>
  </si>
  <si>
    <t>4700 - Recycling Spec III (Supvry)</t>
  </si>
  <si>
    <t>4701 - Recycling Program Mgr I</t>
  </si>
  <si>
    <t>4702 - Recycling Program Mgr II</t>
  </si>
  <si>
    <t>4707 - Bus Svc Asst (Spec)</t>
  </si>
  <si>
    <t>4708 - Environmental Svcs Intern</t>
  </si>
  <si>
    <t>4711 - Assoc Envirnal Plnr</t>
  </si>
  <si>
    <t>4713 - Sr Envirnal Plnr</t>
  </si>
  <si>
    <t>4715 - Assoc Space Plnr</t>
  </si>
  <si>
    <t>4716 - Staff Space Plnr</t>
  </si>
  <si>
    <t>4717 - State Facilities Mgr I</t>
  </si>
  <si>
    <t>4718 - State Facilities Mgr II</t>
  </si>
  <si>
    <t>4719 - Supvng Envirnal Plnr</t>
  </si>
  <si>
    <t>4720 - Bus Svc Officer I (Spec)</t>
  </si>
  <si>
    <t>4721 - Assoc Transp Plnr</t>
  </si>
  <si>
    <t>4722 - Bus Svc Officer I (Supvr)</t>
  </si>
  <si>
    <t>4723 - Prin Transp Plnr</t>
  </si>
  <si>
    <t>4724 - Sr Transp Plnr</t>
  </si>
  <si>
    <t>4725 - Supvng Transp Plnr</t>
  </si>
  <si>
    <t>4726 - Coastal Program Analyst I</t>
  </si>
  <si>
    <t>4728 - Asst Energy Facility Siting Plnr</t>
  </si>
  <si>
    <t>4729 - Special Adviser</t>
  </si>
  <si>
    <t>4734 - Planner I</t>
  </si>
  <si>
    <t>4735 - Coastal Program Analyst II</t>
  </si>
  <si>
    <t>4737 - Planner III</t>
  </si>
  <si>
    <t>4738 - Bus Mgr II</t>
  </si>
  <si>
    <t>4741 - Bus Mgr I</t>
  </si>
  <si>
    <t>4742 - Assoc Bus Mgmt Analyst</t>
  </si>
  <si>
    <t>4743 - Seismic Safety Plan Spec</t>
  </si>
  <si>
    <t>4744 - Corr Bus Mgr II</t>
  </si>
  <si>
    <t>4746 - Procurement &amp; Svcs Officer I</t>
  </si>
  <si>
    <t>4754 - Hosp Gen Svcs Administrator II</t>
  </si>
  <si>
    <t>4755 - Hosp Gen Svcs Administrator I</t>
  </si>
  <si>
    <t>4756 - Planner II</t>
  </si>
  <si>
    <t>4757 - Bus Mgr</t>
  </si>
  <si>
    <t>4760 - Procurement &amp; Svcs Officer I - CF</t>
  </si>
  <si>
    <t>4761 - Procurement &amp; Svcs Officer II - CF</t>
  </si>
  <si>
    <t>4762 - Coastal Program Analyst III</t>
  </si>
  <si>
    <t>4763 - Coastal Program Mgr</t>
  </si>
  <si>
    <t>4768 - Transp Plnr</t>
  </si>
  <si>
    <t>4769 - Mortgage Loan Accounting Supvr</t>
  </si>
  <si>
    <t>4771 - Space Plnr</t>
  </si>
  <si>
    <t>4774 - Empt Develmt Administrator</t>
  </si>
  <si>
    <t>4777 - Hosp Administrative Resident I</t>
  </si>
  <si>
    <t>4778 - Hosp Administrative Resident II</t>
  </si>
  <si>
    <t>4779 - Community Liaison Rep</t>
  </si>
  <si>
    <t>4780 - Hosp Administrator</t>
  </si>
  <si>
    <t>4781 - Asst Hosp Administrator</t>
  </si>
  <si>
    <t>4785 - Bus Svc Officer III</t>
  </si>
  <si>
    <t>4787 - Mgr - Grand National Shows</t>
  </si>
  <si>
    <t>4797 - Administrator I</t>
  </si>
  <si>
    <t>4798 - Administrator II</t>
  </si>
  <si>
    <t>4799 - Administrator III</t>
  </si>
  <si>
    <t>4800 - Staff Svcs Mgr I</t>
  </si>
  <si>
    <t>4801 - Staff Svcs Mgr II (Supvry)</t>
  </si>
  <si>
    <t>4802 - Staff Svcs Mgr III</t>
  </si>
  <si>
    <t>4805 - Energy Resource Spec III (Mgrial)</t>
  </si>
  <si>
    <t>4806 - Energy Resources Spec II</t>
  </si>
  <si>
    <t>4807 - Energy Resources Spec I</t>
  </si>
  <si>
    <t>4808 - Conservancy Proj Analyst I</t>
  </si>
  <si>
    <t>4809 - Conservancy Proj Analyst II</t>
  </si>
  <si>
    <t>4810 - Bus Asst I</t>
  </si>
  <si>
    <t>4811 - Bus Asst II (Supvry)</t>
  </si>
  <si>
    <t>4812 - Secty-Mgr VII - Dist Agric Associations</t>
  </si>
  <si>
    <t>4813 - Energy Resources Spec III (Supvry)</t>
  </si>
  <si>
    <t>4814 - Conservancy Proj Spec</t>
  </si>
  <si>
    <t>4815 - Conservancy Proj Mgr</t>
  </si>
  <si>
    <t>4821 - Housing Finance Assoc</t>
  </si>
  <si>
    <t>4822 - Secty-Mgr VI/Dist Agric Associations</t>
  </si>
  <si>
    <t>4823 - Secty-Mgr V - Dist Agric Associations</t>
  </si>
  <si>
    <t>4827 - Secty-Mgr IV - Dist Agric Associations</t>
  </si>
  <si>
    <t>4828 - Secty-Mgr III - Dist Agric Associations</t>
  </si>
  <si>
    <t>4829 - Secty-Mgr II - Dist Agric Associations</t>
  </si>
  <si>
    <t>4830 - Secty-Mgr I - Dist Agric Associations</t>
  </si>
  <si>
    <t>4832 - Dep Mgr I</t>
  </si>
  <si>
    <t>4834 - Housing Finance Ofcr</t>
  </si>
  <si>
    <t>4835 - Housing Finance Assoc</t>
  </si>
  <si>
    <t>4836 - Exhibit Supvr</t>
  </si>
  <si>
    <t>4838 - Exhibit Rep II</t>
  </si>
  <si>
    <t>4840 - Exhibit Rep I</t>
  </si>
  <si>
    <t>4841 - Electric Generation Sys Spec I</t>
  </si>
  <si>
    <t>4842 - Electric Generation Sys Spec II</t>
  </si>
  <si>
    <t>4843 - Electric Generation Sys Spec III</t>
  </si>
  <si>
    <t>4847 - Electric Generation Sys Program Spec I</t>
  </si>
  <si>
    <t>4848 - Electric Generation Sys Program Spec II</t>
  </si>
  <si>
    <t>4849 - Electric Generation Sys Program Spec III</t>
  </si>
  <si>
    <t>4854 - Exhibit Superintendent II</t>
  </si>
  <si>
    <t>4857 - Exhibit Superintendent I</t>
  </si>
  <si>
    <t>4860 - Electric Transmission Sys Program Spec I</t>
  </si>
  <si>
    <t>4861 - Electric Transmission Sys Program Spec II</t>
  </si>
  <si>
    <t>4862 - Electric Transmission Sys Program Spec III</t>
  </si>
  <si>
    <t>4863 - State Fair Activity Supvr</t>
  </si>
  <si>
    <t>4864 - Pension Program Mgr I</t>
  </si>
  <si>
    <t>4865 - Pension Program Mgr II</t>
  </si>
  <si>
    <t>4866 - Pension Program Mgr III</t>
  </si>
  <si>
    <t>4871 - Student Asst</t>
  </si>
  <si>
    <t>4875 - Hlth &amp; Safety Program Spec I</t>
  </si>
  <si>
    <t>4876 - Hlth &amp; Safety Program Spec II</t>
  </si>
  <si>
    <t>4877 - Hlth &amp; Safety Program Spec III</t>
  </si>
  <si>
    <t>4881 - Rentals &amp; Operations Officer</t>
  </si>
  <si>
    <t>4882 - Bus Asst II (Spec)</t>
  </si>
  <si>
    <t>4885 - Purchasing Mgr</t>
  </si>
  <si>
    <t>4889 - Purchasing Specifications Analyst</t>
  </si>
  <si>
    <t>4890 - Prin Buyer</t>
  </si>
  <si>
    <t>4891 - Buyer II</t>
  </si>
  <si>
    <t>4893 - Housing Finance Officer (Aff Action)</t>
  </si>
  <si>
    <t>4894 - Buyer I</t>
  </si>
  <si>
    <t>4901 - Assoc Materials Analyst</t>
  </si>
  <si>
    <t>4903 - Event Coord - Dist Agric Association</t>
  </si>
  <si>
    <t>4905 - Equestrian Cntr Mgr</t>
  </si>
  <si>
    <t>4910 - Corr Hlth Svcs Adminstrator I - CF</t>
  </si>
  <si>
    <t>4912 - Corr Hlth Svcs Adminstrator II - CF</t>
  </si>
  <si>
    <t>4913 - Housing Maint Insp</t>
  </si>
  <si>
    <t>4914 - Dep Chief Surplus Prop Officer</t>
  </si>
  <si>
    <t>4915 - Account Mgr</t>
  </si>
  <si>
    <t>4916 - Consultant</t>
  </si>
  <si>
    <t>4917 - Surplus Prop Officer</t>
  </si>
  <si>
    <t>4918 - Mortgage Loan Accounting Officer</t>
  </si>
  <si>
    <t>4923 - Program Mgr II</t>
  </si>
  <si>
    <t>4924 - Program Mgr I</t>
  </si>
  <si>
    <t>4926 - Emergency Svcs Coord</t>
  </si>
  <si>
    <t>4927 - Energy Commission Supvr I-Efficiency</t>
  </si>
  <si>
    <t>4928 - Energy Commission Supvr I-Forecasting</t>
  </si>
  <si>
    <t>4935 - Energy Commission Spec I-Efficiency</t>
  </si>
  <si>
    <t>4936 - Energy Commission Spec II-Efficiency</t>
  </si>
  <si>
    <t>4937 - Energy Commission Spec III-Efficiency</t>
  </si>
  <si>
    <t>4938 - Assoc Energy Spec-Efficiency</t>
  </si>
  <si>
    <t>4940 - Energy Commission Supvr II-Efficiency</t>
  </si>
  <si>
    <t>4947 - Energy Commission Spec I-Forecasting</t>
  </si>
  <si>
    <t>4948 - Energy Commission Spec II-Forecasting</t>
  </si>
  <si>
    <t>4949 - Energy Commission Spec III-Forecasting</t>
  </si>
  <si>
    <t>4952 - Mortgage Loan Accountant</t>
  </si>
  <si>
    <t>4954 - Prin Right of Way Agent</t>
  </si>
  <si>
    <t>4959 - Right of Way Agent</t>
  </si>
  <si>
    <t>4960 - Mgr of Exhibit Svcs</t>
  </si>
  <si>
    <t>4961 - Supvng Right of Way Agent</t>
  </si>
  <si>
    <t>4962 - Sr Right of Way Agent</t>
  </si>
  <si>
    <t>4963 - Physical Testing &amp; Eval Spec</t>
  </si>
  <si>
    <t>4965 - Assoc Right of Way Agent</t>
  </si>
  <si>
    <t>4969 - Staff Svcs Mgr II (Mgrial)</t>
  </si>
  <si>
    <t>4970 - Bus Svc Officer II (Spec)</t>
  </si>
  <si>
    <t>4973 - Bus Svc Officer II (Supvr)</t>
  </si>
  <si>
    <t>4977 - Asst Mgr - Land Operations</t>
  </si>
  <si>
    <t>4988 - Dep State Librarian</t>
  </si>
  <si>
    <t>4994 - Supvng Land Agent (Supvry)</t>
  </si>
  <si>
    <t>4995 - Sr Land Agent (Supvry)</t>
  </si>
  <si>
    <t>4996 - Assoc Land Agent</t>
  </si>
  <si>
    <t>4997 - Asst Land Agent</t>
  </si>
  <si>
    <t>4998 - Sr Land Agent (Spec)</t>
  </si>
  <si>
    <t>5001 - Recds Mgr I</t>
  </si>
  <si>
    <t>5002 - Recds Mgr II</t>
  </si>
  <si>
    <t>5010 - Sr Prop Appraiser</t>
  </si>
  <si>
    <t>5011 - Assoc Prop Appraiser</t>
  </si>
  <si>
    <t>5013 - Asst Prop Appraiser</t>
  </si>
  <si>
    <t>5014 - Jr Prop Appraiser</t>
  </si>
  <si>
    <t>5016 - Sr Forest Prop Appraiser</t>
  </si>
  <si>
    <t>5017 - Assoc Forest Prop Appraiser</t>
  </si>
  <si>
    <t>5018 - Asst forest Prop Appraiser</t>
  </si>
  <si>
    <t>5022 - Assoc Tax Research Spec</t>
  </si>
  <si>
    <t>5023 - Tax Research Spec I</t>
  </si>
  <si>
    <t>5030 - Tax Research Spec II</t>
  </si>
  <si>
    <t>5036 - Tax Research Spec III</t>
  </si>
  <si>
    <t>5048 - Park Aide</t>
  </si>
  <si>
    <t>5051 - Community Affs Dep</t>
  </si>
  <si>
    <t>5053 - Sr Staff Analyst II</t>
  </si>
  <si>
    <t>5054 - Sr Staff Analyst I</t>
  </si>
  <si>
    <t>5057 - Park Maint Asst</t>
  </si>
  <si>
    <t>5058 - Park Maint Worker I</t>
  </si>
  <si>
    <t>5065 - Park Maint Worker II</t>
  </si>
  <si>
    <t>5067 - Water &amp; Sewage Plant Supvr</t>
  </si>
  <si>
    <t>5074 - Sr Habeas Corpus Counsel</t>
  </si>
  <si>
    <t>5076 - Habeas Corpus Counsel II</t>
  </si>
  <si>
    <t>5077 - Habeas Corpus Counsel I</t>
  </si>
  <si>
    <t>5078 - Staff Atty III</t>
  </si>
  <si>
    <t>5079 - Staff Atty II</t>
  </si>
  <si>
    <t>5080 - Staff Atty I</t>
  </si>
  <si>
    <t>5084 - Hlth Facility Constrn Financing Analyst</t>
  </si>
  <si>
    <t>5086 - Sr Habeas Corpus Investigator</t>
  </si>
  <si>
    <t>5087 - Habeas Corpus Investigator II</t>
  </si>
  <si>
    <t>5089 - Habeas Corpus Investigator I</t>
  </si>
  <si>
    <t>5091 - Sr Paralegal</t>
  </si>
  <si>
    <t>5093 - Housing Finance Officer (Constrn Svcs)</t>
  </si>
  <si>
    <t>5094 - Jr Prop Agent</t>
  </si>
  <si>
    <t>5095 - Asst Prop Agent</t>
  </si>
  <si>
    <t>5096 - Assoc Prop Agent</t>
  </si>
  <si>
    <t>5097 - Sr Prop Agent</t>
  </si>
  <si>
    <t>5098 - Supvng Prop Agent</t>
  </si>
  <si>
    <t>5099 - Exec Director II</t>
  </si>
  <si>
    <t>5100 - Paralegal II</t>
  </si>
  <si>
    <t>5101 - Staff Asst to the Governor</t>
  </si>
  <si>
    <t>5103 - Pension Program Analyst</t>
  </si>
  <si>
    <t>5104 - Assoc Pension Program Analyst</t>
  </si>
  <si>
    <t>5105 - Pension Program Supvr</t>
  </si>
  <si>
    <t>5106 - Exec Legal Secty</t>
  </si>
  <si>
    <t>5108 - Receptionist</t>
  </si>
  <si>
    <t>5109 - State Park Land Officer (Spec)</t>
  </si>
  <si>
    <t>5111 - Occupational Techn (Gen)</t>
  </si>
  <si>
    <t>5118 - Hlth Facility Constrn Financing Officer</t>
  </si>
  <si>
    <t>5119 - Assoc Hlth Facility Constrn Financing Analyst</t>
  </si>
  <si>
    <t>5124 - Hlth Facility Constrn Financing Spec</t>
  </si>
  <si>
    <t>5125 - Telecomms Facilities Techn I</t>
  </si>
  <si>
    <t>5126 - Telecomms Facilities Techn II</t>
  </si>
  <si>
    <t>5133 - Telecomms Sys Mgr II (Supvr)</t>
  </si>
  <si>
    <t>5135 - Telecomms Sys Mgr I (Spec)</t>
  </si>
  <si>
    <t>5136 - Telecomms Sys Mgr I (Supvr)</t>
  </si>
  <si>
    <t>5137 - Instl Pers Officer I</t>
  </si>
  <si>
    <t>5138 - Instl Pers Officer II</t>
  </si>
  <si>
    <t>5139 - Pers Techn II (Supvr)</t>
  </si>
  <si>
    <t>5141 - Housing Finance Spec (Rental)</t>
  </si>
  <si>
    <t>5142 - Assoc Pers Analyst</t>
  </si>
  <si>
    <t>5143 - Housing Finance Spec (Single Family)</t>
  </si>
  <si>
    <t>5144 - Pers Selection Consultant I</t>
  </si>
  <si>
    <t>5147 - Equal Empt Opportunity Analyst</t>
  </si>
  <si>
    <t>5152 - Legislative Coord</t>
  </si>
  <si>
    <t>5153 - Research &amp; Info Mgmt Spec</t>
  </si>
  <si>
    <t>5154 - Legal Intern</t>
  </si>
  <si>
    <t>5155 - Assoc Pers Analyst</t>
  </si>
  <si>
    <t>5156 - Jr Staff Analyst (Gen)</t>
  </si>
  <si>
    <t>5157 - Staff Svcs Analyst (Gen)</t>
  </si>
  <si>
    <t>5159 - Mitigation Spec</t>
  </si>
  <si>
    <t>5160 - Pers Techn I</t>
  </si>
  <si>
    <t>5161 - Pers Techn II (Spec)</t>
  </si>
  <si>
    <t>5162 - Housing Finance Assoc (Single Family)</t>
  </si>
  <si>
    <t>5163 - Housing Finance Assoc (Rental)</t>
  </si>
  <si>
    <t>5164 - Supvng Pers Selection Consultant</t>
  </si>
  <si>
    <t>5165 - Pers Selection Consultant II</t>
  </si>
  <si>
    <t>5168 - Test Validation &amp; Develmt Spec II</t>
  </si>
  <si>
    <t>5169 - Administrative Asst</t>
  </si>
  <si>
    <t>5170 - Telecomms Sys Analyst I</t>
  </si>
  <si>
    <t>5171 - Telecomms Sys Analyst II</t>
  </si>
  <si>
    <t>5172 - Litigation Support Asst I</t>
  </si>
  <si>
    <t>5173 - Telecommuniations Sys Mgr II (Mgrial)</t>
  </si>
  <si>
    <t>5174 - Litigation Support Asst II</t>
  </si>
  <si>
    <t>5178 - Sys Administrator</t>
  </si>
  <si>
    <t>5183 - Test Validation &amp; Develmt Spec I</t>
  </si>
  <si>
    <t>5184 - Sr Financing Spec</t>
  </si>
  <si>
    <t>5188 - Ret Program Spec II (Tech)</t>
  </si>
  <si>
    <t>5192 - Housing Finance Chief (Mgmt Svcs)</t>
  </si>
  <si>
    <t>5194 - Trng Officer II</t>
  </si>
  <si>
    <t>5196 - Trng Officer III</t>
  </si>
  <si>
    <t>5197 - Trng Officer I</t>
  </si>
  <si>
    <t>5198 - Housing Finance Chief (Constrn Svcs)</t>
  </si>
  <si>
    <t>5200 - Docket Spec</t>
  </si>
  <si>
    <t>5201 - Ret Program Spec II (Supvr)</t>
  </si>
  <si>
    <t>5202 - Hosp Coord of forensic Svcs</t>
  </si>
  <si>
    <t>5203 - Ret Program Spec I</t>
  </si>
  <si>
    <t>5204 - Case Asst</t>
  </si>
  <si>
    <t>5207 - Supvng Paralegal</t>
  </si>
  <si>
    <t>5213 - Pers Program Techn I</t>
  </si>
  <si>
    <t>5214 - Pers Program Techn II</t>
  </si>
  <si>
    <t>5215 - Pers Program Techn III</t>
  </si>
  <si>
    <t>5216 - Supvng Pers Program Techn</t>
  </si>
  <si>
    <t>5221 - Budget Techn I</t>
  </si>
  <si>
    <t>5222 - Budget Techn II</t>
  </si>
  <si>
    <t>5224 - Hlth Trng Consultant</t>
  </si>
  <si>
    <t>5225 - Housing Finance Trainee (Gen)</t>
  </si>
  <si>
    <t>5227 - Housing Finance Asst (Gen)</t>
  </si>
  <si>
    <t>5235 - Housing Finance Spec (Gen)</t>
  </si>
  <si>
    <t>5236 - Housing Finance Assoc (Constrn Svcs)</t>
  </si>
  <si>
    <t>5237 - Legal Analyst</t>
  </si>
  <si>
    <t>5240 - Housing Finance Spec (Aff Action)</t>
  </si>
  <si>
    <t>5242 - Recds Mgmt Analyst II (Supvr)</t>
  </si>
  <si>
    <t>5246 - Assoc Mgmt Analyst</t>
  </si>
  <si>
    <t>5247 - Housing Finance Officer (Single Family)</t>
  </si>
  <si>
    <t>5249 - Housing Finance Chief (Rental)</t>
  </si>
  <si>
    <t>5250 - Recds Mgmt Analyst I</t>
  </si>
  <si>
    <t>5251 - Housing Finance Chief (Single Family)</t>
  </si>
  <si>
    <t>5252 - Housing Finance Asst (Rental)</t>
  </si>
  <si>
    <t>5254 - Housing Finance Asst (Constrn Svcs)</t>
  </si>
  <si>
    <t>5255 - Housing Finance Assoc (Gen)</t>
  </si>
  <si>
    <t>5256 - Mgmt Svcs Asst</t>
  </si>
  <si>
    <t>5259 - Operations Research Spec II</t>
  </si>
  <si>
    <t>5260 - Operations Research Spec III</t>
  </si>
  <si>
    <t>5265 - Recds Mgmt Analyst II (Spec)</t>
  </si>
  <si>
    <t>5266 - Staff Finance Budget Analyst</t>
  </si>
  <si>
    <t>5267 - Assoc Finance Budget Analyst</t>
  </si>
  <si>
    <t>5268 - Asst Finance Budget Analyst</t>
  </si>
  <si>
    <t>5270 - Prin Program Budget Analyst I</t>
  </si>
  <si>
    <t>5271 - Prin Program Budget Analyst II</t>
  </si>
  <si>
    <t>5273 - Prin Program Budget Analyst III</t>
  </si>
  <si>
    <t>5278 - Mgmt Svcs Techn</t>
  </si>
  <si>
    <t>5284 - Assoc Budget Analyst</t>
  </si>
  <si>
    <t>5287 - Regional Administrative Techn</t>
  </si>
  <si>
    <t>5295 - Legislative Rep</t>
  </si>
  <si>
    <t>5296 - Program Administrator</t>
  </si>
  <si>
    <t>5298 - Legislative Asst</t>
  </si>
  <si>
    <t>5301 - Supvng Adm Analyst - Accounting Sys</t>
  </si>
  <si>
    <t>5302 - Sr Adm Analyst - Accounting Sys</t>
  </si>
  <si>
    <t>5303 - Staff Adm Analyst - Accounting Sys</t>
  </si>
  <si>
    <t>5304 - Assoc Adm Analyst - Accounting Sys</t>
  </si>
  <si>
    <t>5306 - Asst Adm Analyst - Accounting Sys</t>
  </si>
  <si>
    <t>5308 - Legislative Coord</t>
  </si>
  <si>
    <t>5309 - Governor</t>
  </si>
  <si>
    <t>5312 - Pers Program Analyst</t>
  </si>
  <si>
    <t>5313 - Staff Pers Program Analyst</t>
  </si>
  <si>
    <t>5314 - Asst to the Governor</t>
  </si>
  <si>
    <t>5316 - Lieut Governor</t>
  </si>
  <si>
    <t>5319 - Secretary of State</t>
  </si>
  <si>
    <t>5322 - Pers Program Mgr I</t>
  </si>
  <si>
    <t>5323 - Pers Program Mgr II</t>
  </si>
  <si>
    <t>5324 - Chief Deputy</t>
  </si>
  <si>
    <t>5333 - Sr Legal Analyst</t>
  </si>
  <si>
    <t>5334 - Assoc Operations Spec</t>
  </si>
  <si>
    <t>5335 - Staff Operations Spec</t>
  </si>
  <si>
    <t>5343 - Legislative Coord</t>
  </si>
  <si>
    <t>5346 - Sr Operations Spec</t>
  </si>
  <si>
    <t>5354 - Elections Spec</t>
  </si>
  <si>
    <t>5355 - Mgr Administrative Programs</t>
  </si>
  <si>
    <t>5365 - Disability Eval Analyst</t>
  </si>
  <si>
    <t>5366 - Asst Exec Officer</t>
  </si>
  <si>
    <t>5367 - Disability Eval Analyst III</t>
  </si>
  <si>
    <t>5372 - Public Participation Supvr</t>
  </si>
  <si>
    <t>5373 - Public Participation Spec</t>
  </si>
  <si>
    <t>5375 - Accounting Spec</t>
  </si>
  <si>
    <t>5377 - Special Asst to the Director</t>
  </si>
  <si>
    <t>5393 - Assoc Govtl Program Analyst</t>
  </si>
  <si>
    <t>5406 - Chief Actuary</t>
  </si>
  <si>
    <t>5407 - Chief Actuary</t>
  </si>
  <si>
    <t>5408 - System Actuary</t>
  </si>
  <si>
    <t>5409 - Actuary</t>
  </si>
  <si>
    <t>5416 - Asst Intergovtl Program Analyst</t>
  </si>
  <si>
    <t>5417 - Assoc Intergovtl Program Analyst</t>
  </si>
  <si>
    <t>5418 - Staff Intergovtl Program Analyst</t>
  </si>
  <si>
    <t>5419 - Sr Intergovtl Program Analyst</t>
  </si>
  <si>
    <t>5420 - Actuary</t>
  </si>
  <si>
    <t>5424 - Proj Mgr I</t>
  </si>
  <si>
    <t>5426 - Financial &amp; Performance Evaluator II</t>
  </si>
  <si>
    <t>5427 - Financial &amp; Performance Evaluator III</t>
  </si>
  <si>
    <t>5428 - Supvr-Financial &amp; Performance Evaluator</t>
  </si>
  <si>
    <t>5429 - Mgr-Financial &amp; Performance Evaluator</t>
  </si>
  <si>
    <t>5431 - Proj Mgr II</t>
  </si>
  <si>
    <t>5432 - Financial &amp; Performance Evaluator I</t>
  </si>
  <si>
    <t>5436 - Assoc Pension Actuary</t>
  </si>
  <si>
    <t>5439 - Asst Prop Appraiser</t>
  </si>
  <si>
    <t>5441 - Asst Prop Auditor Appraiser</t>
  </si>
  <si>
    <t>5444 - Assoc Prop Appraiser</t>
  </si>
  <si>
    <t>5447 - Asst Warden - Psych Svcs - CF</t>
  </si>
  <si>
    <t>5448 - Assoc Prop Auditor Appraiser</t>
  </si>
  <si>
    <t>5449 - Sr Spec Prop Appraiser</t>
  </si>
  <si>
    <t>5450 - Chief of Research Corr Program</t>
  </si>
  <si>
    <t>5451 - Housing Finance Officer (Rental)</t>
  </si>
  <si>
    <t>5452 - Housing Finance Spec (Mgmt Svcs)</t>
  </si>
  <si>
    <t>5453 - Sr Spec Prop Auditor Appraiser</t>
  </si>
  <si>
    <t>5454 - Supvng Prop Appraiser</t>
  </si>
  <si>
    <t>5455 - Prin Prop Appraiser</t>
  </si>
  <si>
    <t>5457 - Prop Appraiser/Investigator</t>
  </si>
  <si>
    <t>5458 - Sr Prop Appraiser/Investigator</t>
  </si>
  <si>
    <t>5459 - Supvng Prop Appraiser/Investigator</t>
  </si>
  <si>
    <t>5461 - Sr Pension Actuary</t>
  </si>
  <si>
    <t>5462 - Consumer Liaison Officer</t>
  </si>
  <si>
    <t>5476 - Corr Food Mgr II</t>
  </si>
  <si>
    <t>5477 - Corr Food Mgr I</t>
  </si>
  <si>
    <t>5479 - Asst Corr Food Mgr</t>
  </si>
  <si>
    <t>5480 - Supvng Corr Cook</t>
  </si>
  <si>
    <t>5490 - Supvng Pension Actuary</t>
  </si>
  <si>
    <t>5493 - Assoc Small Bus Officer</t>
  </si>
  <si>
    <t>5498 - Bureau Chief</t>
  </si>
  <si>
    <t>5505 - Regional Coord</t>
  </si>
  <si>
    <t>5509 - Actuarial Asst Trainee</t>
  </si>
  <si>
    <t>5536 - Real Estate Counsel III (Supvr)</t>
  </si>
  <si>
    <t>5537 - Real Estate Counsel III (Spec)</t>
  </si>
  <si>
    <t>5538 - Real Estate Counsel II</t>
  </si>
  <si>
    <t>5539 - Real Estate Counsel I</t>
  </si>
  <si>
    <t>5543 - Biostatistician IV</t>
  </si>
  <si>
    <t>5544 - Biostatistician III</t>
  </si>
  <si>
    <t>5545 - Biostatistician II</t>
  </si>
  <si>
    <t>5550 - Intern Spec I</t>
  </si>
  <si>
    <t>5552 - Actuarial Asst</t>
  </si>
  <si>
    <t>5553 - Statistical Methods Analyst III</t>
  </si>
  <si>
    <t>5554 - Jr Aviation Consultant</t>
  </si>
  <si>
    <t>5555 - Statistical Methods Analyst II</t>
  </si>
  <si>
    <t>5556 - Statistical Methods Analyst I</t>
  </si>
  <si>
    <t>5562 - Crime Studies Techn Trainee</t>
  </si>
  <si>
    <t>5563 - Sr Survey Interviewer</t>
  </si>
  <si>
    <t>5564 - Survey Interviewer</t>
  </si>
  <si>
    <t>5565 - Crime Studies Techn I</t>
  </si>
  <si>
    <t>5566 - Crime Studies Techn II</t>
  </si>
  <si>
    <t>5567 - Staff Asst II</t>
  </si>
  <si>
    <t>5568 - Asst tourism Spec</t>
  </si>
  <si>
    <t>5571 - Tv Spec</t>
  </si>
  <si>
    <t>5574 - Tv Asst</t>
  </si>
  <si>
    <t>5576 - Research Scientist I</t>
  </si>
  <si>
    <t>5577 - Research Scientist I</t>
  </si>
  <si>
    <t>5578 - Research Scientist I</t>
  </si>
  <si>
    <t>5579 - Research Scientist I</t>
  </si>
  <si>
    <t>5580 - Research Scientist I</t>
  </si>
  <si>
    <t>5581 - Research Scientist II</t>
  </si>
  <si>
    <t>5582 - Research Scientist II</t>
  </si>
  <si>
    <t>5583 - Motion Picture Spec</t>
  </si>
  <si>
    <t>5584 - Promotional Spec</t>
  </si>
  <si>
    <t>5585 - Research Scientist II</t>
  </si>
  <si>
    <t>5587 - Research Scientist II</t>
  </si>
  <si>
    <t>5588 - Research Scientist II</t>
  </si>
  <si>
    <t>5589 - Special Rep</t>
  </si>
  <si>
    <t>5590 - Research Scientist II</t>
  </si>
  <si>
    <t>5591 - Research Scientist III</t>
  </si>
  <si>
    <t>5593 - Assoc Editor of Publiclications</t>
  </si>
  <si>
    <t>5594 - Research Scientist III</t>
  </si>
  <si>
    <t>5595 - Info Officer II</t>
  </si>
  <si>
    <t>5596 - Research Scientist III</t>
  </si>
  <si>
    <t>5597 - Info Officer III C.E.A.</t>
  </si>
  <si>
    <t>5598 - Sr Aviation Consultant</t>
  </si>
  <si>
    <t>5599 - Research Scientist III</t>
  </si>
  <si>
    <t>5600 - Research Program Spec I</t>
  </si>
  <si>
    <t>5601 - Info Officer I (Spec)</t>
  </si>
  <si>
    <t>5602 - Editorial Techn</t>
  </si>
  <si>
    <t>5603 - Asst Info Officer</t>
  </si>
  <si>
    <t>5604 - Research Scientist III</t>
  </si>
  <si>
    <t>5605 - Research Scientist III</t>
  </si>
  <si>
    <t>5606 - Research Scientist III</t>
  </si>
  <si>
    <t>5608 - Research Scientist IV</t>
  </si>
  <si>
    <t>5609 - Research Scientist IV</t>
  </si>
  <si>
    <t>5611 - Research Scientist IV</t>
  </si>
  <si>
    <t>5612 - Research Scientist IV</t>
  </si>
  <si>
    <t>5613 - Research Scientist IV</t>
  </si>
  <si>
    <t>5614 - Fish &amp; Wildlife Educ Officer</t>
  </si>
  <si>
    <t>5615 - Coord of Activities</t>
  </si>
  <si>
    <t>5616 - Supvr of Tech Publiclications</t>
  </si>
  <si>
    <t>5617 - Research Writer</t>
  </si>
  <si>
    <t>5618 - Publiclications Spec</t>
  </si>
  <si>
    <t>5619 - Research Program Spec I</t>
  </si>
  <si>
    <t>5620 - Research Program Spec II</t>
  </si>
  <si>
    <t>5621 - Editorial Asst</t>
  </si>
  <si>
    <t>5622 - Research Scientist IV</t>
  </si>
  <si>
    <t>5623 - Editorial Aid</t>
  </si>
  <si>
    <t>5624 - Translator</t>
  </si>
  <si>
    <t>5625 - Research Scientist IV</t>
  </si>
  <si>
    <t>5627 - Research Scientist V</t>
  </si>
  <si>
    <t>5628 - Asst Arts Grants Administrator</t>
  </si>
  <si>
    <t>5629 - Research Scientist V</t>
  </si>
  <si>
    <t>5630 - Assoc Arts Grants Administrator</t>
  </si>
  <si>
    <t>5631 - Research Scientist V</t>
  </si>
  <si>
    <t>5632 - Sr Actuarial Asst</t>
  </si>
  <si>
    <t>5633 - Supvng Actuarial Asst</t>
  </si>
  <si>
    <t>5634 - Research Scientist V</t>
  </si>
  <si>
    <t>5635 - Research Scientist V</t>
  </si>
  <si>
    <t>5636 - Research Scientist V</t>
  </si>
  <si>
    <t>5637 - Research Scientist V</t>
  </si>
  <si>
    <t>5638 - Research Scientist Supvr I</t>
  </si>
  <si>
    <t>5639 - Asst Crim Justice Spec</t>
  </si>
  <si>
    <t>5640 - Crim Justice Spec I</t>
  </si>
  <si>
    <t>5641 - Crim Justice Spec II (Tech)</t>
  </si>
  <si>
    <t>5643 - Research Scientist Supvr I</t>
  </si>
  <si>
    <t>5644 - Research Scientist Supvr I</t>
  </si>
  <si>
    <t>5645 - Research Scientist Supvr I</t>
  </si>
  <si>
    <t>5646 - Research Scientist Supvr I</t>
  </si>
  <si>
    <t>5647 - Research Scientist Supvr I</t>
  </si>
  <si>
    <t>5648 - Motion Picture Prod Analyst</t>
  </si>
  <si>
    <t>5649 - Research Scientist Supvr I</t>
  </si>
  <si>
    <t>5650 - Research Scientist Supvr II</t>
  </si>
  <si>
    <t>5651 - Research Scientist Supvr II</t>
  </si>
  <si>
    <t>5652 - Research Scientist Supvr II</t>
  </si>
  <si>
    <t>5653 - Assoc Tourism Spec</t>
  </si>
  <si>
    <t>5654 - Research Scientist Supvr II</t>
  </si>
  <si>
    <t>5655 - Research Scientist Supvr II</t>
  </si>
  <si>
    <t>5656 - Research Scientist Supvr II</t>
  </si>
  <si>
    <t>5657 - Assoc Arts Administrator</t>
  </si>
  <si>
    <t>5658 - Institution Artist/Facilitator</t>
  </si>
  <si>
    <t>5660 - Research Scientist Supvr II</t>
  </si>
  <si>
    <t>5661 - Research Scientist Mgr</t>
  </si>
  <si>
    <t>5662 - Research Scientist Mgr</t>
  </si>
  <si>
    <t>5667 - Research Scientist Mgr</t>
  </si>
  <si>
    <t>5669 - Research Scientist Mgr</t>
  </si>
  <si>
    <t>5670 - Research Scientist Mgr</t>
  </si>
  <si>
    <t>5671 - Research Scientist Mgr</t>
  </si>
  <si>
    <t>5672 - Assoc Aviation Consultant</t>
  </si>
  <si>
    <t>5673 - Asst Aviation Consultant</t>
  </si>
  <si>
    <t>5675 - Research Scientist Mgr</t>
  </si>
  <si>
    <t>5685 - Chief Engr &amp; Prod Consultant - TV Communications Cntr</t>
  </si>
  <si>
    <t>5690 - Agency Mgmt Trainee</t>
  </si>
  <si>
    <t>5692 - Asst Tax Svc Spec</t>
  </si>
  <si>
    <t>5693 - Info Officer I (Supvr)</t>
  </si>
  <si>
    <t>5695 - Atty Gen/Dept of Justice</t>
  </si>
  <si>
    <t>5699 - Public Utilities Counsel IV</t>
  </si>
  <si>
    <t>5700 - Chief Asst Atty Gen - C.E.A.</t>
  </si>
  <si>
    <t>5703 - Supvng Dep Atty Gen</t>
  </si>
  <si>
    <t>5704 - Sr Asst Atty Gen</t>
  </si>
  <si>
    <t>5705 - Dep Atty Gen IV</t>
  </si>
  <si>
    <t>5706 - Dep Atty Gen III</t>
  </si>
  <si>
    <t>5718 - Small Bus Asst II</t>
  </si>
  <si>
    <t>5719 - Small Bus Asst I</t>
  </si>
  <si>
    <t>5720 - Chief Dep Atty Gen - C.E.A.</t>
  </si>
  <si>
    <t>5721 - Asst Small Bus Officer</t>
  </si>
  <si>
    <t>5722 - Jr Small Bus Officer</t>
  </si>
  <si>
    <t>5723 - Research Program Spec II</t>
  </si>
  <si>
    <t>5729 - Research Analyst I</t>
  </si>
  <si>
    <t>5730 - Dep Atty Gen</t>
  </si>
  <si>
    <t>5731 - Research Analyst II</t>
  </si>
  <si>
    <t>5732 - Research Analyst II</t>
  </si>
  <si>
    <t>5733 - Research Program Spec III</t>
  </si>
  <si>
    <t>5734 - Research Mgr I</t>
  </si>
  <si>
    <t>5735 - Research Mgr I</t>
  </si>
  <si>
    <t>5737 - Research Mgr II</t>
  </si>
  <si>
    <t>5738 - Research Mgr II</t>
  </si>
  <si>
    <t>5739 - Sr Asst Atty Gen - C.E.A.</t>
  </si>
  <si>
    <t>5740 - Research Mgr III</t>
  </si>
  <si>
    <t>5741 - Research Mgr III</t>
  </si>
  <si>
    <t>5742 - Research Program Spec I</t>
  </si>
  <si>
    <t>5743 - Supvng Dep State Public Defender</t>
  </si>
  <si>
    <t>5744 - Legislative Counsel</t>
  </si>
  <si>
    <t>5745 - Chief Dep Legislative Counsel C.E.A.</t>
  </si>
  <si>
    <t>5748 - Prin Dep Legislative Counsel II</t>
  </si>
  <si>
    <t>5749 - Prin Dep Legislative Counsel I</t>
  </si>
  <si>
    <t>5750 - Dep Legislative Counsel IV</t>
  </si>
  <si>
    <t>5751 - Dep Legislative Counsel III</t>
  </si>
  <si>
    <t>5756 - Research Program Spec I</t>
  </si>
  <si>
    <t>5758 - Research Program Spec II</t>
  </si>
  <si>
    <t>5763 - Dep State Public Defender</t>
  </si>
  <si>
    <t>5764 - Research Program Spec II</t>
  </si>
  <si>
    <t>5767 - Research Program Spec II</t>
  </si>
  <si>
    <t>5770 - Research Program Spec III</t>
  </si>
  <si>
    <t>5771 - Research Program Spec II</t>
  </si>
  <si>
    <t>5772 - Sr Dep State Public Defender</t>
  </si>
  <si>
    <t>5778 - Atty</t>
  </si>
  <si>
    <t>5779 - Dep Atty</t>
  </si>
  <si>
    <t>5780 - Atty IV</t>
  </si>
  <si>
    <t>5788 - Dep Atty IV</t>
  </si>
  <si>
    <t>5789 - Dep Atty III</t>
  </si>
  <si>
    <t>5791 - Research Analyst I</t>
  </si>
  <si>
    <t>5792 - Research Analyst II</t>
  </si>
  <si>
    <t>5793 - Research Mgr I</t>
  </si>
  <si>
    <t>5794 - Research Mgr II</t>
  </si>
  <si>
    <t>5795 - Atty III</t>
  </si>
  <si>
    <t>5797 - Graduate Legal Asst</t>
  </si>
  <si>
    <t>5798 - Legal Counsel</t>
  </si>
  <si>
    <t>5804 - Info Tech Spec I</t>
  </si>
  <si>
    <t>5807 - Research Analyst I</t>
  </si>
  <si>
    <t>5809 - Research Analyst II</t>
  </si>
  <si>
    <t>5812 - Public Utilities Counsel III</t>
  </si>
  <si>
    <t>5813 - Public Utilities Counsel II</t>
  </si>
  <si>
    <t>5815 - Supvng Atty</t>
  </si>
  <si>
    <t>5816 - Public Utilities Counsel I</t>
  </si>
  <si>
    <t>5830 - Research Program Spec I</t>
  </si>
  <si>
    <t>5832 - Research Program Spec I</t>
  </si>
  <si>
    <t>5833 - Research Program Spec I</t>
  </si>
  <si>
    <t>5835 - Research Program Spec II</t>
  </si>
  <si>
    <t>5836 - Research Program Spec II</t>
  </si>
  <si>
    <t>5837 - Energy Analyst</t>
  </si>
  <si>
    <t>5838 - Consumer Liaison Officer</t>
  </si>
  <si>
    <t>5839 - Consumer Liaison Officer</t>
  </si>
  <si>
    <t>5841 - Staff Svcs Mgmt Auditor</t>
  </si>
  <si>
    <t>5844 - Program Mgr</t>
  </si>
  <si>
    <t>5850 - Tax Svc Spec</t>
  </si>
  <si>
    <t>5853 - Research Mgr I</t>
  </si>
  <si>
    <t>5854 - Research Mgr II</t>
  </si>
  <si>
    <t>5859 - Research Analyst I</t>
  </si>
  <si>
    <t>5861 - Research Program Spec III</t>
  </si>
  <si>
    <t>5863 - Sr Asst Atty Gen</t>
  </si>
  <si>
    <t>5865 - Chief Counsel</t>
  </si>
  <si>
    <t>5871 - Assistant Chief Counsel</t>
  </si>
  <si>
    <t>5872 - Chief Counsel I - C.E.A.</t>
  </si>
  <si>
    <t>5873 - Chief Counsel II C.E.A.</t>
  </si>
  <si>
    <t>5882 - Supvng Counsel - Legal Programs</t>
  </si>
  <si>
    <t>5893 - Research Program Spec I</t>
  </si>
  <si>
    <t>5903 - Consumer Affs Rep</t>
  </si>
  <si>
    <t>5904 - Consumer Svcs Supvr</t>
  </si>
  <si>
    <t>5905 - Consumer Svcs Mgr</t>
  </si>
  <si>
    <t>5916 - Asst Exec Director</t>
  </si>
  <si>
    <t>5935 - Counsel - Multisate Tax Affs</t>
  </si>
  <si>
    <t>5973 - Special Asst Atty Gen</t>
  </si>
  <si>
    <t>5977 - Industrial Relations Counsel II</t>
  </si>
  <si>
    <t>5978 - Industrial Relations Counsel I</t>
  </si>
  <si>
    <t>5981 - Industrial Relations Counsel IV</t>
  </si>
  <si>
    <t>5987 - Chief Justice</t>
  </si>
  <si>
    <t>5988 - Assoc Justice</t>
  </si>
  <si>
    <t>5991 - Justice</t>
  </si>
  <si>
    <t>5999 - State Fair Worker</t>
  </si>
  <si>
    <t>6001 - Research Program Spec II</t>
  </si>
  <si>
    <t>6002 - Supvng Arts Grants Administrator</t>
  </si>
  <si>
    <t>6006 - Administrative Spec</t>
  </si>
  <si>
    <t>6007 - Administrative Coord I (CJP)</t>
  </si>
  <si>
    <t>6008 - Administrative Coord II (CJP)</t>
  </si>
  <si>
    <t>6010 - Bus Svcs Officer I</t>
  </si>
  <si>
    <t>6011 - Bus Svcs Officer II</t>
  </si>
  <si>
    <t>6012 - Research Program Spec III</t>
  </si>
  <si>
    <t>6015 - Secty to Staff Counsel I</t>
  </si>
  <si>
    <t>6016 - Secty to Staff Counsel II</t>
  </si>
  <si>
    <t>6018 - Secty to Trial Counsel I</t>
  </si>
  <si>
    <t>6019 - Secty to Trial Counsel II</t>
  </si>
  <si>
    <t>6020 - Sr Atty I</t>
  </si>
  <si>
    <t>6021 - Sr Atty II</t>
  </si>
  <si>
    <t>6023 - Sr Atty III</t>
  </si>
  <si>
    <t>6024 - Sr Atty IV</t>
  </si>
  <si>
    <t>6026 - Chief Asst Secretary of State</t>
  </si>
  <si>
    <t>6028 - Supvng Adminstrative Spec</t>
  </si>
  <si>
    <t>6033 - Administrative Adviser II C.E.A.</t>
  </si>
  <si>
    <t>6034 - Chief of External Affs</t>
  </si>
  <si>
    <t>6035 - Graduate Legal Asst</t>
  </si>
  <si>
    <t>6036 - State Public Defender</t>
  </si>
  <si>
    <t>6040 - Sr Asst Insp Gen</t>
  </si>
  <si>
    <t>6042 - Dep Chief Operations Officer</t>
  </si>
  <si>
    <t>6043 - Chief Hearing Adviser</t>
  </si>
  <si>
    <t>6044 - Chief Dep Counsel</t>
  </si>
  <si>
    <t>6046 - Mobility Eval Spec</t>
  </si>
  <si>
    <t>6048 - Hearing Adviser I</t>
  </si>
  <si>
    <t>6050 - Adminstrative Asst</t>
  </si>
  <si>
    <t>6051 - Hearing Adviser II</t>
  </si>
  <si>
    <t>6059 - Chief Tech Officer</t>
  </si>
  <si>
    <t>6063 - Chief Financial Officer</t>
  </si>
  <si>
    <t>6066 - Legislative Coord</t>
  </si>
  <si>
    <t>6067 - Administrative Law Judge II</t>
  </si>
  <si>
    <t>6068 - Administrative Law Judge II Spec</t>
  </si>
  <si>
    <t>6071 - Administrative Law Judge I</t>
  </si>
  <si>
    <t>6072 - Hearing Officer I</t>
  </si>
  <si>
    <t>6073 - Hearing Officer II</t>
  </si>
  <si>
    <t>6074 - Event Coordinator</t>
  </si>
  <si>
    <t>6075 - Info Tech - Proj Director</t>
  </si>
  <si>
    <t>6076 - Asst Intergovtl Program Analyst</t>
  </si>
  <si>
    <t>6079 - Sr Actuarial Statistician</t>
  </si>
  <si>
    <t>6080 - Actuarial Statistician</t>
  </si>
  <si>
    <t>6081 - Sr Bus Develmt Spec</t>
  </si>
  <si>
    <t>6082 - Asst to the Exec Director</t>
  </si>
  <si>
    <t>6083 - Supvng Casualty Actuary</t>
  </si>
  <si>
    <t>6084 - Supvng Life Actuary</t>
  </si>
  <si>
    <t>6085 - Sr Casualty Actuary</t>
  </si>
  <si>
    <t>6086 - Sr Life Actuary</t>
  </si>
  <si>
    <t>6087 - Assoc Casualty Actuary</t>
  </si>
  <si>
    <t>6088 - Presiding Administrative Law Judge</t>
  </si>
  <si>
    <t>6089 - Assoc Life Actuary</t>
  </si>
  <si>
    <t>6091 - Administrative Law Judge I</t>
  </si>
  <si>
    <t>6092 - Labor Relations Counsel I</t>
  </si>
  <si>
    <t>6093 - Labor Relations Counsel II</t>
  </si>
  <si>
    <t>6094 - Labor Relations Counsel III</t>
  </si>
  <si>
    <t>6095 - Administrative Law Judge I, Board of Parole Hearings</t>
  </si>
  <si>
    <t>6096 - Administrative Law Judge II, Board of Parole Hearings</t>
  </si>
  <si>
    <t>6100 - Chief Administrative Law Judge</t>
  </si>
  <si>
    <t>6102 - Administrative Law Judge II</t>
  </si>
  <si>
    <t>6103 - Administrative Law Judge I</t>
  </si>
  <si>
    <t>6107 - Special Asst Atty Gen</t>
  </si>
  <si>
    <t>6110 - Fair Empt &amp; Housing Counsel</t>
  </si>
  <si>
    <t>6115 - Sr Counsel (Spec)</t>
  </si>
  <si>
    <t>6116 - Workers' Comp Judge</t>
  </si>
  <si>
    <t>6117 - Presiding Workers' Comp Judge</t>
  </si>
  <si>
    <t>6118 - Administrative Law Judge I</t>
  </si>
  <si>
    <t>6119 - Administrative Law Judge II (Supvr)</t>
  </si>
  <si>
    <t>6120 - Hearing Officer I</t>
  </si>
  <si>
    <t>6121 - Hearing Officer II</t>
  </si>
  <si>
    <t>6124 - Administrative Law Judge II (Spec)</t>
  </si>
  <si>
    <t>6125 - Administrative Law Judge I</t>
  </si>
  <si>
    <t>6126 - Administrative Law Judge II</t>
  </si>
  <si>
    <t>6130 - Administrative Law Judge</t>
  </si>
  <si>
    <t>6133 - Presiding Administrative Law Judge</t>
  </si>
  <si>
    <t>6134 - Administrative Law Judge I</t>
  </si>
  <si>
    <t>6136 - Administrative Law Judge II</t>
  </si>
  <si>
    <t>6143 - Small Bus Spec</t>
  </si>
  <si>
    <t>6147 - Labor Relations Counsel IV</t>
  </si>
  <si>
    <t>6149 - Sr Permit Spec</t>
  </si>
  <si>
    <t>6155 - Chief Program Mgr</t>
  </si>
  <si>
    <t>6158 - State Oil &amp; Gas Supvr</t>
  </si>
  <si>
    <t>6160 - Constrn Proj Insp (Various Sites)</t>
  </si>
  <si>
    <t>6161 - Constrn Proj Spec I (Various Sites)</t>
  </si>
  <si>
    <t>6167 - Sr Envirnal Research Scientist (Spec)</t>
  </si>
  <si>
    <t>6168 - Sr Envirnal Research Scientist (Supvr)</t>
  </si>
  <si>
    <t>6169 - Assoc Envirnal Research Scientist</t>
  </si>
  <si>
    <t>6170 - Environmental Research Scientist</t>
  </si>
  <si>
    <t>6176 - Chief Chemist - Pesticide Eval</t>
  </si>
  <si>
    <t>6177 - Administrative Law Judge I</t>
  </si>
  <si>
    <t>6178 - Administrative Law Judge II (Spec)</t>
  </si>
  <si>
    <t>6179 - Administrative Law Judge II (Supvr)</t>
  </si>
  <si>
    <t>6180 - Industrial Relations Counsel III (Spec)</t>
  </si>
  <si>
    <t>6181 - Industrial Relations Counsel III (Supvr)</t>
  </si>
  <si>
    <t>6182 - Sr Public Empt Relations Counsel</t>
  </si>
  <si>
    <t>6184 - Public Empt Relations Counsel</t>
  </si>
  <si>
    <t>6185 - Counsel</t>
  </si>
  <si>
    <t>6186 - Counsel-Enforcement</t>
  </si>
  <si>
    <t>6187 - Corporations Counsel</t>
  </si>
  <si>
    <t>6188 - Sr Corporations Counsel (Spec)</t>
  </si>
  <si>
    <t>6191 - Water &amp; Sewage Plant Opr</t>
  </si>
  <si>
    <t>6197 - Skilled Trades Apprnt</t>
  </si>
  <si>
    <t>6198 - Skilled Trades Supvr</t>
  </si>
  <si>
    <t>6199 - Skilled Trades Journeyperson</t>
  </si>
  <si>
    <t>6200 - Skilled Nursing Facility Administrator</t>
  </si>
  <si>
    <t>6203 - Jackhammer Opr</t>
  </si>
  <si>
    <t>6204 - Sr Commission Counsel (Spec)</t>
  </si>
  <si>
    <t>6205 - Sr Commission Counsel (Supvr)</t>
  </si>
  <si>
    <t>6209 - Labor Supvr - Casual Empt</t>
  </si>
  <si>
    <t>6212 - Skilled Laborer</t>
  </si>
  <si>
    <t>6215 - Bldg Maint Worker</t>
  </si>
  <si>
    <t>6216 - Bldg Maint Worker - CF</t>
  </si>
  <si>
    <t>6220 - Warehouse Worker</t>
  </si>
  <si>
    <t>6221 - Warehouse Worker - CF</t>
  </si>
  <si>
    <t>6223 - Laborer</t>
  </si>
  <si>
    <t>6224 - Coord</t>
  </si>
  <si>
    <t>6226 - Laborer-Bldg Trades - Casual Empt</t>
  </si>
  <si>
    <t>6228 - Park Maint Supvr</t>
  </si>
  <si>
    <t>6229 - Park Maint Supvr</t>
  </si>
  <si>
    <t>6230 - Jr Industrial Hygiene Spec</t>
  </si>
  <si>
    <t>6231 - Supvng Industrial Hygiene Spec</t>
  </si>
  <si>
    <t>6232 - Park Maint Chief I</t>
  </si>
  <si>
    <t>6235 - Exec Partner</t>
  </si>
  <si>
    <t>6239 - Maint Mgr II</t>
  </si>
  <si>
    <t>6242 - Lead Snow Gauger</t>
  </si>
  <si>
    <t>6245 - Snow Gauger</t>
  </si>
  <si>
    <t>6246 - Chief Fld Div</t>
  </si>
  <si>
    <t>6255 - Skilled Trades Journeyperson</t>
  </si>
  <si>
    <t>6259 - Utility Craftsworker Superintendent</t>
  </si>
  <si>
    <t>6261 - Deputy Administrator</t>
  </si>
  <si>
    <t>6262 - Asst Utility Craftsworker Superintendent</t>
  </si>
  <si>
    <t>6263 - Utility Craftsworker Supvr</t>
  </si>
  <si>
    <t>6265 - Utility Craftsworker</t>
  </si>
  <si>
    <t>6267 - Utility Craftsworker Apprnt</t>
  </si>
  <si>
    <t>6271 - Staff Develmt Spec</t>
  </si>
  <si>
    <t>6272 - Bd Counsel I - Alrb</t>
  </si>
  <si>
    <t>6273 - Bd Counsel II - Alrb</t>
  </si>
  <si>
    <t>6274 - Sr Bd Counsel - Alrb</t>
  </si>
  <si>
    <t>6275 - Asst Develmt Spec</t>
  </si>
  <si>
    <t>6276 - Assoc Develmt Spec</t>
  </si>
  <si>
    <t>6277 - Sr Develmt Spec</t>
  </si>
  <si>
    <t>6278 - Sr tourism Spec</t>
  </si>
  <si>
    <t>6280 - Maint Mgr I</t>
  </si>
  <si>
    <t>6282 - Maint Area Superintendent</t>
  </si>
  <si>
    <t>6285 - Hwy Maint Leadworker</t>
  </si>
  <si>
    <t>6286 - Equipt Opr II</t>
  </si>
  <si>
    <t>6287 - Hwy Maint Worker</t>
  </si>
  <si>
    <t>6288 - Landscape Spec</t>
  </si>
  <si>
    <t>6289 - Landscape Program Adminstrator</t>
  </si>
  <si>
    <t>6291 - Pers Selection Techn</t>
  </si>
  <si>
    <t>6292 - Supvng Pers Selection Techn</t>
  </si>
  <si>
    <t>6295 - Regional Testing Officer</t>
  </si>
  <si>
    <t>6296 - Landscape Maint Leadworker</t>
  </si>
  <si>
    <t>6297 - Landscape Maint Worker</t>
  </si>
  <si>
    <t>6301 - Maint Supvr</t>
  </si>
  <si>
    <t>6303 - Corr Plant Supvr</t>
  </si>
  <si>
    <t>6304 - Corr Plant Mgr I</t>
  </si>
  <si>
    <t>6305 - Corr Plant Mgr II</t>
  </si>
  <si>
    <t>6306 - Staff Develmt Spec (Supvry)</t>
  </si>
  <si>
    <t>6307 - Sr Develmt Supvr</t>
  </si>
  <si>
    <t>6310 - Bridge Maint Supvr</t>
  </si>
  <si>
    <t>6317 - Program Mgr III</t>
  </si>
  <si>
    <t>6320 - Sr Hatchery Supvr</t>
  </si>
  <si>
    <t>6321 - Sr Biologist Spec</t>
  </si>
  <si>
    <t>6322 - Sr Biologist Spec</t>
  </si>
  <si>
    <t>6323 - Sr Biologist Spec</t>
  </si>
  <si>
    <t>6324 - Sr Biologist Supvr</t>
  </si>
  <si>
    <t>6325 - Sr Biologist Supvr</t>
  </si>
  <si>
    <t>6326 - Sr Biologist Supvr</t>
  </si>
  <si>
    <t>6327 - Sr Biologist Supvr</t>
  </si>
  <si>
    <t>6328 - Litigation Spec I</t>
  </si>
  <si>
    <t>6329 - Litigation Spec II</t>
  </si>
  <si>
    <t>6330 - Supvng Litigation Spec</t>
  </si>
  <si>
    <t>6332 - Hearing Officer I</t>
  </si>
  <si>
    <t>6353 - Sr Foundation Driller</t>
  </si>
  <si>
    <t>6355 - Foundation Driller Leadworker</t>
  </si>
  <si>
    <t>6356 - Foundation Driller</t>
  </si>
  <si>
    <t>6358 - Drawbridge Opr</t>
  </si>
  <si>
    <t>6360 - Ferryboat Master</t>
  </si>
  <si>
    <t>6361 - Ferryboat Mate</t>
  </si>
  <si>
    <t>6366 - Biologist</t>
  </si>
  <si>
    <t>6371 - Biologist</t>
  </si>
  <si>
    <t>6372 - Biologist</t>
  </si>
  <si>
    <t>6373 - Assoc Biologist</t>
  </si>
  <si>
    <t>6374 - Assoc Biologist</t>
  </si>
  <si>
    <t>6375 - Assoc Biologist</t>
  </si>
  <si>
    <t>6378 - Heavy Truck Drvr</t>
  </si>
  <si>
    <t>6379 - Heavy Truck Drvr - CF</t>
  </si>
  <si>
    <t>6381 - Truck Drvr</t>
  </si>
  <si>
    <t>6382 - Truck Drvr - CF</t>
  </si>
  <si>
    <t>6386 - Auto Equipt Opr I</t>
  </si>
  <si>
    <t>6387 - Heavy Fire Equipt Opr</t>
  </si>
  <si>
    <t>6389 - State Park Equipt Opr</t>
  </si>
  <si>
    <t>6390 - Tractor Opr-Laborer</t>
  </si>
  <si>
    <t>6391 - Auto Equipt Opr II</t>
  </si>
  <si>
    <t>6392 - Auto Equipt Opr II - CF</t>
  </si>
  <si>
    <t>6393 - Auto Equipt Opr I</t>
  </si>
  <si>
    <t>6394 - Auto Equipt Opr I - CF</t>
  </si>
  <si>
    <t>6395 - Program Mgr</t>
  </si>
  <si>
    <t>6396 - Marketing Mgr</t>
  </si>
  <si>
    <t>6400 - Teaching Asst - CF</t>
  </si>
  <si>
    <t>6401 - Research Mgr III</t>
  </si>
  <si>
    <t>6410 - Benefit Program Spec</t>
  </si>
  <si>
    <t>6412 - Sr Benefit Program Spec</t>
  </si>
  <si>
    <t>6413 - Supvng Benefit Program Spec</t>
  </si>
  <si>
    <t>6450 - Hydro Plant Maint Superintendent</t>
  </si>
  <si>
    <t>6451 - Hydro Plant Elec Supvr</t>
  </si>
  <si>
    <t>6452 - Hydro Plant Mech Supvr</t>
  </si>
  <si>
    <t>6453 - Hydro Plant Electrician II</t>
  </si>
  <si>
    <t>6454 - Hydro Plant Mechanic II</t>
  </si>
  <si>
    <t>6455 - Hydro Plant Electrician I</t>
  </si>
  <si>
    <t>6456 - Hydro Plant Mechanic I</t>
  </si>
  <si>
    <t>6457 - Hydro Plant Electrician Apprnt</t>
  </si>
  <si>
    <t>6458 - Hydro Plant Mechanic Apprnt</t>
  </si>
  <si>
    <t>6459 - Program Water &amp; Pwr Disper</t>
  </si>
  <si>
    <t>6460 - Hydro Plant Operations Superintendent</t>
  </si>
  <si>
    <t>6461 - Chief Hydro Plant Opr</t>
  </si>
  <si>
    <t>6462 - Sr Hydro Plant Opr</t>
  </si>
  <si>
    <t>6463 - Hydro Plant Opr</t>
  </si>
  <si>
    <t>6465 - Chief Water &amp; Pwr Disper</t>
  </si>
  <si>
    <t>6466 - Sr Water &amp; Pwr Disper</t>
  </si>
  <si>
    <t>6467 - Water &amp; Pwr Disper</t>
  </si>
  <si>
    <t>6469 - Hydro Plant Opr Apprnt</t>
  </si>
  <si>
    <t>6470 - Carpenter Supvr</t>
  </si>
  <si>
    <t>6471 - Carpenter III - CF</t>
  </si>
  <si>
    <t>6474 - Carpenter II - CF</t>
  </si>
  <si>
    <t>6475 - Carpenter II</t>
  </si>
  <si>
    <t>6476 - Carpenter I</t>
  </si>
  <si>
    <t>6478 - Carpenter Apprnt</t>
  </si>
  <si>
    <t>6481 - Wood Caulker Historic Ships - Casual Empt</t>
  </si>
  <si>
    <t>6482 - Mill &amp; Cabinet Supvr</t>
  </si>
  <si>
    <t>6483 - Carpenter I - CF</t>
  </si>
  <si>
    <t>6488 - Mill &amp; Cabinet Worker</t>
  </si>
  <si>
    <t>6510 - Structural Steel Painter Superintendent</t>
  </si>
  <si>
    <t>6511 - Structural Steel Painter Supvr</t>
  </si>
  <si>
    <t>6514 - Lead Structural Steel Painter</t>
  </si>
  <si>
    <t>6517 - Structural Steel Painter</t>
  </si>
  <si>
    <t>6519 - Structural Steel Painter Apprnt</t>
  </si>
  <si>
    <t>6520 - Painter Supvr</t>
  </si>
  <si>
    <t>6521 - Painter III - CF</t>
  </si>
  <si>
    <t>6524 - Painter II - CF</t>
  </si>
  <si>
    <t>6525 - Painter II</t>
  </si>
  <si>
    <t>6526 - Painter I</t>
  </si>
  <si>
    <t>6527 - Painter Apprnt</t>
  </si>
  <si>
    <t>6528 - Painter I - CF</t>
  </si>
  <si>
    <t>6529 - Painter I (Safety)</t>
  </si>
  <si>
    <t>6530 - Electrician Supvr</t>
  </si>
  <si>
    <t>6532 - Electrician II</t>
  </si>
  <si>
    <t>6533 - Electrician I</t>
  </si>
  <si>
    <t>6534 - Electrician III - CF</t>
  </si>
  <si>
    <t>6535 - Park Maint Chief II</t>
  </si>
  <si>
    <t>6536 - Electrician Apprnt</t>
  </si>
  <si>
    <t>6538 - Electrician II - CF</t>
  </si>
  <si>
    <t>6540 - Museum Electrician</t>
  </si>
  <si>
    <t>6543 - Plumber Supvr</t>
  </si>
  <si>
    <t>6544 - Electrician I - CF</t>
  </si>
  <si>
    <t>6545 - Plumber III - CF</t>
  </si>
  <si>
    <t>6548 - Plumber II</t>
  </si>
  <si>
    <t>6549 - Plumber I</t>
  </si>
  <si>
    <t>6550 - Plumber I - CF</t>
  </si>
  <si>
    <t>6553 - Plumber Apprnt</t>
  </si>
  <si>
    <t>6557 - Steamfitter Supvr - CF</t>
  </si>
  <si>
    <t>6558 - Steamfitter</t>
  </si>
  <si>
    <t>6584 - Sheet Metal Worker</t>
  </si>
  <si>
    <t>6591 - Military Dept Heavy Equipt Opr</t>
  </si>
  <si>
    <t>6592 - Military Dept Equipt Opr</t>
  </si>
  <si>
    <t>6594 - Plumber II - CF</t>
  </si>
  <si>
    <t>6596 - Fusion Welder</t>
  </si>
  <si>
    <t>6598 - Structural Steel Welder</t>
  </si>
  <si>
    <t>6612 - Investigative Certified Public Accountant</t>
  </si>
  <si>
    <t>6613 - Supvng Investigative Certified Public Accountant</t>
  </si>
  <si>
    <t>6615 - Mason II</t>
  </si>
  <si>
    <t>6616 - Mason I</t>
  </si>
  <si>
    <t>6617 - Mason - CF</t>
  </si>
  <si>
    <t>6628 - Glazier - CF</t>
  </si>
  <si>
    <t>6639 - Glazier</t>
  </si>
  <si>
    <t>6641 - Gunsmith</t>
  </si>
  <si>
    <t>6642 - Locksmith I</t>
  </si>
  <si>
    <t>6643 - Locksmith I - CF</t>
  </si>
  <si>
    <t>6644 - Restoration Supvr I</t>
  </si>
  <si>
    <t>6647 - Restoration Supvr II</t>
  </si>
  <si>
    <t>6648 - Restoration Work Spec</t>
  </si>
  <si>
    <t>6649 - Restoration &amp; Maint Lead Worker</t>
  </si>
  <si>
    <t>6650 - Railroad Restoration Spec</t>
  </si>
  <si>
    <t>6651 - Restoration Worker</t>
  </si>
  <si>
    <t>6660 - Lead Gunsmith</t>
  </si>
  <si>
    <t>6665 - Locksmith II</t>
  </si>
  <si>
    <t>6671 - Office Bldg Mgr IV</t>
  </si>
  <si>
    <t>6672 - Office Bldg Mgr III</t>
  </si>
  <si>
    <t>6673 - Office Bldg Mgr II</t>
  </si>
  <si>
    <t>6675 - Office Bldg Mgr I</t>
  </si>
  <si>
    <t>6679 - Chief Atty</t>
  </si>
  <si>
    <t>6684 - Research Techn</t>
  </si>
  <si>
    <t>6685 - Military Dept Facility Mgr</t>
  </si>
  <si>
    <t>6695 - Chief Engr II</t>
  </si>
  <si>
    <t>6698 - Chief Engr I</t>
  </si>
  <si>
    <t>6699 - Chief Engr I - CF</t>
  </si>
  <si>
    <t>6706 - Supvr - Tunnels &amp; Tubes</t>
  </si>
  <si>
    <t>6707 - Opr Tunnels &amp; Tubes</t>
  </si>
  <si>
    <t>6710 - Maint Worker - Tunnels &amp; Tubes</t>
  </si>
  <si>
    <t>6712 - Stationary Engr</t>
  </si>
  <si>
    <t>6713 - Stationary Engr - CF</t>
  </si>
  <si>
    <t>6717 - Stationary Engr Apprnt (Four-Year Program)</t>
  </si>
  <si>
    <t>6718 - Stationary Engr Apprnt (Four Year Program) - CF</t>
  </si>
  <si>
    <t>6719 - Electronics Spec (Repair Lab)</t>
  </si>
  <si>
    <t>6720 - Electronics Spec Supvr (Repair Lab)</t>
  </si>
  <si>
    <t>6722 - Tax Counsel IV</t>
  </si>
  <si>
    <t>6723 - Water &amp; Sewage Plant Supvr</t>
  </si>
  <si>
    <t>6724 - Water &amp; Sewage Plant Supvr - CF</t>
  </si>
  <si>
    <t>6728 - Tax Counsel</t>
  </si>
  <si>
    <t>6729 - Parking Operations Supvr</t>
  </si>
  <si>
    <t>6733 - Tax Counsel III (Spec)</t>
  </si>
  <si>
    <t>6734 - Tax Counsel III (Supvr)</t>
  </si>
  <si>
    <t>6735 - Area Operations Supvr</t>
  </si>
  <si>
    <t>6737 - Events Svcs Supvr</t>
  </si>
  <si>
    <t>6743 - Fairground Aid</t>
  </si>
  <si>
    <t>6744 - Fairground Attendant</t>
  </si>
  <si>
    <t>6748 - Chief of Plant Operation III - CF</t>
  </si>
  <si>
    <t>6749 - Chief of Plant Operation III</t>
  </si>
  <si>
    <t>6750 - Chief of Plant Operation II</t>
  </si>
  <si>
    <t>6751 - Chief of Plant Operation II - CF</t>
  </si>
  <si>
    <t>6752 - Chief of Plant Operation I</t>
  </si>
  <si>
    <t>6753 - Supvr of Bldg Trades</t>
  </si>
  <si>
    <t>6754 - Chief of Plant Operation I - CF</t>
  </si>
  <si>
    <t>6756 - Utility Shops Supvr</t>
  </si>
  <si>
    <t>6757 - Maint &amp; Operations Supvr II</t>
  </si>
  <si>
    <t>6758 - Maint &amp; Operations Supvr I</t>
  </si>
  <si>
    <t>6759 - Sr Maint Worker</t>
  </si>
  <si>
    <t>6760 - Maint Worker - Dist Fairs</t>
  </si>
  <si>
    <t>6763 - Supvr of Bldg Trades - CF</t>
  </si>
  <si>
    <t>6764 - Parking foreman/Science Cntr</t>
  </si>
  <si>
    <t>6765 - Parking Flagman/Science Cntr</t>
  </si>
  <si>
    <t>6766 - Park Maint Asst</t>
  </si>
  <si>
    <t>6767 - Park Maint Worker I</t>
  </si>
  <si>
    <t>6768 - Park Maint Worker II</t>
  </si>
  <si>
    <t>6771 - Forestry Constrn &amp; Maint Supvr</t>
  </si>
  <si>
    <t>6772 - Utility Shops Supvr - CF</t>
  </si>
  <si>
    <t>6774 - Med Consultant</t>
  </si>
  <si>
    <t>6777 - Utility Shops Spec - CF</t>
  </si>
  <si>
    <t>6782 - Office Mach Svc Techn</t>
  </si>
  <si>
    <t>6785 - Office Mach Svc Techn Trainee</t>
  </si>
  <si>
    <t>6792 - Computer Equipt Techn Trainee</t>
  </si>
  <si>
    <t>6793 - Computer Equipt Techn</t>
  </si>
  <si>
    <t>6794 - Sr Computer Equipt Techn</t>
  </si>
  <si>
    <t>6796 - Bus Equipt Svc Techn</t>
  </si>
  <si>
    <t>6797 - Office Mach Svc Techn (Electronic)</t>
  </si>
  <si>
    <t>6799 - Supvr of Mach Shop</t>
  </si>
  <si>
    <t>6802 - Machinist &amp; Equipt Fabricator</t>
  </si>
  <si>
    <t>6812 - Heavy Equipt Bodyworker/Painter</t>
  </si>
  <si>
    <t>6813 - Lead Heavy Equipt Bodyworker/Painter</t>
  </si>
  <si>
    <t>6814 - Heavy Equipt Electrician</t>
  </si>
  <si>
    <t>6816 - Supvng Hwy Equipt Superintendent</t>
  </si>
  <si>
    <t>6819 - Hwy Equipt Superintendent II</t>
  </si>
  <si>
    <t>6821 - Hwy Equipt Superintendent III</t>
  </si>
  <si>
    <t>6822 - Hwy Equipt Superintendent I</t>
  </si>
  <si>
    <t>6823 - Program Rep II (Spec)</t>
  </si>
  <si>
    <t>6824 - Program Rep III (Supvr)</t>
  </si>
  <si>
    <t>6826 - Heavy Equipt Mechanic - CF</t>
  </si>
  <si>
    <t>6827 - Auto Techn Trainee</t>
  </si>
  <si>
    <t>6828 - Hwy Mechanic Supvr</t>
  </si>
  <si>
    <t>6829 - Auto Techn III</t>
  </si>
  <si>
    <t>6830 - Auto Techn II</t>
  </si>
  <si>
    <t>6831 - Heavy Equipt Mechanic Leadworker</t>
  </si>
  <si>
    <t>6832 - Auto Techn I</t>
  </si>
  <si>
    <t>6834 - Heavy Equipt Mechanic</t>
  </si>
  <si>
    <t>6837 - Mechanic'S Helper</t>
  </si>
  <si>
    <t>6840 - Program Rep I</t>
  </si>
  <si>
    <t>6842 - Program Mgr I</t>
  </si>
  <si>
    <t>6843 - Program Mgr II</t>
  </si>
  <si>
    <t>6848 - Mobile Equipt Superintendent I</t>
  </si>
  <si>
    <t>6850 - Lead Automobile Mechanic</t>
  </si>
  <si>
    <t>6851 - Automobile Mechanic</t>
  </si>
  <si>
    <t>6852 - Motorcycle Mechanic</t>
  </si>
  <si>
    <t>6854 - Commercial Vehicle Inspection Spec</t>
  </si>
  <si>
    <t>6855 - Sr Insp of Auto Equipt</t>
  </si>
  <si>
    <t>6858 - Lead Motorcycle Mechanic</t>
  </si>
  <si>
    <t>6865 - Equipt Maint Supvr - CF</t>
  </si>
  <si>
    <t>6867 - Lead Automobile Mechanic - CF</t>
  </si>
  <si>
    <t>6868 - Automobile Mechanic - CF</t>
  </si>
  <si>
    <t>6871 - Jr Insp of Auto Equipt</t>
  </si>
  <si>
    <t>6873 - Forestry Equipt Mgr I</t>
  </si>
  <si>
    <t>6874 - Forestry Equipt Mgr II</t>
  </si>
  <si>
    <t>6876 - Sr Forestry Equipt Mgr</t>
  </si>
  <si>
    <t>6877 - Aviation Officer I (Maint)</t>
  </si>
  <si>
    <t>6882 - Aviation Officer II (Maint)</t>
  </si>
  <si>
    <t>6883 - Auto Pool Mgr II</t>
  </si>
  <si>
    <t>6885 - Chief of Mobile Equipt Operations</t>
  </si>
  <si>
    <t>6886 - Mobile Equipt Superintendent II</t>
  </si>
  <si>
    <t>6890 - Equipt Opr I</t>
  </si>
  <si>
    <t>6891 - Program Mgr</t>
  </si>
  <si>
    <t>6892 - Insp of Auto Equipt</t>
  </si>
  <si>
    <t>6893 - Auto Pool Mgr I - CF</t>
  </si>
  <si>
    <t>6894 - Auto Pool Attendant III</t>
  </si>
  <si>
    <t>6895 - Auto Pool Mgr I</t>
  </si>
  <si>
    <t>6896 - Mgr Transp Svcs</t>
  </si>
  <si>
    <t>6897 - Auto Pool Attendant II</t>
  </si>
  <si>
    <t>6898 - Auto Pool Attendant I</t>
  </si>
  <si>
    <t>6900 - Elec Area Superintendent</t>
  </si>
  <si>
    <t>6906 - Telecomms Maint Supvr II</t>
  </si>
  <si>
    <t>6909 - Telecomms Maint Supvr I</t>
  </si>
  <si>
    <t>6910 - Sr Telecomms Techn</t>
  </si>
  <si>
    <t>6911 - Telecomms Techn</t>
  </si>
  <si>
    <t>6912 - Telecomms Techn Trainee</t>
  </si>
  <si>
    <t>6913 - Electronics Techn</t>
  </si>
  <si>
    <t>6916 - Electronics Techn - CF</t>
  </si>
  <si>
    <t>6917 - Svc Asst - Auto</t>
  </si>
  <si>
    <t>6919 - Photo-Electronics Spec</t>
  </si>
  <si>
    <t>6921 - Sr Photo-Electronics Spec</t>
  </si>
  <si>
    <t>6923 - Telecomms Maint Supvr III</t>
  </si>
  <si>
    <t>6924 - Electrician II</t>
  </si>
  <si>
    <t>6925 - Elec Supvr</t>
  </si>
  <si>
    <t>6926 - Precision Electronics Spec</t>
  </si>
  <si>
    <t>6927 - Instrument Techn - Air Quality</t>
  </si>
  <si>
    <t>6932 - Sr Precision Electronics Spec</t>
  </si>
  <si>
    <t>6938 - Electrician I</t>
  </si>
  <si>
    <t>6939 - Elec Techn</t>
  </si>
  <si>
    <t>6940 - Maint Mechanic</t>
  </si>
  <si>
    <t>6941 - Maint Mechanic - CF</t>
  </si>
  <si>
    <t>6953 - Auto Emission Test Spec II</t>
  </si>
  <si>
    <t>6954 - Auto Emission Test Spec III</t>
  </si>
  <si>
    <t>6955 - Fusion Welder - CF</t>
  </si>
  <si>
    <t>6957 - Auto Emission Test Spec I</t>
  </si>
  <si>
    <t>6960 - Electronics Techn Supvr</t>
  </si>
  <si>
    <t>6961 - Tax Spec</t>
  </si>
  <si>
    <t>6968 - Deckhand -Ferryboat</t>
  </si>
  <si>
    <t>6969 - Special Asst</t>
  </si>
  <si>
    <t>6970 - A/V Equipt Techn</t>
  </si>
  <si>
    <t>6980 - Master - Fish &amp; Game Vessel</t>
  </si>
  <si>
    <t>6983 - Chief Engr Fisheries Vessel</t>
  </si>
  <si>
    <t>6986 - Mate - Fish &amp; Game Vessel</t>
  </si>
  <si>
    <t>6988 - Boat Opr</t>
  </si>
  <si>
    <t>6989 - Motor Vessel Engr</t>
  </si>
  <si>
    <t>6991 - Seismological Instrument Techn I</t>
  </si>
  <si>
    <t>6992 - Seismological Instrument Techn II</t>
  </si>
  <si>
    <t>6993 - Seismological Instrument Techn III</t>
  </si>
  <si>
    <t>6998 - Deckhand Fish &amp; Game Boat</t>
  </si>
  <si>
    <t>7007 - Chief of Administrative &amp; Financial Svcs</t>
  </si>
  <si>
    <t>7008 - Assoc Process Safety Engr</t>
  </si>
  <si>
    <t>7009 - Sr Process Safety Engr (Spec)</t>
  </si>
  <si>
    <t>7010 - Sr Process Safety Engr (Supvr)</t>
  </si>
  <si>
    <t>7016 - Sr Projs Analyst - Office of Plan &amp; Research</t>
  </si>
  <si>
    <t>7020 - Legislative Research - Legal Counsel</t>
  </si>
  <si>
    <t>7021 - Dep Press Secty - Media Relations</t>
  </si>
  <si>
    <t>7055 - Supvng Hlth Care Svc Plan Analyst</t>
  </si>
  <si>
    <t>7105 - Industrial Supvr</t>
  </si>
  <si>
    <t>7109 - Prison Industries Superintendent I</t>
  </si>
  <si>
    <t>7110 - Prison Industries Superintendent I</t>
  </si>
  <si>
    <t>7113 - Products Mgmt Spec - Prison Industries</t>
  </si>
  <si>
    <t>7114 - Assoc Product Engr - Prison Industries</t>
  </si>
  <si>
    <t>7115 - Prison Industries Superintendent II</t>
  </si>
  <si>
    <t>7116 - Prison Industries Superintendent II</t>
  </si>
  <si>
    <t>7117 - Prison Industries Superintendent II</t>
  </si>
  <si>
    <t>7123 - Industrial Supvr</t>
  </si>
  <si>
    <t>7126 - Bus Enterprise Consultant II</t>
  </si>
  <si>
    <t>7127 - Bus Enterprise Consultant I</t>
  </si>
  <si>
    <t>7129 - Industrial Supvr</t>
  </si>
  <si>
    <t>7130 - Industrial Supvr</t>
  </si>
  <si>
    <t>7131 - Industrial Supvr</t>
  </si>
  <si>
    <t>7136 - Prison Industries Superintendent II</t>
  </si>
  <si>
    <t>7143 - Engr</t>
  </si>
  <si>
    <t>7144 - Prison Industries Mgr</t>
  </si>
  <si>
    <t>7145 - Quality Assurance Mgr</t>
  </si>
  <si>
    <t>7147 - Sales Order Supvr</t>
  </si>
  <si>
    <t>7148 - Sales Mgr</t>
  </si>
  <si>
    <t>7149 - Sales Rep</t>
  </si>
  <si>
    <t>7150 - Industrial Supvr</t>
  </si>
  <si>
    <t>7151 - Industrial Supvr</t>
  </si>
  <si>
    <t>7152 - Industrial Supvr</t>
  </si>
  <si>
    <t>7153 - Industrial Supvr</t>
  </si>
  <si>
    <t>7154 - Prison Industries Superintendent II</t>
  </si>
  <si>
    <t>7155 - Industrial Supvr</t>
  </si>
  <si>
    <t>7156 - Prison Industries Superintendent I</t>
  </si>
  <si>
    <t>7157 - Prison Industries Mgr</t>
  </si>
  <si>
    <t>7158 - Administrator</t>
  </si>
  <si>
    <t>7159 - Industrial Supvr</t>
  </si>
  <si>
    <t>7160 - Industrial Supvr</t>
  </si>
  <si>
    <t>7161 - Materials Mgr</t>
  </si>
  <si>
    <t>7162 - Product Engring Techn</t>
  </si>
  <si>
    <t>7163 - Prison Industries Mgr</t>
  </si>
  <si>
    <t>7164 - Prison Industries Mgr</t>
  </si>
  <si>
    <t>7165 - Prison Industries Mgr</t>
  </si>
  <si>
    <t>7167 - Industrial Supvr</t>
  </si>
  <si>
    <t>7168 - Prison Industries Superintendent I</t>
  </si>
  <si>
    <t>7169 - Prison Industries Superintendent I</t>
  </si>
  <si>
    <t>7170 - Prison Industries Superintendent II</t>
  </si>
  <si>
    <t>7171 - Prison Industries Superintendent I</t>
  </si>
  <si>
    <t>7172 - Prison Industries Superintendent II</t>
  </si>
  <si>
    <t>7173 - Prison Industries Superintendent I</t>
  </si>
  <si>
    <t>7174 - Prison Industries Superintendent I</t>
  </si>
  <si>
    <t>7175 - Prison Industries Superintendent I</t>
  </si>
  <si>
    <t>7176 - Prison Industries Superintendent I</t>
  </si>
  <si>
    <t>7177 - Prison Industries Superintendent I</t>
  </si>
  <si>
    <t>7178 - Industrial Supvr</t>
  </si>
  <si>
    <t>7179 - Industrial Supvr</t>
  </si>
  <si>
    <t>7182 - Prison Industries Superintendent I</t>
  </si>
  <si>
    <t>7183 - Prison Industries Superintendent I</t>
  </si>
  <si>
    <t>7186 - Prison Industries Superintendent II</t>
  </si>
  <si>
    <t>7187 - Prison Industries Superintendent II</t>
  </si>
  <si>
    <t>7188 - Industrial Supvr</t>
  </si>
  <si>
    <t>7189 - Prison Industries Superintendent I</t>
  </si>
  <si>
    <t>7190 - Prison Industries Superintendent II</t>
  </si>
  <si>
    <t>7191 - Industrial Supvr</t>
  </si>
  <si>
    <t>7192 - Industrial Supvr</t>
  </si>
  <si>
    <t>7193 - Industrial Supvr</t>
  </si>
  <si>
    <t>7194 - Prison Industries Superintendent I</t>
  </si>
  <si>
    <t>7195 - Prison Industries Superintendent II</t>
  </si>
  <si>
    <t>7196 - Prison Industries Superintendent II</t>
  </si>
  <si>
    <t>7197 - Industrial Supvr</t>
  </si>
  <si>
    <t>7198 - Industrial Supvr</t>
  </si>
  <si>
    <t>7199 - Pest Cntrl Techn - CF</t>
  </si>
  <si>
    <t>7200 - Dry Cleaning Plant Supvr</t>
  </si>
  <si>
    <t>7201 - Prison Industries Superintendent I</t>
  </si>
  <si>
    <t>7202 - Prison Industries Superintendent II</t>
  </si>
  <si>
    <t>7203 - Prison Industries Superintendent I</t>
  </si>
  <si>
    <t>7204 - Industrial Supvr</t>
  </si>
  <si>
    <t>7205 - Prison Industries Superintendent II</t>
  </si>
  <si>
    <t>7206 - Industrial Supvr</t>
  </si>
  <si>
    <t>7207 - Industrial Supvr</t>
  </si>
  <si>
    <t>7208 - Corr Bus Mgr I</t>
  </si>
  <si>
    <t>7209 - Prison Industries Superintendent II</t>
  </si>
  <si>
    <t>7210 - Industrial Supvr</t>
  </si>
  <si>
    <t>7211 - Industrial Supvr</t>
  </si>
  <si>
    <t>7212 - Prison Industries Superintendent II</t>
  </si>
  <si>
    <t>7213 - Industrial Supvr</t>
  </si>
  <si>
    <t>7214 - Prison Industries Superintendent II</t>
  </si>
  <si>
    <t>7215 - Industrial Supvr</t>
  </si>
  <si>
    <t>7216 - Industrial Supvr</t>
  </si>
  <si>
    <t>7217 - Prison Industries Superintendent II</t>
  </si>
  <si>
    <t>7218 - Industrial Supvr</t>
  </si>
  <si>
    <t>7220 - State Printer</t>
  </si>
  <si>
    <t>7221 - Printing Plant Superintendent</t>
  </si>
  <si>
    <t>7222 - Assoc Printing Plant Superintendent</t>
  </si>
  <si>
    <t>7224 - Program Mgr</t>
  </si>
  <si>
    <t>7225 - Printing Process &amp; Operations Supvr</t>
  </si>
  <si>
    <t>7226 - Printing Prod Supvr</t>
  </si>
  <si>
    <t>7228 - Industrial Engr</t>
  </si>
  <si>
    <t>7230 - Printing Process &amp; Operations Plnr</t>
  </si>
  <si>
    <t>7231 - Industrial Warehouse &amp; Distribution Spec</t>
  </si>
  <si>
    <t>7232 - Printing Operations Supvr</t>
  </si>
  <si>
    <t>7233 - Printing Operations Asst</t>
  </si>
  <si>
    <t>7234 - Industrial Warehouse &amp; Distribution Supvr</t>
  </si>
  <si>
    <t>7236 - Industrial Warehouse &amp; Distribution Mgr I</t>
  </si>
  <si>
    <t>7237 - Industrial Warehouse &amp; Distribution Mgr II</t>
  </si>
  <si>
    <t>7250 - Photocomposition Keybd Opr</t>
  </si>
  <si>
    <t>7255 - Digital Composition Spec I</t>
  </si>
  <si>
    <t>7256 - Digital Composition Spec II</t>
  </si>
  <si>
    <t>7258 - Digital Composition Spec III</t>
  </si>
  <si>
    <t>7265 - Proofreader</t>
  </si>
  <si>
    <t>7266 - Copyholder</t>
  </si>
  <si>
    <t>7270 - Laundry Equipt Repair Techn</t>
  </si>
  <si>
    <t>7276 - Industrial Supvr</t>
  </si>
  <si>
    <t>7277 - Industrial Supvr</t>
  </si>
  <si>
    <t>7280 - Prison Industries Superintendent I</t>
  </si>
  <si>
    <t>7281 - Prison Industries Superintendent II</t>
  </si>
  <si>
    <t>7283 - Prison Industries Superintendent II</t>
  </si>
  <si>
    <t>7284 - Industrial Supvr</t>
  </si>
  <si>
    <t>7287 - Industrial Supvr</t>
  </si>
  <si>
    <t>7289 - Industrial Supvr</t>
  </si>
  <si>
    <t>7290 - Prison Industries Superintendent I</t>
  </si>
  <si>
    <t>7292 - Prison Industries Superintendent I</t>
  </si>
  <si>
    <t>7293 - Prison Industries Superintendent II</t>
  </si>
  <si>
    <t>7294 - Prison Industries Superintendent II</t>
  </si>
  <si>
    <t>7295 - Prison Industries Superintendent II</t>
  </si>
  <si>
    <t>7296 - Prison Industries Superintendent II</t>
  </si>
  <si>
    <t>7297 - Prison Industries Superintendent II</t>
  </si>
  <si>
    <t>7298 - Prison Industries Superintendent II</t>
  </si>
  <si>
    <t>7299 - Prison Industries Mgr</t>
  </si>
  <si>
    <t>7300 - Prison Industries Mgr</t>
  </si>
  <si>
    <t>7301 - Prison Industries Mgr</t>
  </si>
  <si>
    <t>7302 - Prison Industries Mgr</t>
  </si>
  <si>
    <t>7303 - Prison Industries Mgr</t>
  </si>
  <si>
    <t>7304 - Prison Industries Mgr</t>
  </si>
  <si>
    <t>7305 - Lithographic Pre-Press Asst</t>
  </si>
  <si>
    <t>7307 - Sr Counsel</t>
  </si>
  <si>
    <t>7308 - Prison Industries Mgr</t>
  </si>
  <si>
    <t>7313 - Offset Process Camera Opr</t>
  </si>
  <si>
    <t>7319 - Prison Industries Superintendent II</t>
  </si>
  <si>
    <t>7320 - Prison Industries Superintendent I</t>
  </si>
  <si>
    <t>7321 - Industrial Supvr</t>
  </si>
  <si>
    <t>7322 - Webfed offset Press Opr I</t>
  </si>
  <si>
    <t>7323 - Sheetfed offset Press Opr I</t>
  </si>
  <si>
    <t>7324 - Sheetfed offset Press Opr II</t>
  </si>
  <si>
    <t>7325 - Lithographic Plate Maker</t>
  </si>
  <si>
    <t>7326 - Lithographic Negative Assembler</t>
  </si>
  <si>
    <t>7327 - Sheetfed offset Press Opr III</t>
  </si>
  <si>
    <t>7328 - Prison Industries Superintendent I</t>
  </si>
  <si>
    <t>7329 - Sheetfed offset Press Opr IV</t>
  </si>
  <si>
    <t>7330 - Sheetfed offset Press Opr V</t>
  </si>
  <si>
    <t>7331 - Webfed offset Press Opr II</t>
  </si>
  <si>
    <t>7332 - Webfed offset Press Opr III</t>
  </si>
  <si>
    <t>7333 - Webfed offset Press Opr IV</t>
  </si>
  <si>
    <t>7335 - offset Press Asst</t>
  </si>
  <si>
    <t>7338 - Investment Officer I</t>
  </si>
  <si>
    <t>7339 - Investment Officer II</t>
  </si>
  <si>
    <t>7347 - Staff Counsel</t>
  </si>
  <si>
    <t>7350 - Prison Industries Superintendent I</t>
  </si>
  <si>
    <t>7351 - Prison Industries Superintendent I</t>
  </si>
  <si>
    <t>7352 - Prison Industries Superintendent I</t>
  </si>
  <si>
    <t>7353 - Prison Industries Superintendent I</t>
  </si>
  <si>
    <t>7361 - Sr Radiologic Technologist (Supvr)</t>
  </si>
  <si>
    <t>7363 - Administrative Law Judge I</t>
  </si>
  <si>
    <t>7364 - Administrative Law Judge II</t>
  </si>
  <si>
    <t>7370 - Consist II - Nursery</t>
  </si>
  <si>
    <t>7371 - Educ &amp; Outreach Spec</t>
  </si>
  <si>
    <t>7372 - Educ &amp; Outreach Supvr</t>
  </si>
  <si>
    <t>7373 - Educ Consultant</t>
  </si>
  <si>
    <t>7376 - Program Consultant (Rehab Therapy)</t>
  </si>
  <si>
    <t>7377 - Program Consultant (Soc Work)</t>
  </si>
  <si>
    <t>7381 - Asst State Printer</t>
  </si>
  <si>
    <t>7382 - Prison Industries Superintendent I</t>
  </si>
  <si>
    <t>7383 - Prison Industries Superintendent I</t>
  </si>
  <si>
    <t>7384 - Prison Industries Superintendent II</t>
  </si>
  <si>
    <t>7385 - Prison Industries Superintendent II</t>
  </si>
  <si>
    <t>7386 - Prison Industries Superintendent II</t>
  </si>
  <si>
    <t>7393 - Prison Industries Mgr</t>
  </si>
  <si>
    <t>7399 - Bookbinder IV</t>
  </si>
  <si>
    <t>7401 - Bookbinder III</t>
  </si>
  <si>
    <t>7402 - Bookbinder II</t>
  </si>
  <si>
    <t>7404 - Bookbinder I</t>
  </si>
  <si>
    <t>7413 - Environmental Research Asst</t>
  </si>
  <si>
    <t>7416 - Research Analyst I</t>
  </si>
  <si>
    <t>7417 - Research Analyst II</t>
  </si>
  <si>
    <t>7418 - Research Program Spec I</t>
  </si>
  <si>
    <t>7419 - Research Program Spec II</t>
  </si>
  <si>
    <t>7420 - Research Program Spec III</t>
  </si>
  <si>
    <t>7421 - Research Mgr I</t>
  </si>
  <si>
    <t>7422 - Research Mgr II</t>
  </si>
  <si>
    <t>7423 - Research Mgr III</t>
  </si>
  <si>
    <t>7425 - Psych Techn Asst</t>
  </si>
  <si>
    <t>7426 - Supvng Investment Officer</t>
  </si>
  <si>
    <t>7431 - Printing Plant Machinist</t>
  </si>
  <si>
    <t>7433 - Printing Mech Superintendent</t>
  </si>
  <si>
    <t>7437 - Printing Trades Asst II</t>
  </si>
  <si>
    <t>7438 - Printing Trades Asst I</t>
  </si>
  <si>
    <t>7441 - Printer II</t>
  </si>
  <si>
    <t>7442 - Printer I</t>
  </si>
  <si>
    <t>7443 - Printing Supvr</t>
  </si>
  <si>
    <t>7456 - Manufacturing Plan Sys Spec I</t>
  </si>
  <si>
    <t>7457 - Manufacturing Plan Sys Spec II</t>
  </si>
  <si>
    <t>7458 - Manufacturing Plan Sys Supvr</t>
  </si>
  <si>
    <t>7476 - Labor Relations Officer</t>
  </si>
  <si>
    <t>7479 - Asst Loan Officer</t>
  </si>
  <si>
    <t>7480 - Loan Officer</t>
  </si>
  <si>
    <t>7481 - Staff Loan Officer (Spec)</t>
  </si>
  <si>
    <t>7482 - Staff Loan Officer (Supvr)</t>
  </si>
  <si>
    <t>7483 - Staff Loan Officer (Trade Finance)</t>
  </si>
  <si>
    <t>7484 - Sr Loan Officer (Supvr)</t>
  </si>
  <si>
    <t>7485 - Sr Loan Officer (Trade Finance)</t>
  </si>
  <si>
    <t>7491 - Corpsmbr Develmt Coord</t>
  </si>
  <si>
    <t>7492 - Supvr of Corpsmbr Develmt Programs</t>
  </si>
  <si>
    <t>7500 - C.E.A.</t>
  </si>
  <si>
    <t>7500A - C.E.A. - A</t>
  </si>
  <si>
    <t>7500B - C.E.A. - B</t>
  </si>
  <si>
    <t>7500C - C.E.A. - C</t>
  </si>
  <si>
    <t>7505 - Tax Techn</t>
  </si>
  <si>
    <t>7510 - Preventive Medicine Resident</t>
  </si>
  <si>
    <t>7526 - Mortgage Ins Rep I</t>
  </si>
  <si>
    <t>7527 - Mortgage Ins Rep II</t>
  </si>
  <si>
    <t>7528 - Mortgage Ins Supvr</t>
  </si>
  <si>
    <t>7529 - Chief of Medicine</t>
  </si>
  <si>
    <t>7530 - Chief Med Svcs Corr Program - C.E.A.</t>
  </si>
  <si>
    <t>7536 - Chief Med Officer</t>
  </si>
  <si>
    <t>7541 - Supvng Fraud Investigator I</t>
  </si>
  <si>
    <t>7542 - Supvng Fraud Investigator II</t>
  </si>
  <si>
    <t>7545 - Chief Fraud Bur</t>
  </si>
  <si>
    <t>7546 - Sr Librarian (Spec) (Res Care Cntrs)</t>
  </si>
  <si>
    <t>7547 - Chief Med Officer - CF</t>
  </si>
  <si>
    <t>7548 - Librarian (Residental Care Cntrs)</t>
  </si>
  <si>
    <t>7549 - Sr Librarian (Supvr) (Res Care Cntrs)</t>
  </si>
  <si>
    <t>7551 - Physician &amp; Surgeon</t>
  </si>
  <si>
    <t>7552 - Physician &amp; Surgeon (Safety)</t>
  </si>
  <si>
    <t>7560 - Tractor Opr-Laborer - CF</t>
  </si>
  <si>
    <t>7561 - Chief Physician &amp; Surgeon</t>
  </si>
  <si>
    <t>7562 - Sheet Metal Worker - CF</t>
  </si>
  <si>
    <t>7563 - Supvr</t>
  </si>
  <si>
    <t>7565 - Physician &amp; Surgeon - Intermittent</t>
  </si>
  <si>
    <t>7566 - Labor Relations Negotiator - C.E.A.</t>
  </si>
  <si>
    <t>7567 - Mortgage Ins Marketing Rep</t>
  </si>
  <si>
    <t>7569 - Supvng Crim Investigator I</t>
  </si>
  <si>
    <t>7570 - Med Resident -Various Specialties-</t>
  </si>
  <si>
    <t>7571 - Supvng Crim Investigator II</t>
  </si>
  <si>
    <t>7575 - Supvng Crim Investigator I</t>
  </si>
  <si>
    <t>7576 - Supvng Crim Investigator II</t>
  </si>
  <si>
    <t>7577 - Med Director</t>
  </si>
  <si>
    <t>7579 - Proj Mgr (Gen)</t>
  </si>
  <si>
    <t>7580 - Proj Mgr (Info Tech)</t>
  </si>
  <si>
    <t>7581 - Reentry Program Instructor</t>
  </si>
  <si>
    <t>7583 - Vocational Instructor</t>
  </si>
  <si>
    <t>7584 - Vocational Instructor</t>
  </si>
  <si>
    <t>7585 - Vocational Instructor</t>
  </si>
  <si>
    <t>7586 - Vocational Instructor</t>
  </si>
  <si>
    <t>7587 - Vocational Instructor</t>
  </si>
  <si>
    <t>7589 - Vocational Instructor</t>
  </si>
  <si>
    <t>7590 - Vocational Instructor</t>
  </si>
  <si>
    <t>7592 - Vocational Instructor</t>
  </si>
  <si>
    <t>7593 - Vocational Instructor</t>
  </si>
  <si>
    <t>7594 - Med Director</t>
  </si>
  <si>
    <t>7600 - Chief of Prof Educ Mental Hosp</t>
  </si>
  <si>
    <t>7609 - Sr Psychiatrist (Supvr)</t>
  </si>
  <si>
    <t>7616 - Sr Psychiatrist (Spec)</t>
  </si>
  <si>
    <t>7618 - Staff Psychiatrist</t>
  </si>
  <si>
    <t>7619 - Staff Psychiatrist (Safety)</t>
  </si>
  <si>
    <t>7620 - Consulting Psychologist</t>
  </si>
  <si>
    <t>7621 - Sexually Violent Predetor Evaluator</t>
  </si>
  <si>
    <t>7639 - Asst Deputy Director</t>
  </si>
  <si>
    <t>7641 - Asst Assoc Secty</t>
  </si>
  <si>
    <t>7644 - Physician &amp; Surgeon</t>
  </si>
  <si>
    <t>7645 - Mortgage Ins Spec</t>
  </si>
  <si>
    <t>7646 - Mortgage Ins Officer</t>
  </si>
  <si>
    <t>7648 - Consulting Psychologist - Victims of Crime</t>
  </si>
  <si>
    <t>7649 - Pathologist</t>
  </si>
  <si>
    <t>7651 - Physician &amp; Surgeon (Intermittent)</t>
  </si>
  <si>
    <t>7652 - Staff Psychiatrist</t>
  </si>
  <si>
    <t>7653 - Pathologist</t>
  </si>
  <si>
    <t>7654 - Operations &amp; Accountability Officer</t>
  </si>
  <si>
    <t>7655 - Dentist</t>
  </si>
  <si>
    <t>7656 - Dental Asst</t>
  </si>
  <si>
    <t>7657 - Podiatrist</t>
  </si>
  <si>
    <t>7658 - Pharmacy Techn</t>
  </si>
  <si>
    <t>7659 - Pharmacist I</t>
  </si>
  <si>
    <t>7674 - Public Hlth Med Administrator I</t>
  </si>
  <si>
    <t>7675 - Public Hlth Med Administrator II - C.E.A.</t>
  </si>
  <si>
    <t>7684 - Investment Officer III</t>
  </si>
  <si>
    <t>7691 - Bur Chief - Bur of Real Estate Appraisers</t>
  </si>
  <si>
    <t>7705 - Public Hlth Med Officer III</t>
  </si>
  <si>
    <t>7707 - Public Hlth Med Officer III</t>
  </si>
  <si>
    <t>7715 - Public Hlth Med Officer III</t>
  </si>
  <si>
    <t>7716 - Public Hlth Med Officer III</t>
  </si>
  <si>
    <t>7722 - Public Hlth Med Officer II</t>
  </si>
  <si>
    <t>7723 - Sr Med Coord (Pesticide Use &amp; Worker Hlth &amp; Safety)</t>
  </si>
  <si>
    <t>7735 - Judicial Mgr</t>
  </si>
  <si>
    <t>7736 - Program Sys Analyst</t>
  </si>
  <si>
    <t>7737 - Assoc Program Sys Analyst</t>
  </si>
  <si>
    <t>7738 - Staff Program Sys Analyst (Spec)</t>
  </si>
  <si>
    <t>7739 - Staff Program Sys Analyst (Supvr)</t>
  </si>
  <si>
    <t>7740 - Sr Program Sys Analyst (Spec)</t>
  </si>
  <si>
    <t>7741 - Sr Program Sys Analyst (Supvr)</t>
  </si>
  <si>
    <t>7746 - E9</t>
  </si>
  <si>
    <t>7747 - E8</t>
  </si>
  <si>
    <t>7748 - E7</t>
  </si>
  <si>
    <t>7749 - E6</t>
  </si>
  <si>
    <t>7750 - E5</t>
  </si>
  <si>
    <t>7751 - E4</t>
  </si>
  <si>
    <t>7752 - E3</t>
  </si>
  <si>
    <t>7753 - E2</t>
  </si>
  <si>
    <t>7754 - E1</t>
  </si>
  <si>
    <t>7777 - Med Officer - C.E.A.</t>
  </si>
  <si>
    <t>7784 - Med Consultant I</t>
  </si>
  <si>
    <t>7785 - Med Consultant I</t>
  </si>
  <si>
    <t>7786 - Med Consultant II</t>
  </si>
  <si>
    <t>7787 - Med Consultant I</t>
  </si>
  <si>
    <t>7788 - Med Consultant II</t>
  </si>
  <si>
    <t>7789 - Med Program Consultant</t>
  </si>
  <si>
    <t>7792 - Asst Director - Clinical Svcs - C.E.A.</t>
  </si>
  <si>
    <t>7794 - Med Director</t>
  </si>
  <si>
    <t>7795 - Med Director</t>
  </si>
  <si>
    <t>7810 - Assoc Med Director</t>
  </si>
  <si>
    <t>7815 - Med Consultant</t>
  </si>
  <si>
    <t>7822 - Med Officer</t>
  </si>
  <si>
    <t>7823 - Asst Med Officer</t>
  </si>
  <si>
    <t>7825 - Chief Med Consultant</t>
  </si>
  <si>
    <t>7826 - Med Consultant</t>
  </si>
  <si>
    <t>7830 - Chief Dentist</t>
  </si>
  <si>
    <t>7831 - Dentist</t>
  </si>
  <si>
    <t>7840 - Dental Consultant I</t>
  </si>
  <si>
    <t>7842 - Dental Program Consultant</t>
  </si>
  <si>
    <t>7843 - Dental Consultant</t>
  </si>
  <si>
    <t>7850 - Oil Spill Prev Asst</t>
  </si>
  <si>
    <t>7851 - Oil Spill Prev Spec</t>
  </si>
  <si>
    <t>7852 - Oil Spill Prev Supvr I</t>
  </si>
  <si>
    <t>7853 - Oil Spill Prev Supvr II</t>
  </si>
  <si>
    <t>7855 - Research Program Spec I</t>
  </si>
  <si>
    <t>7858 - Research Spec V -Various Studies</t>
  </si>
  <si>
    <t>7859 - Research Spec IV -Various Studies</t>
  </si>
  <si>
    <t>7860 - Research Spec II -Various Studies</t>
  </si>
  <si>
    <t>7861 - Research Spec I -Various Studies</t>
  </si>
  <si>
    <t>7862 - Research Asst V -Various Studies</t>
  </si>
  <si>
    <t>7863 - Research Asst IV -Various Studies</t>
  </si>
  <si>
    <t>7864 - Research Asst III -Various Studies</t>
  </si>
  <si>
    <t>7865 - Research Asst II -Various Studies</t>
  </si>
  <si>
    <t>7866 - Research Asst I -Various Studies</t>
  </si>
  <si>
    <t>7867 - Research Spec III -Various Studies</t>
  </si>
  <si>
    <t>7868 - Lab Techn -Crimistics</t>
  </si>
  <si>
    <t>7869 - Lab Techn II -Animal Pathology</t>
  </si>
  <si>
    <t>7871 - Animal Techn III</t>
  </si>
  <si>
    <t>7872 - Animal Techn I</t>
  </si>
  <si>
    <t>7873 - Animal Techn II</t>
  </si>
  <si>
    <t>7874 - Dairy Lab Technologist</t>
  </si>
  <si>
    <t>7875 - Pathology Asst</t>
  </si>
  <si>
    <t>7876 - Animal Techn IV</t>
  </si>
  <si>
    <t>7877 - Lab Techn -Chemical Analysis</t>
  </si>
  <si>
    <t>7878 - Sr Lab Asst</t>
  </si>
  <si>
    <t>7884 - Lab Asst</t>
  </si>
  <si>
    <t>7886 - Public Hlth Lab Techn I -Chemical Analysis</t>
  </si>
  <si>
    <t>7887 - Public Hlth Lab Techn I -Microbiology</t>
  </si>
  <si>
    <t>7889 - Supvng Lab Asst II</t>
  </si>
  <si>
    <t>7890 - Supvng Lab Asst I</t>
  </si>
  <si>
    <t>7891 - Agric Biological Techn</t>
  </si>
  <si>
    <t>7892 - Sr Agric Biological Techn</t>
  </si>
  <si>
    <t>7908 - Dental Lab Techn</t>
  </si>
  <si>
    <t>7910 - Cytotechnologist - Lab Fld Svcs</t>
  </si>
  <si>
    <t>7911 - Dental Asst</t>
  </si>
  <si>
    <t>7912 - Insp Gen</t>
  </si>
  <si>
    <t>7913 - Program Rep III (Spec)</t>
  </si>
  <si>
    <t>7914 - Dental Asst (Safety)</t>
  </si>
  <si>
    <t>7915 - Offset Process Camera Opr Master Photographer</t>
  </si>
  <si>
    <t>7922 - Supvng Clinical Lab Technologist</t>
  </si>
  <si>
    <t>7923 - Supvng Clinical Lab Technologist (Safety)</t>
  </si>
  <si>
    <t>7925 - Sr Clinical Lab Technologist</t>
  </si>
  <si>
    <t>7926 - Sr Clinical Lab Technologist (Safety)</t>
  </si>
  <si>
    <t>7928 - Clinical Lab Technologist</t>
  </si>
  <si>
    <t>7929 - Sr Engr - Petroleum Structures (Spec)</t>
  </si>
  <si>
    <t>7930 - Sr Engr - Petroleum Structures (Supvr)</t>
  </si>
  <si>
    <t>7932 - Assoc Engr - Petroleum Structures</t>
  </si>
  <si>
    <t>7939 - Public Hlth Microbiologist Spec (Virology)</t>
  </si>
  <si>
    <t>7940 - Public Hlth Microbiologist Spec</t>
  </si>
  <si>
    <t>7941 - Assoc toxicologist</t>
  </si>
  <si>
    <t>7942 - Staff toxicologist (Supvr)</t>
  </si>
  <si>
    <t>7943 - Sr toxicologist</t>
  </si>
  <si>
    <t>7944 - Supvng toxicologist</t>
  </si>
  <si>
    <t>7945 - Supvng toxicologist (Mgrial)</t>
  </si>
  <si>
    <t>7946 - Examiner II Lab Fld Svcs</t>
  </si>
  <si>
    <t>7947 - Examiner III Lab Fld Svcs</t>
  </si>
  <si>
    <t>7948 - Public Hlth Microbiologist II</t>
  </si>
  <si>
    <t>7949 - Examiner I Lab Fld Svcs</t>
  </si>
  <si>
    <t>7950 - Public Hlth Microbiologist II (Virology)</t>
  </si>
  <si>
    <t>7951 - Public Hlth Microbiologist Supvr</t>
  </si>
  <si>
    <t>7952 - Public Hlth Microbiologist Supvr (Virology)</t>
  </si>
  <si>
    <t>7954 - Public Hlth Microbiologist I</t>
  </si>
  <si>
    <t>7956 - Microbiologist Intern</t>
  </si>
  <si>
    <t>7958 - Research Microbiologist</t>
  </si>
  <si>
    <t>7962 - Supvng Public Hlth Biologist</t>
  </si>
  <si>
    <t>7963 - Pharmaceutical Consultant II</t>
  </si>
  <si>
    <t>7964 - Pharmaceutical Program Consultant</t>
  </si>
  <si>
    <t>7966 - Epidemiologic Interviewer I</t>
  </si>
  <si>
    <t>7967 - Epidemiologic Interviewer II</t>
  </si>
  <si>
    <t>7969 - Consulting Optometrist II</t>
  </si>
  <si>
    <t>7970 - Consulting Optometrist I</t>
  </si>
  <si>
    <t>7971 - Optometrist - CF</t>
  </si>
  <si>
    <t>7972 - Podiatrist - CF</t>
  </si>
  <si>
    <t>7974 - Hearing Cons Spec</t>
  </si>
  <si>
    <t>7975 - Pharmaceutical Consultant I</t>
  </si>
  <si>
    <t>7976 - Podiatric Consultant</t>
  </si>
  <si>
    <t>7977 - Podiatrist</t>
  </si>
  <si>
    <t>7978 - Staff Toxicologist (Spec)</t>
  </si>
  <si>
    <t>7979 - Pharmacy Techn</t>
  </si>
  <si>
    <t>7981 - Pharmacist II</t>
  </si>
  <si>
    <t>7982 - Pharmacist I</t>
  </si>
  <si>
    <t>7986 - Electroencephalographic Techn</t>
  </si>
  <si>
    <t>7987 - Sr Radiologic Technologist (Spec)</t>
  </si>
  <si>
    <t>7989 - Radiologic Technologist</t>
  </si>
  <si>
    <t>7990 - Electroencephalographic Techn (Safety)</t>
  </si>
  <si>
    <t>7992 - Radiologic Technologist (Safety)</t>
  </si>
  <si>
    <t>7993 - Hlth Facilities Evaluator Mgr II</t>
  </si>
  <si>
    <t>7994 - Pharmaceutical Consultant II</t>
  </si>
  <si>
    <t>7995 - Sr Radiologic Technologist (Spec-Safety)</t>
  </si>
  <si>
    <t>7996 - Pharmacy Svcs Mgr</t>
  </si>
  <si>
    <t>7997 - Sr Radiologic Technologist (Supvr-Safety)</t>
  </si>
  <si>
    <t>7999 - Medi-Cal Fld Office Administrator I</t>
  </si>
  <si>
    <t>8000 - Sr Vice President of Research &amp; Develmt</t>
  </si>
  <si>
    <t>8001 - Hlth Facilities Evaluator I</t>
  </si>
  <si>
    <t>8002 - Grants Mgmt Officer</t>
  </si>
  <si>
    <t>8003 - Special Projs Officer to the President</t>
  </si>
  <si>
    <t>8005 - Fish &amp; Game Lieut (Spec)</t>
  </si>
  <si>
    <t>8007 - Hlth Facilities Evaluator Trainee</t>
  </si>
  <si>
    <t>8010 - Grants Mgmt Spec II</t>
  </si>
  <si>
    <t>8011 - Hlth Facilities Evaluator Nurse</t>
  </si>
  <si>
    <t>8015 - Med Supply Techn</t>
  </si>
  <si>
    <t>8016 - Physician Asst - CF</t>
  </si>
  <si>
    <t>8019 - Sr Officer to the Medical &amp; Ethical Stds Working Group</t>
  </si>
  <si>
    <t>8020 - Medi-Cal Fld Office Administrator II</t>
  </si>
  <si>
    <t>8021 - Grants Tech Asst</t>
  </si>
  <si>
    <t>8023 - Legal Counsel to the Chairperson</t>
  </si>
  <si>
    <t>8024 - Sr Science &amp; Educ Officer</t>
  </si>
  <si>
    <t>8025 - Disaster Assistance Programs Spec I</t>
  </si>
  <si>
    <t>8028 - Medi-Cal Techn I</t>
  </si>
  <si>
    <t>8029 - Scientific Officer I</t>
  </si>
  <si>
    <t>8030 - Disaster Assistance Programs Spec II</t>
  </si>
  <si>
    <t>8031 - Scientific Officer II</t>
  </si>
  <si>
    <t>8032 - Medi-Cal Techn II</t>
  </si>
  <si>
    <t>8033 - Medi-Cal Techn III (Supvry)</t>
  </si>
  <si>
    <t>8035 - Dep Grants Mgmt Officer</t>
  </si>
  <si>
    <t>8036 - Medi-Cal Techn III (Spec)</t>
  </si>
  <si>
    <t>8037 - Financial Svcs Officer</t>
  </si>
  <si>
    <t>8038 - Deputy to the Chair-Finance Policy &amp; Outreach</t>
  </si>
  <si>
    <t>8039 - Paralegal</t>
  </si>
  <si>
    <t>8040 - Finace Officer</t>
  </si>
  <si>
    <t>8041 - Communications Mgr</t>
  </si>
  <si>
    <t>8042 - Science Writer/Media Relations Editor</t>
  </si>
  <si>
    <t>8044 - Chief Brch Public Hlth Lab</t>
  </si>
  <si>
    <t>8046 - Asst Lab Chief Public Hlth Laboratories</t>
  </si>
  <si>
    <t>8049 - Research Radiochemist</t>
  </si>
  <si>
    <t>8050 - Hlth Facilities Evaluator Mgr I</t>
  </si>
  <si>
    <t>8051 - Hlth Facilities Evaluator II (Supvr)</t>
  </si>
  <si>
    <t>8052 - Hlth Facilities Evaluator II</t>
  </si>
  <si>
    <t>8053 - Bus Develmt Officer</t>
  </si>
  <si>
    <t>8054 - Environmental Biochemist</t>
  </si>
  <si>
    <t>8055 - Sr Med Officer</t>
  </si>
  <si>
    <t>8057 - Spectroscopist</t>
  </si>
  <si>
    <t>8058 - Research Chemist</t>
  </si>
  <si>
    <t>8060 - Chemist</t>
  </si>
  <si>
    <t>8061 - Research Clinical Chemist</t>
  </si>
  <si>
    <t>8065 - Supvng Fraud Investigator I</t>
  </si>
  <si>
    <t>8066 - Supvng Fraud Investigator II</t>
  </si>
  <si>
    <t>8067 - Forensic Scientist-Toxicologist Trainee</t>
  </si>
  <si>
    <t>8068 - Staff Chemist</t>
  </si>
  <si>
    <t>8070 - Supvng Chemist</t>
  </si>
  <si>
    <t>8071 - Forensic Scientist-Toxicologist III</t>
  </si>
  <si>
    <t>8076 - Forensic Scientist-Toxicologist IV</t>
  </si>
  <si>
    <t>8077 - Disaster Worker Clerical Svcs (Various Disasters)</t>
  </si>
  <si>
    <t>8079 - Disaster Worker Speciality Svcs (Various Disasters)</t>
  </si>
  <si>
    <t>8080 - Disaster Worker Staff Svcs (Various Disasters)</t>
  </si>
  <si>
    <t>8082 - Textile Techn II</t>
  </si>
  <si>
    <t>8084 - Textile Techn I</t>
  </si>
  <si>
    <t>8085 - Sr Emergency Svcs Coord</t>
  </si>
  <si>
    <t>8088 - Forensic Scientist-Toxicologist I</t>
  </si>
  <si>
    <t>8089 - Forensic Scientist-Toxicologist II</t>
  </si>
  <si>
    <t>8090 - Satellite Wagering Facilityy Parking Attendant</t>
  </si>
  <si>
    <t>8094 - Registered Nurse (Safety)</t>
  </si>
  <si>
    <t>8096 - Supvng Registered Nurse (Safety)</t>
  </si>
  <si>
    <t>8097 - Satellite Wagering Facility Security Guard</t>
  </si>
  <si>
    <t>8098 - Satellite Wagering Facility Admissions/Program Clk</t>
  </si>
  <si>
    <t>8099 - Satellite Wagering Facility Janitor</t>
  </si>
  <si>
    <t>8100 - Satellite Wagering Facility Lead Janitor</t>
  </si>
  <si>
    <t>8101 - Nursing Coord (Safety)</t>
  </si>
  <si>
    <t>8102 - Program Asst</t>
  </si>
  <si>
    <t>8103 - Program Director</t>
  </si>
  <si>
    <t>8104 - Unit Supvr (Safety)</t>
  </si>
  <si>
    <t>8105 - Satellite Wagering Facility Lead Security Guard</t>
  </si>
  <si>
    <t>8110 - Communications &amp; Warning Officer</t>
  </si>
  <si>
    <t>8114 - Sr Coord -Communications</t>
  </si>
  <si>
    <t>8115 - Coord -Communications</t>
  </si>
  <si>
    <t>8116 - Emergency Notification Cntrller</t>
  </si>
  <si>
    <t>8120 - Chief Law Enforcement Div</t>
  </si>
  <si>
    <t>8121 - Sr Coord -Law Enforcement</t>
  </si>
  <si>
    <t>8122 - Coord -Law Enforcement</t>
  </si>
  <si>
    <t>8123 - Coord (Radiological)</t>
  </si>
  <si>
    <t>8124 - Sr Coord (Radiological)</t>
  </si>
  <si>
    <t>8126 - Supvng Nurse III</t>
  </si>
  <si>
    <t>8128 - Dental Hygienist</t>
  </si>
  <si>
    <t>8129 - Supvng Nurse II</t>
  </si>
  <si>
    <t>8130 - Surgical Nurse I</t>
  </si>
  <si>
    <t>8131 - Dental Hygienst (Safety)</t>
  </si>
  <si>
    <t>8132 - Asst Coord of Nursing Svcs</t>
  </si>
  <si>
    <t>8133 - Coord of Nursing Svcs</t>
  </si>
  <si>
    <t>8134 - Surgical Nurse II</t>
  </si>
  <si>
    <t>8135 - Surgical Nurse I</t>
  </si>
  <si>
    <t>8136 - Nurse-Anesthetist</t>
  </si>
  <si>
    <t>8140 - Pre-Registered Nurse</t>
  </si>
  <si>
    <t>8141 - Hosp Worker</t>
  </si>
  <si>
    <t>8143 - Nurse Evaluator I</t>
  </si>
  <si>
    <t>8144 - Nurse Evaluator II</t>
  </si>
  <si>
    <t>8145 - Nurse Evaluator III</t>
  </si>
  <si>
    <t>8146 - Hosp Worker (Safety)</t>
  </si>
  <si>
    <t>8149 - Nurse Evaluator IV</t>
  </si>
  <si>
    <t>8154 - Nurse Instructor</t>
  </si>
  <si>
    <t>8155 - Psych Nursing Educ Director</t>
  </si>
  <si>
    <t>8156 - Nursing Coord</t>
  </si>
  <si>
    <t>8160 - Hlth Svcs Spec</t>
  </si>
  <si>
    <t>8161 - Supvng Registered Nurse</t>
  </si>
  <si>
    <t>8162 - Foster GrandParent Fld Supvr</t>
  </si>
  <si>
    <t>8165 - Registered Nurse</t>
  </si>
  <si>
    <t>8170 - Pre-Registered Nurse</t>
  </si>
  <si>
    <t>8179 - Nurse Consultant III (Supvr)</t>
  </si>
  <si>
    <t>8181 - Nurse Consultant III (Spec)</t>
  </si>
  <si>
    <t>8182 - Certified Nursing Asst - CF</t>
  </si>
  <si>
    <t>8183 - Respiratory Care Supvr</t>
  </si>
  <si>
    <t>8184 - Respiratory Care Supvr - CF</t>
  </si>
  <si>
    <t>8185 - Certified Nursing Asst</t>
  </si>
  <si>
    <t>8186 - Chief (Fire &amp; Rescue Svcs)</t>
  </si>
  <si>
    <t>8187 - Sr Coord (Fire &amp; Rescue Svcs)</t>
  </si>
  <si>
    <t>8188 - Coord (Fire &amp; Rescue Svcs)</t>
  </si>
  <si>
    <t>8195 - Nurse Consultant II</t>
  </si>
  <si>
    <t>8197 - Nurse Consultant I</t>
  </si>
  <si>
    <t>8199 - Mental Hlth Nurse I</t>
  </si>
  <si>
    <t>8200 - Receiver's Clinical Exec (Safety)</t>
  </si>
  <si>
    <t>8201 - Infection Cntrl Spec</t>
  </si>
  <si>
    <t>8202 - Hlth Program Coord - CF</t>
  </si>
  <si>
    <t>8204 - Occupational Therapist</t>
  </si>
  <si>
    <t>8208 - Chief of Public Hlth Nursing</t>
  </si>
  <si>
    <t>8209 - Public Hlth Nurse III</t>
  </si>
  <si>
    <t>8210 - Public Hlth Nurse II</t>
  </si>
  <si>
    <t>8211 - Public Hlth Nurse IV</t>
  </si>
  <si>
    <t>8212 - Nurse Practitioner</t>
  </si>
  <si>
    <t>8213 - Public Hlth Nurse I</t>
  </si>
  <si>
    <t>8215 - Sr Med Tech Asst</t>
  </si>
  <si>
    <t>8216 - Chief Exec Officer - Hlth Care (Safety)</t>
  </si>
  <si>
    <t>8217 - Med Tech Asst - CF</t>
  </si>
  <si>
    <t>8218 - Lic Officer</t>
  </si>
  <si>
    <t>8219 - Res Care Unit Leader</t>
  </si>
  <si>
    <t>8220 - Lic Program Mgr III</t>
  </si>
  <si>
    <t>8221 - Med Tech Asst (Psych)</t>
  </si>
  <si>
    <t>8222 - Lic Program Mgr I</t>
  </si>
  <si>
    <t>8223 - Lic Program Analyst</t>
  </si>
  <si>
    <t>8224 - Lic Program Mgr II</t>
  </si>
  <si>
    <t>8225 - Sr Med Tech Asst (Psych)</t>
  </si>
  <si>
    <t>8226 - Psych Techn Instructor</t>
  </si>
  <si>
    <t>8227 - Nurse Practitioner</t>
  </si>
  <si>
    <t>8229 - Psych Techn Apprnt</t>
  </si>
  <si>
    <t>8230 - Unit Supvr</t>
  </si>
  <si>
    <t>8231 - Sr Psych Techn</t>
  </si>
  <si>
    <t>8232 - Psych Techn</t>
  </si>
  <si>
    <t>8233 - Pre-Licensed Psych Techn</t>
  </si>
  <si>
    <t>8235 - Psych Techn Trainee</t>
  </si>
  <si>
    <t>8236 - Psych Techn Asst (Safety)</t>
  </si>
  <si>
    <t>8237 - Psych Techn Trng Candidate</t>
  </si>
  <si>
    <t>8238 - Psych Techn Trainee (Safety)</t>
  </si>
  <si>
    <t>8239 - Receiver's Med Exec (Safety)</t>
  </si>
  <si>
    <t>8240 - Teaching Asst</t>
  </si>
  <si>
    <t>8241 - Receiver's Nurse Exec (Safety)</t>
  </si>
  <si>
    <t>8244 - Teaching Asst</t>
  </si>
  <si>
    <t>8245 - Supvng Nursing Educ Consultant</t>
  </si>
  <si>
    <t>8246 - Teaching Asst</t>
  </si>
  <si>
    <t>8247 - Develmtal Spec</t>
  </si>
  <si>
    <t>8248 - Develmtal Spec (Safety)</t>
  </si>
  <si>
    <t>8249 - Licensed Vocational Nurse</t>
  </si>
  <si>
    <t>8250 - Nursing Educ Consultant</t>
  </si>
  <si>
    <t>8251 - Program Asst</t>
  </si>
  <si>
    <t>8252 - Sr Psych Techn (Safety)</t>
  </si>
  <si>
    <t>8253 - Psych Techn (Safety)</t>
  </si>
  <si>
    <t>8254 - Pre-Licensed Psych Techn (Safety)</t>
  </si>
  <si>
    <t>8255 - Clinical Administrator</t>
  </si>
  <si>
    <t>8256 - Svc Asst (Hosp)</t>
  </si>
  <si>
    <t>8257 - Licensed Vocational Nurse</t>
  </si>
  <si>
    <t>8261 - Audiologist Aide</t>
  </si>
  <si>
    <t>8262 - Program Director</t>
  </si>
  <si>
    <t>8263 - Teaching Asst (Safety)</t>
  </si>
  <si>
    <t>8264 - Assistive Tech Spec</t>
  </si>
  <si>
    <t>8265 - Assistive Tech Trainee</t>
  </si>
  <si>
    <t>8266 - Program Asst</t>
  </si>
  <si>
    <t>8268 - Program Director</t>
  </si>
  <si>
    <t>8270 - Physical Therapy Consultant</t>
  </si>
  <si>
    <t>8271 - Consultant</t>
  </si>
  <si>
    <t>8272 - Physical Therapy Asst</t>
  </si>
  <si>
    <t>8273 - Audiologist I</t>
  </si>
  <si>
    <t>8274 - Licensed Vocational Nurse (Safety)</t>
  </si>
  <si>
    <t>8276 - Respiratory Care Practitioner</t>
  </si>
  <si>
    <t>8277 - Physical Therapist II</t>
  </si>
  <si>
    <t>8278 - Speech Pathologist II</t>
  </si>
  <si>
    <t>8279 - Speech Pathologist I</t>
  </si>
  <si>
    <t>8280 - Physical Therapist I</t>
  </si>
  <si>
    <t>8281 - Occupational Therapy Consultant</t>
  </si>
  <si>
    <t>8282 - Consultant</t>
  </si>
  <si>
    <t>8286 - Licensed Vocational Nurse</t>
  </si>
  <si>
    <t>8287 - Sr Occupational Therapist</t>
  </si>
  <si>
    <t>8288 - Occupational Therapist</t>
  </si>
  <si>
    <t>8289 - Rehab Therapist (Occ)</t>
  </si>
  <si>
    <t>8290 - Occupational Therapy Asst (Safety)</t>
  </si>
  <si>
    <t>8291 - School Bus Drvr</t>
  </si>
  <si>
    <t>8292 - Occupational Therapy Asst</t>
  </si>
  <si>
    <t>8295 - Assistive Tech Supvr</t>
  </si>
  <si>
    <t>8297 - Public Hlth Nurse I</t>
  </si>
  <si>
    <t>8298 - Teaching Asst</t>
  </si>
  <si>
    <t>8299 - Audiologist I</t>
  </si>
  <si>
    <t>8300 - Respiratory Care Practitioner</t>
  </si>
  <si>
    <t>8302 - Audiologist II</t>
  </si>
  <si>
    <t>8308 - Coord of Volunteer Svcs</t>
  </si>
  <si>
    <t>8309 - Speech Pathologist I</t>
  </si>
  <si>
    <t>8311 - Rehab Therapist (Music)</t>
  </si>
  <si>
    <t>8312 - Rehab Therapist  (Recr)</t>
  </si>
  <si>
    <t>8313 - Hlth Educ Consultant III (Spec)</t>
  </si>
  <si>
    <t>8315 - Physical Therapist I</t>
  </si>
  <si>
    <t>8316 - Supvng Rehab Therapist</t>
  </si>
  <si>
    <t>8317 - Recr Therapist</t>
  </si>
  <si>
    <t>8318 - Brace Maker</t>
  </si>
  <si>
    <t>8319 - Activity Coord</t>
  </si>
  <si>
    <t>8320 - Industrial Therapist (Safety)</t>
  </si>
  <si>
    <t>8321 - Rehab Therapist (Music-Safety)</t>
  </si>
  <si>
    <t>8322 - School Bus Drvr</t>
  </si>
  <si>
    <t>8323 - Rehab Therapist (Occ-Safety)</t>
  </si>
  <si>
    <t>8324 - Rehab Therapist (Recr-Safety)</t>
  </si>
  <si>
    <t>8325 - Staff Mental Hlth Spec</t>
  </si>
  <si>
    <t>8326 - Mental Hlth Program Supvr</t>
  </si>
  <si>
    <t>8327 - Nursing Consultant - Program Review</t>
  </si>
  <si>
    <t>8328 - Standards Compliance Coord</t>
  </si>
  <si>
    <t>8329 - Assoc Mental Hlth Spec</t>
  </si>
  <si>
    <t>8330 - Aircraft Pilot</t>
  </si>
  <si>
    <t>8331 - Hlth Educ Consultant II</t>
  </si>
  <si>
    <t>8332 - Hlth Educ Consultant III (Supvr)</t>
  </si>
  <si>
    <t>8333 - Hlth Educ Consultant I</t>
  </si>
  <si>
    <t>8336 - Hlth Program Spec II</t>
  </si>
  <si>
    <t>8337 - Assoc Hlth Program Adviser</t>
  </si>
  <si>
    <t>8338 - Hlth Program Spec I</t>
  </si>
  <si>
    <t>8351 - Community Program Spec IV</t>
  </si>
  <si>
    <t>8352 - Community Program Spec II</t>
  </si>
  <si>
    <t>8353 - Community Program Spec I</t>
  </si>
  <si>
    <t>8362 - Community Program Spec III</t>
  </si>
  <si>
    <t>8365 - W5</t>
  </si>
  <si>
    <t>8366 - W4</t>
  </si>
  <si>
    <t>8367 - W3</t>
  </si>
  <si>
    <t>8368 - W2</t>
  </si>
  <si>
    <t>8369 - W1</t>
  </si>
  <si>
    <t>8370 - Mental Hlth Program Administrator</t>
  </si>
  <si>
    <t>8381 - Chief Central Program Svcs</t>
  </si>
  <si>
    <t>8387 - Dental Hygienist Consultant</t>
  </si>
  <si>
    <t>8388 - Capt</t>
  </si>
  <si>
    <t>8392 - Disability Eval Analyst II</t>
  </si>
  <si>
    <t>8394 - Sgt</t>
  </si>
  <si>
    <t>8397 - Officer</t>
  </si>
  <si>
    <t>8398 - Lieut</t>
  </si>
  <si>
    <t>8402 - Communicable Disease Mgr III</t>
  </si>
  <si>
    <t>8403 - Communicable Disease Spec II</t>
  </si>
  <si>
    <t>8404 - Communicable Disease Spec I</t>
  </si>
  <si>
    <t>8405 - Fish and Game Assistant Chief</t>
  </si>
  <si>
    <t>8406 - Staff Hlth Care Svc Plan Analyst</t>
  </si>
  <si>
    <t>8407 - Sr Warden-Pilot</t>
  </si>
  <si>
    <t>8408 - Coord - Indian Hlth</t>
  </si>
  <si>
    <t>8409 - The Adjutant Gen</t>
  </si>
  <si>
    <t>8410 - Warden</t>
  </si>
  <si>
    <t>8412 - Capt</t>
  </si>
  <si>
    <t>8414 - Rehab Therapist (Art)</t>
  </si>
  <si>
    <t>8418 - Lieut (Supvr)</t>
  </si>
  <si>
    <t>8420 - Rehab Therapist (Art-Safety)</t>
  </si>
  <si>
    <t>8421 - Warden</t>
  </si>
  <si>
    <t>8422 - Rehab Therapist (Dance-Safety)</t>
  </si>
  <si>
    <t>8423 - Rehab Therapist (Dance)</t>
  </si>
  <si>
    <t>8424 - Disability Eval Svcs Administrator I</t>
  </si>
  <si>
    <t>8425 - Disability Eval Svcs Administrator II</t>
  </si>
  <si>
    <t>8426 - Disability Eval Svcs Administrator III</t>
  </si>
  <si>
    <t>8427 - Hlth Program Mgr I</t>
  </si>
  <si>
    <t>8428 - Hlth Program Mgr II</t>
  </si>
  <si>
    <t>8429 - Hlth Program Mgr III</t>
  </si>
  <si>
    <t>8430 - Communicable Disease Mgr I</t>
  </si>
  <si>
    <t>8431 - Communicable Disease Mgr II</t>
  </si>
  <si>
    <t>8432 - Dental Hygienist Auditor</t>
  </si>
  <si>
    <t>8434 - Self-Help Sponsor (Part Time)</t>
  </si>
  <si>
    <t>8436 - Criminal ID &amp; Intelligence Supvr</t>
  </si>
  <si>
    <t>8439 - Crim Intelligence Spec III</t>
  </si>
  <si>
    <t>8440 - Crim Intelligence Spec II</t>
  </si>
  <si>
    <t>8443 - Crim Intelligence Spec I</t>
  </si>
  <si>
    <t>8446 - Cadet</t>
  </si>
  <si>
    <t>8447 - Asst Hlth Care Svc Plan Analyst</t>
  </si>
  <si>
    <t>8448 - Assoc Hlth Care Svc Plan Analyst</t>
  </si>
  <si>
    <t>8449 - Sr Hlth Care Svc Plan Analyst</t>
  </si>
  <si>
    <t>8450 - Genetic Disease Program Spec I</t>
  </si>
  <si>
    <t>8451 - Genetic Disease Program Spec II</t>
  </si>
  <si>
    <t>8452 - Genetic Disease Program Spec III</t>
  </si>
  <si>
    <t>8453 - Genetic Disease Program Spec IV</t>
  </si>
  <si>
    <t>8454 - Criminal ID Spec III</t>
  </si>
  <si>
    <t>8456 - Criminal ID Spec II</t>
  </si>
  <si>
    <t>8459 - Polygraph Examiner</t>
  </si>
  <si>
    <t>8460 - Latent Print Analyst I</t>
  </si>
  <si>
    <t>8462 - Criminal ID Spec I</t>
  </si>
  <si>
    <t>8466 - Criminalist</t>
  </si>
  <si>
    <t>8467 - Criminalist Mgr</t>
  </si>
  <si>
    <t>8471 - Criminal ID &amp; Intelligence Asst</t>
  </si>
  <si>
    <t>8472 - Latent Print Analyst II</t>
  </si>
  <si>
    <t>8473 - Latent Print Supvr</t>
  </si>
  <si>
    <t>8474 - Questioned Document Examiner I</t>
  </si>
  <si>
    <t>8475 - Questioned Document Examiner II</t>
  </si>
  <si>
    <t>8477 - Criminalist Supvr</t>
  </si>
  <si>
    <t>8478 - Sr Crimist</t>
  </si>
  <si>
    <t>8479 - Questioned Document Supvr</t>
  </si>
  <si>
    <t>8480 - Polygraph Examiner Supvr</t>
  </si>
  <si>
    <t>8482 - Special Agent - Dept of Justice</t>
  </si>
  <si>
    <t>8483 - Dep Chief - Investigations &amp; Enforcement</t>
  </si>
  <si>
    <t>8486 - Warden Cadet</t>
  </si>
  <si>
    <t>8488 - Dep Chief - Investigations Div</t>
  </si>
  <si>
    <t>8514 - Special Agent Trainee</t>
  </si>
  <si>
    <t>8519 - Fld Rep</t>
  </si>
  <si>
    <t>8522 - Sr Special Agent-In-Charge</t>
  </si>
  <si>
    <t>8523 - Special Agent-In-Charge</t>
  </si>
  <si>
    <t>8524 - Special Agent Supv</t>
  </si>
  <si>
    <t>8527 - Law Enforcement Consultant I</t>
  </si>
  <si>
    <t>8528 - Law Enforcement Consultant II</t>
  </si>
  <si>
    <t>8529 - Sr Law Enforcement Consultant</t>
  </si>
  <si>
    <t>8530 - Asst Exec Director</t>
  </si>
  <si>
    <t>8534 - Deputy Chief Operations</t>
  </si>
  <si>
    <t>8539 - Supvng Investigator I</t>
  </si>
  <si>
    <t>8540 - Supvng Investigator II</t>
  </si>
  <si>
    <t>8545 - Supvng Special Investigator II (Non-Peace Officer)</t>
  </si>
  <si>
    <t>8547 - Supvng Special Investigator II</t>
  </si>
  <si>
    <t>8548 - Supvng Special Investigator I</t>
  </si>
  <si>
    <t>8549 - Supvng Special Investigator I (Non-Peace Officer)</t>
  </si>
  <si>
    <t>8556 - License Insp (Seasonal)</t>
  </si>
  <si>
    <t>8559 - Educ &amp; Outreach Coord</t>
  </si>
  <si>
    <t>8560 - Supvng Insurance Compliance Officer</t>
  </si>
  <si>
    <t>8562 - Assoc Ins Compliance Officer</t>
  </si>
  <si>
    <t>8564 - Insurance Compliance Officer</t>
  </si>
  <si>
    <t>8570 - Corporations Investigator</t>
  </si>
  <si>
    <t>8571 - Assoc Corporations Investigator</t>
  </si>
  <si>
    <t>8572 - Supvng Corporations Investigator</t>
  </si>
  <si>
    <t>8573 - Regional Mgr - Corporations Investigations Program</t>
  </si>
  <si>
    <t>8575 - Insurance Investigator</t>
  </si>
  <si>
    <t>8576 - Assoc Ins Investigator</t>
  </si>
  <si>
    <t>8577 - Sr Ins Investigator</t>
  </si>
  <si>
    <t>8578 - Supvng Insurance Investigator</t>
  </si>
  <si>
    <t>8585 - Chief Investigator</t>
  </si>
  <si>
    <t>8591 - Investigation Spec II (Tech)</t>
  </si>
  <si>
    <t>8592 - Investigation Spec II (Supvr)</t>
  </si>
  <si>
    <t>8593 - Investigation Spec I</t>
  </si>
  <si>
    <t>8594 - Investigator</t>
  </si>
  <si>
    <t>8595 - Sr Investigator</t>
  </si>
  <si>
    <t>8596 - Supvng Investigator I</t>
  </si>
  <si>
    <t>8597 - Supvng Investigator II</t>
  </si>
  <si>
    <t>8600 - Chief Lottery Agent</t>
  </si>
  <si>
    <t>8601 - Supvng Lottery Agent</t>
  </si>
  <si>
    <t>8602 - Lottery Agent</t>
  </si>
  <si>
    <t>8606 - Bur Chief - Ins Compliance</t>
  </si>
  <si>
    <t>8607 - Sr Ins Compliance Officer (Spec)</t>
  </si>
  <si>
    <t>8608 - Chief Investigator</t>
  </si>
  <si>
    <t>8609 - Investigator Asst</t>
  </si>
  <si>
    <t>8610 - Investigator</t>
  </si>
  <si>
    <t>8611 - Special Investigator Asst</t>
  </si>
  <si>
    <t>8612 - Special Investigator</t>
  </si>
  <si>
    <t>8619 - Compliance Rep</t>
  </si>
  <si>
    <t>8620 - Sr Compliance Rep</t>
  </si>
  <si>
    <t>8621 - Supvng Compliance Rep</t>
  </si>
  <si>
    <t>8622 - Prin Compliance Rep</t>
  </si>
  <si>
    <t>8623 - Child Support Techn</t>
  </si>
  <si>
    <t>8624 - Child Support Spec</t>
  </si>
  <si>
    <t>8625 - Sr Child Support Analyst</t>
  </si>
  <si>
    <t>8632 - Collection Agent</t>
  </si>
  <si>
    <t>8634 - Consumer Svcs Rep</t>
  </si>
  <si>
    <t>8635 - Consumer Svcs Coord</t>
  </si>
  <si>
    <t>8636 - Consumer Protection Asst</t>
  </si>
  <si>
    <t>8638 - Rental Agent</t>
  </si>
  <si>
    <t>8645 - Regional Administrative Officer</t>
  </si>
  <si>
    <t>8660 - Patient Benefit &amp; Ins Officer II (Supvr)</t>
  </si>
  <si>
    <t>8662 - Patient Benefit &amp; Ins Officer I</t>
  </si>
  <si>
    <t>8665 - Patient Benefit &amp; Ins Officer III</t>
  </si>
  <si>
    <t>8666 - Patient Benefit &amp; Ins Officer II (Spec)</t>
  </si>
  <si>
    <t>8673 - Deputy Division Chief</t>
  </si>
  <si>
    <t>8677 - District Administrator</t>
  </si>
  <si>
    <t>8678 - Supvng Investigator</t>
  </si>
  <si>
    <t>8679 - School Pupil Transp Safety Coord</t>
  </si>
  <si>
    <t>8680 - Asst Bur Chief (Non-Peace Officer)</t>
  </si>
  <si>
    <t>8681 - Asst Bur Chief</t>
  </si>
  <si>
    <t>8682 - Bur Chief</t>
  </si>
  <si>
    <t>8683 - Chief Investigator</t>
  </si>
  <si>
    <t>8687 - Sr Tax Compliance Rep (Spec)</t>
  </si>
  <si>
    <t>8688 - Sr Tax Compliance Rep (Supvr)</t>
  </si>
  <si>
    <t>8689 - Tax Compliance Supvr</t>
  </si>
  <si>
    <t>8690 - Bus Taxes Rep</t>
  </si>
  <si>
    <t>8692 - Supvng Transp Rep</t>
  </si>
  <si>
    <t>8694 - Bus Taxes Compliance Spec</t>
  </si>
  <si>
    <t>8695 - Tax Compliance Rep</t>
  </si>
  <si>
    <t>8697 - Sr Transp Rep</t>
  </si>
  <si>
    <t>8698 - Bus Taxes Compliance Supvr II</t>
  </si>
  <si>
    <t>8699 - Assoc Transp Rep</t>
  </si>
  <si>
    <t>8719 - Asst to the Gen Counsel</t>
  </si>
  <si>
    <t>8722 - Driver Safety Mgr III</t>
  </si>
  <si>
    <t>8723 - Driver Safety Mgr II</t>
  </si>
  <si>
    <t>8727 - Driver Safety Officer</t>
  </si>
  <si>
    <t>8728 - Driver Safety Mgr I</t>
  </si>
  <si>
    <t>8730 - Mgr V</t>
  </si>
  <si>
    <t>8731 - Mgr IV</t>
  </si>
  <si>
    <t>8733 - Guide II</t>
  </si>
  <si>
    <t>8734 - Mgr III</t>
  </si>
  <si>
    <t>8736 - Cntrl Cashier I</t>
  </si>
  <si>
    <t>8737 - Cntrl Cashier II</t>
  </si>
  <si>
    <t>8738 - Cntrl Cashier I</t>
  </si>
  <si>
    <t>8739 - Cntrl Cashier II</t>
  </si>
  <si>
    <t>8740 - Mgr II</t>
  </si>
  <si>
    <t>8746 - Mgr I</t>
  </si>
  <si>
    <t>8747 - Mgr Trainee</t>
  </si>
  <si>
    <t>8749 - Supvng Motor Vehicle Rep</t>
  </si>
  <si>
    <t>8758 - Lic-Regis Examiner</t>
  </si>
  <si>
    <t>8761 - Investigator III (Spec)</t>
  </si>
  <si>
    <t>8763 - Investigator I</t>
  </si>
  <si>
    <t>8764 - Investigator II</t>
  </si>
  <si>
    <t>8766 - Chief Investigator</t>
  </si>
  <si>
    <t>8767 - Supvng Investigator</t>
  </si>
  <si>
    <t>8788 - Housing &amp; Community Develmt Mgr III</t>
  </si>
  <si>
    <t>8789 - Housing &amp; Community Develmt Mgr I</t>
  </si>
  <si>
    <t>8790 - Enforcement Supvr II</t>
  </si>
  <si>
    <t>8791 - Enforcement Rep I</t>
  </si>
  <si>
    <t>8793 - Enforcement Rep I</t>
  </si>
  <si>
    <t>8795 - Enforcement Rep II</t>
  </si>
  <si>
    <t>8796 - Enforcement Supvr I</t>
  </si>
  <si>
    <t>8800 - Enforcement Rep II</t>
  </si>
  <si>
    <t>8811 - Supvng Insp</t>
  </si>
  <si>
    <t>8817 - Supvng Cosmetology Examiner</t>
  </si>
  <si>
    <t>8818 - Cosmetology Examiner I</t>
  </si>
  <si>
    <t>8819 - Examiner In Electrology</t>
  </si>
  <si>
    <t>8822 - Cosmetology Examiner II</t>
  </si>
  <si>
    <t>8826 - Marine Safety Supvr</t>
  </si>
  <si>
    <t>8827 - Marine Safety Operations Supvr</t>
  </si>
  <si>
    <t>8828 - Examiner In Barbering</t>
  </si>
  <si>
    <t>8829 - Insp</t>
  </si>
  <si>
    <t>8831 - Structural Pest Cntrl Bd Spec</t>
  </si>
  <si>
    <t>8832 - Inspector III</t>
  </si>
  <si>
    <t>8833 - Inspector II</t>
  </si>
  <si>
    <t>8834 - Inspector I</t>
  </si>
  <si>
    <t>8836 - Field Rep</t>
  </si>
  <si>
    <t>8837 - Sr Field Rep</t>
  </si>
  <si>
    <t>8843 - Chief Athletic Insp</t>
  </si>
  <si>
    <t>8844 - Asst Adjutant General</t>
  </si>
  <si>
    <t>8846 - Athletic Insp</t>
  </si>
  <si>
    <t>8853 - Chief Hwy Outdoor Advertising Program</t>
  </si>
  <si>
    <t>8856 - Mineral Resources Insp II</t>
  </si>
  <si>
    <t>8866 - Registrar &amp; Secty</t>
  </si>
  <si>
    <t>8870 - Budget Officer</t>
  </si>
  <si>
    <t>8872 - Program Mgr</t>
  </si>
  <si>
    <t>8874 - Supvng Inspector</t>
  </si>
  <si>
    <t>8876 - Inspector</t>
  </si>
  <si>
    <t>8878 - Asst Exec Officer II</t>
  </si>
  <si>
    <t>8880 - Marine Safety Insp</t>
  </si>
  <si>
    <t>8881 - Asst Exec Officer I</t>
  </si>
  <si>
    <t>8886 - Field Rep</t>
  </si>
  <si>
    <t>8888 - Corpsmbr</t>
  </si>
  <si>
    <t>8889 - Marine Safety Spec I</t>
  </si>
  <si>
    <t>8891 - Real Estate Industry Liaison</t>
  </si>
  <si>
    <t>8893 - Marine Safety Spec II</t>
  </si>
  <si>
    <t>8894 - Arson &amp; Bomb Investigator Asst</t>
  </si>
  <si>
    <t>8895 - Expert Examiner</t>
  </si>
  <si>
    <t>8911 - Asst Exec Officer</t>
  </si>
  <si>
    <t>8941 - Registrar of Contractors</t>
  </si>
  <si>
    <t>8950 - Codes &amp; Standards Administrator II</t>
  </si>
  <si>
    <t>8951 - Codes &amp; Standards Administrator I</t>
  </si>
  <si>
    <t>8957 - Mobilehome Regis Supvr II</t>
  </si>
  <si>
    <t>8958 - District Rep II</t>
  </si>
  <si>
    <t>8959 - District Rep I</t>
  </si>
  <si>
    <t>8960 - District Rep I</t>
  </si>
  <si>
    <t>8961 - District Rep II</t>
  </si>
  <si>
    <t>8962 - Housing &amp; Community Develmt Rep II</t>
  </si>
  <si>
    <t>8963 - Asst State Fire Marshal</t>
  </si>
  <si>
    <t>8964 - State Fire Marshal</t>
  </si>
  <si>
    <t>8966 - Div Chief</t>
  </si>
  <si>
    <t>8967 - Mobilehome Regis Supvr III</t>
  </si>
  <si>
    <t>8974 - Mobilehome Regis Mgr</t>
  </si>
  <si>
    <t>8976 - Fire Chief - CF</t>
  </si>
  <si>
    <t>8977 - Fire Chief</t>
  </si>
  <si>
    <t>8979 - Fire Fighter</t>
  </si>
  <si>
    <t>8980 - State Fire Marshal Trainee</t>
  </si>
  <si>
    <t>8981 - Institution Firefighter - Part Time</t>
  </si>
  <si>
    <t>8989 - Capt Firefighter/Security Officer</t>
  </si>
  <si>
    <t>8990 - Firefighter/Security Officer</t>
  </si>
  <si>
    <t>8997 - Arson &amp; Bomb Investigator</t>
  </si>
  <si>
    <t>8999 - Chief Arson &amp; Bomb Investigator</t>
  </si>
  <si>
    <t>9001 - Fire Capt - Corr Institution</t>
  </si>
  <si>
    <t>9003 - Glassy-Winged Sharpshooter Coord</t>
  </si>
  <si>
    <t>9004 - Mineral Resources Insp I</t>
  </si>
  <si>
    <t>9005 - Mineral Resources Insp III</t>
  </si>
  <si>
    <t>9008 - Codes &amp; Standards Administrator III (Non-Peace Officer)</t>
  </si>
  <si>
    <t>9010 - Dep State Fire Marshall III (Supvr)</t>
  </si>
  <si>
    <t>9013 - Dep State Fire Marshall III (Spec)</t>
  </si>
  <si>
    <t>9015 - Sr Arson &amp; Bomb Investigator</t>
  </si>
  <si>
    <t>9016 - Fire Svc Trng Spec - CF</t>
  </si>
  <si>
    <t>9020 - Recruitment Mgr</t>
  </si>
  <si>
    <t>9021 - Sys Acturary</t>
  </si>
  <si>
    <t>9023 - Housing &amp; Community Develmt Rep I</t>
  </si>
  <si>
    <t>9024 - Asst Satellite Facility Supvr</t>
  </si>
  <si>
    <t>9025 - Satellite Facility Supvr</t>
  </si>
  <si>
    <t>9026 - Public Information Officer</t>
  </si>
  <si>
    <t>9028 - Food &amp; Drug Program Spec</t>
  </si>
  <si>
    <t>9029 - Food &amp; Drug Regional Administrator</t>
  </si>
  <si>
    <t>9033 - Housing &amp; Community Develmt Mgr II</t>
  </si>
  <si>
    <t>9035 - Housing &amp; Community Develmt Spec I</t>
  </si>
  <si>
    <t>9036 - Supvng Food &amp; Drug Investigator</t>
  </si>
  <si>
    <t>9037 - Housing &amp; Community Develmt Spec II</t>
  </si>
  <si>
    <t>9042 - Commander-Northern Sectiion</t>
  </si>
  <si>
    <t>9044 - Leland Stanford Mansion Director</t>
  </si>
  <si>
    <t>9047 - Exposition Park Mgr</t>
  </si>
  <si>
    <t>9048 - Dep Cabinet Secretary</t>
  </si>
  <si>
    <t>9049 - Corpsmbr Transition Candidate</t>
  </si>
  <si>
    <t>9050 - Supvng Communicable Disease Rep</t>
  </si>
  <si>
    <t>9051 - Consulting Communicable Disease Rep</t>
  </si>
  <si>
    <t>9052 - Communicable Disease Rep</t>
  </si>
  <si>
    <t>9053 - Asst Vice Chancellor of Fed Relations</t>
  </si>
  <si>
    <t>9056 - Patient Advocate</t>
  </si>
  <si>
    <t>9058 - Exec Vice Chancellor</t>
  </si>
  <si>
    <t>9059 - Vice Chancellor</t>
  </si>
  <si>
    <t>9062 - Deputy Chancellor</t>
  </si>
  <si>
    <t>9067 - Marketing Analyst I</t>
  </si>
  <si>
    <t>9068 - Marketing Analyst II</t>
  </si>
  <si>
    <t>9069 - Marketing Spec</t>
  </si>
  <si>
    <t>9070 - Investigative Auditor II</t>
  </si>
  <si>
    <t>9071 - Investigative Auditor III</t>
  </si>
  <si>
    <t>9072 - Supvng Investigative Auditor</t>
  </si>
  <si>
    <t>9073 - Sr Marketing Spec</t>
  </si>
  <si>
    <t>9075 - Risk Mgr-Financing</t>
  </si>
  <si>
    <t>9078 - Lottery Ticket Sales Spec</t>
  </si>
  <si>
    <t>9079 - Lottery Ticket Sales Sr Spec</t>
  </si>
  <si>
    <t>9080 - Lottery Ticket Sales Supvr</t>
  </si>
  <si>
    <t>9086 - Dep State Fire Marshal</t>
  </si>
  <si>
    <t>9087 - Fire Svc Trng Spec</t>
  </si>
  <si>
    <t>9090 - Fire Svc Trng Spec III</t>
  </si>
  <si>
    <t>9091 - Fire Svc Trng Supvr</t>
  </si>
  <si>
    <t>9092 - Diversion Program Compliance Spec I</t>
  </si>
  <si>
    <t>9093 - Diversion Program Compliance Spec II</t>
  </si>
  <si>
    <t>9094 - Diversion Prgram Administrator</t>
  </si>
  <si>
    <t>9095 - Chief Dep State Auditor</t>
  </si>
  <si>
    <t>9096 - State Auditor</t>
  </si>
  <si>
    <t>9103 - Deputy Chief Exec Officer</t>
  </si>
  <si>
    <t>9118 - Foster Care Ombudsperson</t>
  </si>
  <si>
    <t>9145 - Supvng Teacher III</t>
  </si>
  <si>
    <t>9146 - Supvng Teacher III</t>
  </si>
  <si>
    <t>9147 - Info Officer</t>
  </si>
  <si>
    <t>9149 - Substitute Teacher</t>
  </si>
  <si>
    <t>9150 - Vocational Resource Spec</t>
  </si>
  <si>
    <t>9151 - Teacher</t>
  </si>
  <si>
    <t>9152 - Empt Program Counselor</t>
  </si>
  <si>
    <t>9153 - Teacher</t>
  </si>
  <si>
    <t>9154 - Supvng Teacher I</t>
  </si>
  <si>
    <t>9155 - Job Agent</t>
  </si>
  <si>
    <t>9156 - O10</t>
  </si>
  <si>
    <t>9157 - O9</t>
  </si>
  <si>
    <t>9158 - O8</t>
  </si>
  <si>
    <t>9159 - O7</t>
  </si>
  <si>
    <t>9160 - O6</t>
  </si>
  <si>
    <t>9161 - O5</t>
  </si>
  <si>
    <t>9162 - O5A</t>
  </si>
  <si>
    <t>9163 - O4</t>
  </si>
  <si>
    <t>9164 - O4A</t>
  </si>
  <si>
    <t>9166 - O3</t>
  </si>
  <si>
    <t>9167 - O2</t>
  </si>
  <si>
    <t>9168 - O1</t>
  </si>
  <si>
    <t>9170 - Supvng Teacher II</t>
  </si>
  <si>
    <t>9173 - Supvng Teacher III</t>
  </si>
  <si>
    <t>9174 - Asst Site Superintendent</t>
  </si>
  <si>
    <t>9176 - Site Superintendent</t>
  </si>
  <si>
    <t>9178 - Substitute Teacher</t>
  </si>
  <si>
    <t>9180 - Teacher</t>
  </si>
  <si>
    <t>9189 - Empt Program Mgr I</t>
  </si>
  <si>
    <t>9190 - Empt Program Supvr I</t>
  </si>
  <si>
    <t>9191 - Teacher</t>
  </si>
  <si>
    <t>9192 - Supvng Teacher I</t>
  </si>
  <si>
    <t>9193 - Supvng Teacher II</t>
  </si>
  <si>
    <t>9194 - Empt Program Rep</t>
  </si>
  <si>
    <t>9195 - Supvng Teacher III</t>
  </si>
  <si>
    <t>9196 - Asst Site Superintendent</t>
  </si>
  <si>
    <t>9197 - Empt Program Mgr II</t>
  </si>
  <si>
    <t>9198 - Empt Program Mgr III</t>
  </si>
  <si>
    <t>9199 - Site Superintendent</t>
  </si>
  <si>
    <t>9200 - Teacher</t>
  </si>
  <si>
    <t>9201 - Empt Program Supvr II</t>
  </si>
  <si>
    <t>9202 - Supvng Teacher</t>
  </si>
  <si>
    <t>9203 - Diagnostic Cntr Director</t>
  </si>
  <si>
    <t>9204 - Empt Develmt Spec I</t>
  </si>
  <si>
    <t>9206 - Disability Ins Program Mgr III</t>
  </si>
  <si>
    <t>9209 - Disability Ins Program Mgr II</t>
  </si>
  <si>
    <t>9210 - Workers' Comp Consultant</t>
  </si>
  <si>
    <t>9211 - Disability Ins Program Mgr I</t>
  </si>
  <si>
    <t>9212 - Supvng Workers' Comp Consultant</t>
  </si>
  <si>
    <t>9213 - Workers' Comp Mgr</t>
  </si>
  <si>
    <t>9214 - Disability Ins Program Supvr</t>
  </si>
  <si>
    <t>9215 - Empt Develmt Spec III</t>
  </si>
  <si>
    <t>9216 - Empt Develmt Spec II</t>
  </si>
  <si>
    <t>9218 - Disability Ins Spec I</t>
  </si>
  <si>
    <t>9227 - Disability Ins Spec II</t>
  </si>
  <si>
    <t>9228 - Disability Ins Spec III</t>
  </si>
  <si>
    <t>9229 - Administrative Director</t>
  </si>
  <si>
    <t>9231 - Empt Program Techn</t>
  </si>
  <si>
    <t>9233 - Disability Ins Program Rep</t>
  </si>
  <si>
    <t>9247 - Victim Comp Spec</t>
  </si>
  <si>
    <t>9250 - SNF Administrator</t>
  </si>
  <si>
    <t>9251 - Chief Psychologist</t>
  </si>
  <si>
    <t>9252 - Psychologist</t>
  </si>
  <si>
    <t>9253 - Victim Comp Supvr</t>
  </si>
  <si>
    <t>9255 - Supvng Dental Asst - CF</t>
  </si>
  <si>
    <t>9261 - Air Quality Rep I</t>
  </si>
  <si>
    <t>9263 - Physician &amp; Surgeon - CF</t>
  </si>
  <si>
    <t>9265 - Lab Asst - CF</t>
  </si>
  <si>
    <t>9266 - Sr Lab Asst - CF</t>
  </si>
  <si>
    <t>9267 - Chief Physician &amp; Surgeon - CF</t>
  </si>
  <si>
    <t>9268 - Dentist - CF</t>
  </si>
  <si>
    <t>9269 - Physician &amp; Surgeon - CF</t>
  </si>
  <si>
    <t>9273 - Nurse-Anesthetist - CF</t>
  </si>
  <si>
    <t>9274 - Public Hlth Nurse I - CF</t>
  </si>
  <si>
    <t>9275 - Registered Nurse - CF</t>
  </si>
  <si>
    <t>9276 - Supvng Psych Nurse - CF</t>
  </si>
  <si>
    <t>9277 - Surgical Nurse I - CF</t>
  </si>
  <si>
    <t>9278 - Nurse Practitioner - CF</t>
  </si>
  <si>
    <t>9279 - Registered Dietitian - CF</t>
  </si>
  <si>
    <t>9280 - Occupational Therapist - CF</t>
  </si>
  <si>
    <t>9281 - Physical Therapist I - CF</t>
  </si>
  <si>
    <t>9283 - Psychologist-Clinical - CF</t>
  </si>
  <si>
    <t>9284 - Psychology Assoc - CF</t>
  </si>
  <si>
    <t>9285 - Psychometrist - CF</t>
  </si>
  <si>
    <t>9286 - Recr Therapist - CF</t>
  </si>
  <si>
    <t>9287 - Sr Psychologist - CF (Spec)</t>
  </si>
  <si>
    <t>9288 - Sr Psychologist - CF (Supvr)</t>
  </si>
  <si>
    <t>9289 - Sr Psychologist - CF</t>
  </si>
  <si>
    <t>9290 - Staff Psychologist-Clinical - CF</t>
  </si>
  <si>
    <t>9291 - Supvng Psych Soc Worker I - CF</t>
  </si>
  <si>
    <t>9292 - Supvng Psych Soc Worker II - CF</t>
  </si>
  <si>
    <t>9293 - Clinical Lab Technologist - CF</t>
  </si>
  <si>
    <t>9295 - President &amp; CEO</t>
  </si>
  <si>
    <t>9296 - Dental Asst - CF</t>
  </si>
  <si>
    <t>9298 - Dental Hygienist - CF</t>
  </si>
  <si>
    <t>9299 - Dental Lab Techn - CF</t>
  </si>
  <si>
    <t>9301 - Clinical Lab Technologist (Safety)</t>
  </si>
  <si>
    <t>9307 - Hosp Aid - CF</t>
  </si>
  <si>
    <t>9309 - Mgr II State Comp Ins Fund</t>
  </si>
  <si>
    <t>9310 - Mgr I State Comp Ins Fund</t>
  </si>
  <si>
    <t>9313 - Pre-Licensed Pharmacist</t>
  </si>
  <si>
    <t>9315 - Radiologic Technologist - CF</t>
  </si>
  <si>
    <t>9316 - Respiratory Care Practitioner - CF</t>
  </si>
  <si>
    <t>9317 - Supvng Registered Nurse I - CF</t>
  </si>
  <si>
    <t>9318 - Supvng Registered Nurse II - CF</t>
  </si>
  <si>
    <t>9319 - Supvng Registered Nurse III - CF</t>
  </si>
  <si>
    <t>9320 - Sr Industrial Hygiene Spec</t>
  </si>
  <si>
    <t>9321 - Assoc Industrial Hygiene Spec</t>
  </si>
  <si>
    <t>9322 - Asst Industrial Hygiene Spec</t>
  </si>
  <si>
    <t>9323 - Workers' Comp Payroll Auditor</t>
  </si>
  <si>
    <t>9324 - Sr Workers' Comp Payroll Auditor</t>
  </si>
  <si>
    <t>9325 - Workers' Comp Claims Adjuster</t>
  </si>
  <si>
    <t>9326 - Sr Workers' Comp Claims Adjuster</t>
  </si>
  <si>
    <t>9327 - Workers' Comp Ins Rep</t>
  </si>
  <si>
    <t>9328 - Sr Workers' Comp Ins Rep</t>
  </si>
  <si>
    <t>9329 - Surgical Nurse II - CF</t>
  </si>
  <si>
    <t>9334 - Workers' Comp Ins Supvr I</t>
  </si>
  <si>
    <t>9335 - Workers' Comp Ins Supvr II</t>
  </si>
  <si>
    <t>9336 - Workers' Comp Ins Techn</t>
  </si>
  <si>
    <t>9338 - Workers' Comp Compliance Officer</t>
  </si>
  <si>
    <t>9339 - Sr Workers' Comp Compliance Officer</t>
  </si>
  <si>
    <t>9340 - Supvng Workers' Comp Compliance Officer</t>
  </si>
  <si>
    <t>9341 - Workers' Comp Compliance Mgr</t>
  </si>
  <si>
    <t>9342 - Physical Therapist II - CF</t>
  </si>
  <si>
    <t>9344 - Chief Dentist - CF</t>
  </si>
  <si>
    <t>9345 - Public Hlth Nurse II - CF</t>
  </si>
  <si>
    <t>9346 - Sr Occupational Therapist - CF</t>
  </si>
  <si>
    <t>9348 - Sr Clinical Lab Technologist - CF</t>
  </si>
  <si>
    <t>9349 - Supvng Clinical Lab Technologist - CF</t>
  </si>
  <si>
    <t>9350 - Sr Radiologic Technologist - CF (Spec)</t>
  </si>
  <si>
    <t>9351 - Sr Radiologic Technologist - CF (Supvr)</t>
  </si>
  <si>
    <t>9353 - Nurse Instructor - CF</t>
  </si>
  <si>
    <t>9354 - Psychology Internship Director - CF</t>
  </si>
  <si>
    <t>9356 - Public Hlth Nurse III - CF</t>
  </si>
  <si>
    <t>9358 - Air Quality Rep II</t>
  </si>
  <si>
    <t>9359 - Jr Ergonomic Spec</t>
  </si>
  <si>
    <t>9360 - Asst Ergonomic Spec</t>
  </si>
  <si>
    <t>9361 - Assoc Ergonomic Spec</t>
  </si>
  <si>
    <t>9362 - Sr Ergonomic Spec</t>
  </si>
  <si>
    <t>9368 - SNF Administrator</t>
  </si>
  <si>
    <t>9371 - Supvng Dentist - CF</t>
  </si>
  <si>
    <t>9381 - Tree Maint Worker</t>
  </si>
  <si>
    <t>9382 - Tree Maint Leadworker</t>
  </si>
  <si>
    <t>9383 - Tree Maint Supvr -</t>
  </si>
  <si>
    <t>9384 - Program Mgr I</t>
  </si>
  <si>
    <t>9385 - Program Mgr II</t>
  </si>
  <si>
    <t>9390 - Tax Consultant Expert</t>
  </si>
  <si>
    <t>9391 - Adoptions Supvr II</t>
  </si>
  <si>
    <t>9392 - Aging Programs Analyst I</t>
  </si>
  <si>
    <t>9393 - Aging Programs Analyst II</t>
  </si>
  <si>
    <t>9395 - Spec In Child Abuse Prev</t>
  </si>
  <si>
    <t>9396 - Gen/Chief Counsel</t>
  </si>
  <si>
    <t>9401 - Scheduling Director</t>
  </si>
  <si>
    <t>9408 - Asst Dep Voter Educ &amp; Outreach Svcs</t>
  </si>
  <si>
    <t>9410 - Social Svc Consultant III</t>
  </si>
  <si>
    <t>9414 - Social Svc Consultant II</t>
  </si>
  <si>
    <t>9415 - Lead Scientist</t>
  </si>
  <si>
    <t>9417 - Social Svc Consultant I</t>
  </si>
  <si>
    <t>9420 - Adoptions Supvr I</t>
  </si>
  <si>
    <t>9423 - Adoptions Spec</t>
  </si>
  <si>
    <t>9424 - Regional Dental Director - C.E.A</t>
  </si>
  <si>
    <t>9434 - Program Administrator I (Hosp Operations)</t>
  </si>
  <si>
    <t>9435 - Asst Dep</t>
  </si>
  <si>
    <t>9436 - Sr Asst II</t>
  </si>
  <si>
    <t>9439 - Program Administrator II (Hosp Operations)</t>
  </si>
  <si>
    <t>9440 - Legislative Spec</t>
  </si>
  <si>
    <t>9444 - Info Sys Supvr I</t>
  </si>
  <si>
    <t>9445 - Info Sys Supvr II</t>
  </si>
  <si>
    <t>9446 - Info Sys Supvr III</t>
  </si>
  <si>
    <t>9447 - Info Sys Supvr IV</t>
  </si>
  <si>
    <t>9450 - Info Tech Spec II</t>
  </si>
  <si>
    <t>9451 - Info Tech Spec III</t>
  </si>
  <si>
    <t>9452 - Info Techn I</t>
  </si>
  <si>
    <t>9453 - Info Techn II</t>
  </si>
  <si>
    <t>9482 - Area Administrator</t>
  </si>
  <si>
    <t>9483 - Industrial Relations Rep</t>
  </si>
  <si>
    <t>9485 - Apprntship Consultant</t>
  </si>
  <si>
    <t>9488 - Sr Apprntship Consultant</t>
  </si>
  <si>
    <t>9489 - Foster Grandparent/Sr Companion Proj Coord</t>
  </si>
  <si>
    <t>9491 - Workers' Comp Asst</t>
  </si>
  <si>
    <t>9492 - Industrial Welfare Commissioner</t>
  </si>
  <si>
    <t>9499 - Dep Labor Commissioner IV</t>
  </si>
  <si>
    <t>9501 - Dep Statewide Dental Director - Cea</t>
  </si>
  <si>
    <t>9502 - Dep Labor Commissioner I</t>
  </si>
  <si>
    <t>9503 - Statewide Dental Dir - C.E.A.</t>
  </si>
  <si>
    <t>9504 - Dep Labor Commissioner III</t>
  </si>
  <si>
    <t>9506 - Labor Standards Investigator</t>
  </si>
  <si>
    <t>9508 - Program Director/Bth California Film Commission</t>
  </si>
  <si>
    <t>9510 - Administrator II</t>
  </si>
  <si>
    <t>9511 - Consultant II</t>
  </si>
  <si>
    <t>9512 - Consultant III (Supvr)</t>
  </si>
  <si>
    <t>9513 - Consultant I</t>
  </si>
  <si>
    <t>9514 - Consultant</t>
  </si>
  <si>
    <t>9515 - Area Supvr - Rehab Bur</t>
  </si>
  <si>
    <t>9518 - Fld Examiner I</t>
  </si>
  <si>
    <t>9519 - Fld Examiner II</t>
  </si>
  <si>
    <t>9520 - Fld Examiner III</t>
  </si>
  <si>
    <t>9521 - Regional Director</t>
  </si>
  <si>
    <t>9522 - Supvr of Conciliation - C.E.A.</t>
  </si>
  <si>
    <t>9523 - Regional Director II</t>
  </si>
  <si>
    <t>9525 - Conciliator</t>
  </si>
  <si>
    <t>9527 - Sr Oversight Counsel</t>
  </si>
  <si>
    <t>9529 - Labor Relations Analyst</t>
  </si>
  <si>
    <t>9534 - Chief Information Officer</t>
  </si>
  <si>
    <t>9535 - Labor Relations Spec</t>
  </si>
  <si>
    <t>9536 - Dep Labor Commissioner II</t>
  </si>
  <si>
    <t>9537 - Labor Relations Mgr I</t>
  </si>
  <si>
    <t>9539 - Labor Relations Mgr II</t>
  </si>
  <si>
    <t>9542 - Administrator I</t>
  </si>
  <si>
    <t>9543 - Commission Rep - So. California</t>
  </si>
  <si>
    <t>9546 - Presiding Conciliator</t>
  </si>
  <si>
    <t>9547 - Consultant III (Spec)</t>
  </si>
  <si>
    <t>9548 - Asst Deputy Secty of State</t>
  </si>
  <si>
    <t>9550 - Free Venture-Private Industries Spec</t>
  </si>
  <si>
    <t>9551 - Med Secty</t>
  </si>
  <si>
    <t>9552 - Court Administrator</t>
  </si>
  <si>
    <t>9556 - Youth Authority Administrator</t>
  </si>
  <si>
    <t>9557 - Consist I (Energy)</t>
  </si>
  <si>
    <t>9558 - Youth Authority Administrator</t>
  </si>
  <si>
    <t>9560 - Program Administrator</t>
  </si>
  <si>
    <t>9562 - Regional Director of Nursing - South</t>
  </si>
  <si>
    <t>9563 - Program Administrator</t>
  </si>
  <si>
    <t>9564 - Regional Director of Nursing - Central</t>
  </si>
  <si>
    <t>9565 - Regional Director of Nursing - North</t>
  </si>
  <si>
    <t>9566 - Export Spec</t>
  </si>
  <si>
    <t>9567 - Assoc Export Spec</t>
  </si>
  <si>
    <t>9569 - Capt - Youth Authority</t>
  </si>
  <si>
    <t>9570 - Treatment Team Supvr</t>
  </si>
  <si>
    <t>9571 - Major - Youth Authority</t>
  </si>
  <si>
    <t>9572 - Sr Press Secty</t>
  </si>
  <si>
    <t>9574 - Lieut - Youth Authority</t>
  </si>
  <si>
    <t>9577 - Sgt - Youth Authority</t>
  </si>
  <si>
    <t>9579 - Youth Corr Officer</t>
  </si>
  <si>
    <t>9580 - Sr Youth Corr Counselor</t>
  </si>
  <si>
    <t>9581 - Youth Corr Counselor</t>
  </si>
  <si>
    <t>9582 - Mbr Helper V</t>
  </si>
  <si>
    <t>9583 - Statewide Med Director</t>
  </si>
  <si>
    <t>9587 - Tax Program Techn I</t>
  </si>
  <si>
    <t>9588 - Tax Program Techn II</t>
  </si>
  <si>
    <t>9589 - Tax Program Supvr</t>
  </si>
  <si>
    <t>9592 - Tax Consultant Expert II</t>
  </si>
  <si>
    <t>9594 - Real Estate Officer</t>
  </si>
  <si>
    <t>9595 - Assoc Real Estate Officer</t>
  </si>
  <si>
    <t>9596 - Staff Real Estate Officer</t>
  </si>
  <si>
    <t>9597 - Sr Real Estate Officer (Supvry)</t>
  </si>
  <si>
    <t>9598 - Supvng Real Estate Officer</t>
  </si>
  <si>
    <t>9599 - Asst to the Lieut Governor</t>
  </si>
  <si>
    <t>9602 - Sr Real Estate Officer (Spec)</t>
  </si>
  <si>
    <t>9608 - Community Resources Mgr</t>
  </si>
  <si>
    <t>9609 - Research Spec</t>
  </si>
  <si>
    <t>9610 - Volunteer Svcs Program Mgr</t>
  </si>
  <si>
    <t>9613 - Fld Rep</t>
  </si>
  <si>
    <t>9617 - Sr Chief of Facilities</t>
  </si>
  <si>
    <t>9618 - Sr Asst to the Governor</t>
  </si>
  <si>
    <t>9619 - Assoc Transp Engr (Spec)</t>
  </si>
  <si>
    <t>9628 - State Director</t>
  </si>
  <si>
    <t>9637 - Statewide Dental Director</t>
  </si>
  <si>
    <t>9645 - Corr Administrator</t>
  </si>
  <si>
    <t>9646 - Capt (Adult Institution)</t>
  </si>
  <si>
    <t>9650 - Corr Capt</t>
  </si>
  <si>
    <t>9656 - Corr Lieut</t>
  </si>
  <si>
    <t>9659 - Corr Sgt</t>
  </si>
  <si>
    <t>9662 - Corr Officer</t>
  </si>
  <si>
    <t>9663 - Night Attendant</t>
  </si>
  <si>
    <t>9664 - Counselor</t>
  </si>
  <si>
    <t>9665 - Supvng Counselor</t>
  </si>
  <si>
    <t>9666 - Supvr of Residence Programs</t>
  </si>
  <si>
    <t>9671 - Transp Coord - Special Schools</t>
  </si>
  <si>
    <t>9676 - Counselor Orientation</t>
  </si>
  <si>
    <t>9678 - Commander - So. Sect</t>
  </si>
  <si>
    <t>9679 - Student Aid</t>
  </si>
  <si>
    <t>9681 - Fed Policy Liaison</t>
  </si>
  <si>
    <t>9686 - Administrator</t>
  </si>
  <si>
    <t>9688 - Interim Exec Officer</t>
  </si>
  <si>
    <t>9689 - So. California Regional Director</t>
  </si>
  <si>
    <t>9691 - Chief Dep Administrator - C.E.A.</t>
  </si>
  <si>
    <t>9694 - Bd Coordinating Parole Agent</t>
  </si>
  <si>
    <t>9695 - Parole Agent III Youth Authority</t>
  </si>
  <si>
    <t>9696 - Parole Agent II - Youth Authority (Spec)</t>
  </si>
  <si>
    <t>9697 - Parole Agent II - Youth Authority (Supvr)</t>
  </si>
  <si>
    <t>9698 - Program Director-Med (Forensic Facility)</t>
  </si>
  <si>
    <t>9699 - Hlth Svcs Spec (Safety)</t>
  </si>
  <si>
    <t>9700 - Nurse Practitioner (Safety)</t>
  </si>
  <si>
    <t>9701 - Parole Agent I Youth Authority</t>
  </si>
  <si>
    <t>9704 - Assoc Dep Insp Gen</t>
  </si>
  <si>
    <t>9705 - Dep Insp Gen</t>
  </si>
  <si>
    <t>9706 - Dep Insp Gen - Sr</t>
  </si>
  <si>
    <t>9707 - Dep Insp Gen - In-Charge</t>
  </si>
  <si>
    <t>9710 - Administrative Law Judge II (Spec)</t>
  </si>
  <si>
    <t>9711 - Administrative Law Judge I</t>
  </si>
  <si>
    <t>9712 - Night Attendant</t>
  </si>
  <si>
    <t>9713 - Counselor</t>
  </si>
  <si>
    <t>9714 - Supvng Counselor</t>
  </si>
  <si>
    <t>9715 - Supvr of Residence Programs</t>
  </si>
  <si>
    <t>9717 - Community Svcs Consultant</t>
  </si>
  <si>
    <t>9719 - Mbr Helper IV</t>
  </si>
  <si>
    <t>9723 - Battalion Chief</t>
  </si>
  <si>
    <t>9725 - Chief Operating Officer</t>
  </si>
  <si>
    <t>9726 - Chief Risk Officer</t>
  </si>
  <si>
    <t>9727 - Chief Financial Officer</t>
  </si>
  <si>
    <t>9731 - Supvng Teacher I</t>
  </si>
  <si>
    <t>9732 - Supvng Teacher II</t>
  </si>
  <si>
    <t>9733 - Supvng Teacher I</t>
  </si>
  <si>
    <t>9734 - Supvng Teacher II</t>
  </si>
  <si>
    <t>9735 - Snf Administrator Veteran Home</t>
  </si>
  <si>
    <t>9739 - Youthful offender Parole Bd Rep</t>
  </si>
  <si>
    <t>9740 - Commissioner, Board of Parole Hearings</t>
  </si>
  <si>
    <t>9746 - Chief of Investigations</t>
  </si>
  <si>
    <t>9747 - Med Consultant</t>
  </si>
  <si>
    <t>9748 - Med Consultant</t>
  </si>
  <si>
    <t>9749 - Med Consultant</t>
  </si>
  <si>
    <t>9753 - Parole Administrator II</t>
  </si>
  <si>
    <t>9754 - Parole Administrator I</t>
  </si>
  <si>
    <t>9755 - Chief of the Office of Aids</t>
  </si>
  <si>
    <t>9758 - Staff Psychiatrist (Safety)</t>
  </si>
  <si>
    <t>9759 - Sr Psychiatrist (Spec) (Safety)</t>
  </si>
  <si>
    <t>9760 - Parole Agent III</t>
  </si>
  <si>
    <t>9761 - Sr Psychiatrist (Supvr) (Safety)</t>
  </si>
  <si>
    <t>9762 - Parole Agent II (Spec)</t>
  </si>
  <si>
    <t>9763 - Parole Agent II  (Supvr)</t>
  </si>
  <si>
    <t>9765 - Parole Agent I</t>
  </si>
  <si>
    <t>9766 - Special Agent</t>
  </si>
  <si>
    <t>9767 - Sr Special Agent</t>
  </si>
  <si>
    <t>9768 - Muslim Chaplain</t>
  </si>
  <si>
    <t>9769 - Muslim Chaplain (Intermittent)</t>
  </si>
  <si>
    <t>9772 - Asst Legal Cousel</t>
  </si>
  <si>
    <t>9774 - Chief Psychiatrist</t>
  </si>
  <si>
    <t>9776 - Parole Svc Assoc</t>
  </si>
  <si>
    <t>9777 - Pension Program Rep</t>
  </si>
  <si>
    <t>9778 - Sr Pension Program Rep</t>
  </si>
  <si>
    <t>9779 - Communications Assoc</t>
  </si>
  <si>
    <t>9781 - Prin Educ Policy Consultant</t>
  </si>
  <si>
    <t>9783 - Rehab Supvr</t>
  </si>
  <si>
    <t>9786 - Coord Svcs to the Deaf</t>
  </si>
  <si>
    <t>9788 - Rehab Administrator I (Supvr)</t>
  </si>
  <si>
    <t>9789 - Rehab Adminstrator II</t>
  </si>
  <si>
    <t>9791 - Program Mgr</t>
  </si>
  <si>
    <t>9792 - SNF Administrator - Veterans Home</t>
  </si>
  <si>
    <t>9794 - Rehab Spec</t>
  </si>
  <si>
    <t>9796 - Rehab Administrator I (Spec)</t>
  </si>
  <si>
    <t>9797 - Community Resources Develmt Spec</t>
  </si>
  <si>
    <t>9798 - Program Mgr</t>
  </si>
  <si>
    <t>9806 - Sr Vocational Rehab Counselor</t>
  </si>
  <si>
    <t>9807 - Safety Spec</t>
  </si>
  <si>
    <t>9808 - Sr Safety Spec</t>
  </si>
  <si>
    <t>9813 - Vocational Rehab Counselor - Blind</t>
  </si>
  <si>
    <t>9815 - Sr Vocational Rehab Counselor (Safety)</t>
  </si>
  <si>
    <t>9817 - Small Bus Ombudsperson</t>
  </si>
  <si>
    <t>9818 - Sr Vocational Rehab Counselor</t>
  </si>
  <si>
    <t>9820 - Support Svcs Asst (Interpreter)</t>
  </si>
  <si>
    <t>9822 - Northern California Regional Director</t>
  </si>
  <si>
    <t>9823 - Behavior Spec I</t>
  </si>
  <si>
    <t>9824 - Behavior Spec II</t>
  </si>
  <si>
    <t>9825 - Supvr - Vocational Svcs</t>
  </si>
  <si>
    <t>9826 - Supvr - Vocational Svcs (Safety)</t>
  </si>
  <si>
    <t>9828 - Sr Asst to the Director</t>
  </si>
  <si>
    <t>9831 - Sr Psychologist (Hlth Facility) (Supvr)</t>
  </si>
  <si>
    <t>9833 - Psychologist (Hlth Facility-Experimental)</t>
  </si>
  <si>
    <t>9834 - Psychologist (Hlth Facility-Experimental-Safety)</t>
  </si>
  <si>
    <t>9835 - Psychologist (Educal)</t>
  </si>
  <si>
    <t>9838 - Psychologist (Hlth Facility-Counseling)</t>
  </si>
  <si>
    <t>9839 - Sr Psychologist (Hlth Facility) (Spec)</t>
  </si>
  <si>
    <t>9840 - Sr Psychologist</t>
  </si>
  <si>
    <t>9841 - Psychologist (Hlth Facility-Educal)</t>
  </si>
  <si>
    <t>9842 - Psychology Internship Director</t>
  </si>
  <si>
    <t>9843 - Psychologist (Hlth Facility-Counseling-Safety)</t>
  </si>
  <si>
    <t>9844 - Psychologist (Hlth Facility-Educal-Safety)</t>
  </si>
  <si>
    <t>9846 - Legislative Aide</t>
  </si>
  <si>
    <t>9847 - Staff Psychologist -Clinical-</t>
  </si>
  <si>
    <t>9849 - Psychologist (Clinical)</t>
  </si>
  <si>
    <t>9850 - Psychology Assoc</t>
  </si>
  <si>
    <t>9851 - Clinical Psychology Intern</t>
  </si>
  <si>
    <t>9852 - Vocational Testing &amp; Counseling Spec - Corr Program</t>
  </si>
  <si>
    <t>9853 - Vocational Psychologist</t>
  </si>
  <si>
    <t>9854 - School Psychologist</t>
  </si>
  <si>
    <t>9855 - Psychometrist</t>
  </si>
  <si>
    <t>9858 - Psychologist (Hlth Facility-Soc)</t>
  </si>
  <si>
    <t>9859 - Chief Psychologist - CF</t>
  </si>
  <si>
    <t>9860 - Psychologist (Hlth Facility-Clinical)</t>
  </si>
  <si>
    <t>9864 - Psychologist (Hlth Facility-Soc-Safety)</t>
  </si>
  <si>
    <t>9867 - Supvng Psych Soc Worker I</t>
  </si>
  <si>
    <t>9870 - Psych Soc Worker</t>
  </si>
  <si>
    <t>9871 - Social Work Assoc</t>
  </si>
  <si>
    <t>9872 - Clinical Soc Worker (Hlth/CF)-Safety</t>
  </si>
  <si>
    <t>9873 - Psychologist (Hlth Facility-Clinical-Safety)</t>
  </si>
  <si>
    <t>9874 - Social Work Assoc (Safety)</t>
  </si>
  <si>
    <t>9877 - Clinical Soc Worker (Hlth Facility)</t>
  </si>
  <si>
    <t>9878 - Psychologist (Hlth Facility-Clinical)</t>
  </si>
  <si>
    <t>9880 - Public Hlth Soc Work Consultant III</t>
  </si>
  <si>
    <t>9881 - Public Hlth Soc Work Consultant II</t>
  </si>
  <si>
    <t>9882 - Public Hlth Soc Work Consultant I</t>
  </si>
  <si>
    <t>9885 - Bus Develmt Program Mgr</t>
  </si>
  <si>
    <t>9890 - Individual Program Coord</t>
  </si>
  <si>
    <t>9897 - Individual Program Coord (Safety)</t>
  </si>
  <si>
    <t>9901 - Corr Counselor II (Spec)</t>
  </si>
  <si>
    <t>9902 - Corr Counselor III</t>
  </si>
  <si>
    <t>9903 - Corr Counselor II (Supvr)</t>
  </si>
  <si>
    <t>9904 - Corr Counselor I</t>
  </si>
  <si>
    <t>9908 - Supvng Casework Spec II</t>
  </si>
  <si>
    <t>9910 - Supvng Casework Spec I</t>
  </si>
  <si>
    <t>9911 - Casework Spec - Youth Authority</t>
  </si>
  <si>
    <t>9912 - Native American Spiritual Leader</t>
  </si>
  <si>
    <t>9913 - Native American Spiritual Leader (Intermittent)</t>
  </si>
  <si>
    <t>9914 - Regional Mgr - Claims Adjudication</t>
  </si>
  <si>
    <t>9915 - Chief Dep Insp Gen</t>
  </si>
  <si>
    <t>9916 - Catholic Chaplain</t>
  </si>
  <si>
    <t>9917 - Catholic Chaplain - Intermittent</t>
  </si>
  <si>
    <t>9918 - Park Maint Chief III</t>
  </si>
  <si>
    <t>9919 - Jewish Chaplain</t>
  </si>
  <si>
    <t>9920 - Jewish Chaplain - Intermittent</t>
  </si>
  <si>
    <t>9921 - Chief of Fed Policy &amp; Liaison</t>
  </si>
  <si>
    <t>9922 - Protestant Chaplain</t>
  </si>
  <si>
    <t>9923 - Protestant Chaplain - Intermittent</t>
  </si>
  <si>
    <t>9924 - Supvng Program Techn I</t>
  </si>
  <si>
    <t>9925 - Supvng Program Techn II</t>
  </si>
  <si>
    <t>9926 - Supvng Program Techn III</t>
  </si>
  <si>
    <t>9927 - Program Techn</t>
  </si>
  <si>
    <t>9928 - Program Techn II</t>
  </si>
  <si>
    <t>9929 - Program Techn III</t>
  </si>
  <si>
    <t>9931 - Chief of Financial Operations</t>
  </si>
  <si>
    <t>9933 - Alcohol Treatment Counselor</t>
  </si>
  <si>
    <t>9939 - Social Svc Asst II -Mental Hlth</t>
  </si>
  <si>
    <t>9940 - Social Svc Asst I -Mental Hlth</t>
  </si>
  <si>
    <t>9941 - Air Quality Engr I</t>
  </si>
  <si>
    <t>9942 - Air Quality Engr II</t>
  </si>
  <si>
    <t>9943 - Sr Air Quality Engr</t>
  </si>
  <si>
    <t>9944 - Supvng Air Quality Engr</t>
  </si>
  <si>
    <t>9964 - Chiropractic Consultant</t>
  </si>
  <si>
    <t>9965 - Veterans Claims Rep III</t>
  </si>
  <si>
    <t>9967 - Veterans Claims Rep II</t>
  </si>
  <si>
    <t>9968 - Asst Deputy Secretary</t>
  </si>
  <si>
    <t>9971 - Educ/Outreach Coord</t>
  </si>
  <si>
    <t>9973 - Veterans Claims Rep I</t>
  </si>
  <si>
    <t>9977 - Asst to the Director</t>
  </si>
  <si>
    <t>9979 - Chief Communications Officer</t>
  </si>
  <si>
    <t>9980 - Mbr Helper III</t>
  </si>
  <si>
    <t>9983 - Deputy Secty</t>
  </si>
  <si>
    <t>9985 - Asst Gen Counsel</t>
  </si>
  <si>
    <t>9991 - Clerical Asst/Opr</t>
  </si>
  <si>
    <t>9992 - Maint &amp; Svc Occ Trainee</t>
  </si>
  <si>
    <t>9993 - Mech &amp; Tech Occupational Trainee</t>
  </si>
  <si>
    <t>9994 - Svc Asst (Maint)</t>
  </si>
  <si>
    <t>9995 - Svc Asst (Maint &amp; Operations)</t>
  </si>
  <si>
    <t>9996 - Dep Asst Secretary</t>
  </si>
  <si>
    <t>9999 - Judge</t>
  </si>
  <si>
    <t>TH00 - Temporary Help</t>
  </si>
  <si>
    <t>OT00 - Overtime</t>
  </si>
  <si>
    <t>VR00 - Various</t>
  </si>
  <si>
    <t>Signature (Deputy Director of Administration or Designee)</t>
  </si>
  <si>
    <r>
      <t>Blanket Position</t>
    </r>
    <r>
      <rPr>
        <b/>
        <vertAlign val="superscript"/>
        <sz val="11"/>
        <color theme="1"/>
        <rFont val="Arial"/>
        <family val="2"/>
      </rPr>
      <t>1/</t>
    </r>
  </si>
  <si>
    <r>
      <rPr>
        <vertAlign val="superscript"/>
        <sz val="11"/>
        <color theme="1"/>
        <rFont val="Arial"/>
        <family val="2"/>
      </rPr>
      <t>2/</t>
    </r>
    <r>
      <rPr>
        <sz val="11"/>
        <color theme="1"/>
        <rFont val="Arial"/>
        <family val="2"/>
      </rPr>
      <t xml:space="preserve"> Indicate the total number of positions that are being established or abolished.</t>
    </r>
  </si>
  <si>
    <t xml:space="preserve">* Additional rows are available, if necessary.  </t>
  </si>
  <si>
    <t>Net Change to Regular/Ongoing Positions</t>
  </si>
  <si>
    <r>
      <t>Proposed Position Change</t>
    </r>
    <r>
      <rPr>
        <b/>
        <vertAlign val="superscript"/>
        <sz val="11"/>
        <color theme="1"/>
        <rFont val="Arial"/>
        <family val="2"/>
      </rPr>
      <t>2/</t>
    </r>
  </si>
  <si>
    <t>Budget Analyst: _________________________________________________</t>
  </si>
  <si>
    <t>Principal: ______________________________________________________</t>
  </si>
  <si>
    <r>
      <rPr>
        <b/>
        <sz val="11"/>
        <color indexed="8"/>
        <rFont val="Arial"/>
        <family val="2"/>
      </rPr>
      <t xml:space="preserve">Budget Request Name: </t>
    </r>
    <r>
      <rPr>
        <sz val="11"/>
        <color indexed="8"/>
        <rFont val="Arial"/>
        <family val="2"/>
      </rPr>
      <t>____________________________________________</t>
    </r>
  </si>
  <si>
    <r>
      <rPr>
        <b/>
        <sz val="11"/>
        <color indexed="8"/>
        <rFont val="Arial"/>
        <family val="2"/>
      </rPr>
      <t xml:space="preserve">Budget Request Name: </t>
    </r>
    <r>
      <rPr>
        <sz val="11"/>
        <color indexed="8"/>
        <rFont val="Arial"/>
        <family val="2"/>
      </rPr>
      <t>___________________________________________</t>
    </r>
  </si>
  <si>
    <r>
      <t>Staff Benefits Adjustment</t>
    </r>
    <r>
      <rPr>
        <b/>
        <vertAlign val="superscript"/>
        <sz val="11"/>
        <color indexed="8"/>
        <rFont val="Arial"/>
        <family val="2"/>
      </rPr>
      <t>2/</t>
    </r>
  </si>
  <si>
    <r>
      <t>Operating Expenses and Equipment Adjustment</t>
    </r>
    <r>
      <rPr>
        <b/>
        <vertAlign val="superscript"/>
        <sz val="11"/>
        <color indexed="8"/>
        <rFont val="Arial"/>
        <family val="2"/>
      </rPr>
      <t>2/</t>
    </r>
  </si>
  <si>
    <r>
      <t>TOTAL DETAIL CHANGES</t>
    </r>
    <r>
      <rPr>
        <b/>
        <vertAlign val="superscript"/>
        <sz val="11"/>
        <color indexed="8"/>
        <rFont val="Arial"/>
        <family val="2"/>
      </rPr>
      <t>3/</t>
    </r>
  </si>
  <si>
    <r>
      <rPr>
        <vertAlign val="superscript"/>
        <sz val="11"/>
        <rFont val="Arial"/>
        <family val="2"/>
      </rPr>
      <t>2/</t>
    </r>
    <r>
      <rPr>
        <sz val="11"/>
        <rFont val="Arial"/>
        <family val="2"/>
      </rPr>
      <t xml:space="preserve"> These rows represent the salaries and wages expenditures that must be reallocated to/from staff benefits and/or operating expenses and equipment and must match the adjustments in the "Expenditure by Category Redistribution" Budget Request uploaded/entered into Hyperion.  Departments must use appropriate account categories when reallocating expenditures between salaries and wages, staff benefits, and/or operating expenses and equipment.</t>
    </r>
  </si>
  <si>
    <r>
      <rPr>
        <vertAlign val="superscript"/>
        <sz val="11"/>
        <rFont val="Arial"/>
        <family val="2"/>
      </rPr>
      <t xml:space="preserve">3/ </t>
    </r>
    <r>
      <rPr>
        <sz val="11"/>
        <rFont val="Arial"/>
        <family val="2"/>
      </rPr>
      <t>Estimated and Proposed expenditure columns must net to zero.</t>
    </r>
  </si>
  <si>
    <t>June 2018</t>
  </si>
  <si>
    <t>June 2019</t>
  </si>
  <si>
    <t>FY 2017-18</t>
  </si>
  <si>
    <t>FY 2018-19</t>
  </si>
  <si>
    <t>CY 2019-20</t>
  </si>
  <si>
    <t>BY 2020-21</t>
  </si>
  <si>
    <r>
      <rPr>
        <vertAlign val="superscript"/>
        <sz val="11"/>
        <color indexed="8"/>
        <rFont val="Arial"/>
        <family val="2"/>
      </rPr>
      <t>1/</t>
    </r>
    <r>
      <rPr>
        <sz val="11"/>
        <color indexed="8"/>
        <rFont val="Arial"/>
        <family val="2"/>
      </rPr>
      <t xml:space="preserve"> Baseline Budgeted Positions Averages Calculation based on 3-year average using June 2017, June 2018, and June 2019 position vacancy and payroll data on an annualized basis.</t>
    </r>
  </si>
  <si>
    <r>
      <rPr>
        <vertAlign val="superscript"/>
        <sz val="11"/>
        <color indexed="8"/>
        <rFont val="Arial"/>
        <family val="2"/>
      </rPr>
      <t>2/</t>
    </r>
    <r>
      <rPr>
        <sz val="11"/>
        <color indexed="8"/>
        <rFont val="Arial"/>
        <family val="2"/>
      </rPr>
      <t xml:space="preserve"> Source: Established/Vacant Position Report by Department from State Controller's Office data for June 2017, June 2018, and June 2019.</t>
    </r>
  </si>
  <si>
    <r>
      <rPr>
        <vertAlign val="superscript"/>
        <sz val="11"/>
        <color indexed="8"/>
        <rFont val="Arial"/>
        <family val="2"/>
      </rPr>
      <t>3/</t>
    </r>
    <r>
      <rPr>
        <sz val="11"/>
        <color indexed="8"/>
        <rFont val="Arial"/>
        <family val="2"/>
      </rPr>
      <t xml:space="preserve"> Source: Payroll clearance reports from State Controller's Office data for June 2017, June 2018, and June 2019.</t>
    </r>
  </si>
  <si>
    <r>
      <rPr>
        <vertAlign val="superscript"/>
        <sz val="11"/>
        <color indexed="8"/>
        <rFont val="Arial"/>
        <family val="2"/>
      </rPr>
      <t>4/</t>
    </r>
    <r>
      <rPr>
        <sz val="11"/>
        <color indexed="8"/>
        <rFont val="Arial"/>
        <family val="2"/>
      </rPr>
      <t xml:space="preserve"> Source: Blanket Positions Report by Department from State Controller's Office data for June 2017, June 2018, and June 2019.</t>
    </r>
  </si>
  <si>
    <r>
      <rPr>
        <vertAlign val="superscript"/>
        <sz val="11"/>
        <rFont val="Arial"/>
        <family val="2"/>
      </rPr>
      <t>5/</t>
    </r>
    <r>
      <rPr>
        <sz val="11"/>
        <rFont val="Arial"/>
        <family val="2"/>
      </rPr>
      <t xml:space="preserve"> Populate with the amounts from the current year (Authorized) and budget year (Proposed) position and expenditure columns of the 2020-21 Salaries and Wages document.</t>
    </r>
  </si>
  <si>
    <r>
      <t xml:space="preserve">Upon enactment of the 2020 Budget Act, departments will be required to submit 607s to the State Controller’s Office to </t>
    </r>
    <r>
      <rPr>
        <b/>
        <sz val="11"/>
        <color rgb="FFC00000"/>
        <rFont val="Arial"/>
        <family val="2"/>
      </rPr>
      <t>abolish or permanently establish</t>
    </r>
    <r>
      <rPr>
        <b/>
        <sz val="11"/>
        <rFont val="Arial"/>
        <family val="2"/>
      </rPr>
      <t xml:space="preserve"> positions, as identified below.</t>
    </r>
  </si>
  <si>
    <t>2020-21</t>
  </si>
  <si>
    <t>Budget Position Transparency Workbook</t>
  </si>
  <si>
    <t>2020-21 Budget Position Transparency Adjustments</t>
  </si>
  <si>
    <r>
      <t>Budget Position Transparency</t>
    </r>
    <r>
      <rPr>
        <b/>
        <vertAlign val="superscript"/>
        <sz val="11"/>
        <color indexed="8"/>
        <rFont val="Arial"/>
        <family val="2"/>
      </rPr>
      <t>8/</t>
    </r>
  </si>
  <si>
    <r>
      <rPr>
        <vertAlign val="superscript"/>
        <sz val="11"/>
        <rFont val="Arial"/>
        <family val="2"/>
      </rPr>
      <t>6/</t>
    </r>
    <r>
      <rPr>
        <sz val="11"/>
        <rFont val="Arial"/>
        <family val="2"/>
      </rPr>
      <t xml:space="preserve"> The total positions and personal service expenditures that must be reflected in Hyperion after the "Budget Position Transparency" Budget Request amounts have been entered.</t>
    </r>
  </si>
  <si>
    <r>
      <rPr>
        <vertAlign val="superscript"/>
        <sz val="11"/>
        <rFont val="Arial"/>
        <family val="2"/>
      </rPr>
      <t>8/</t>
    </r>
    <r>
      <rPr>
        <sz val="11"/>
        <rFont val="Arial"/>
        <family val="2"/>
      </rPr>
      <t xml:space="preserve"> The difference between the Revised Baseline Positions (Hyperion) and Section 29 Report (Fall) will determine the "Budget Position Transparency" adjustment that must be used to populate the position and expenditure amounts for the "Budget Position Transparency" Budget Request uploaded/entered into Hyperion.</t>
    </r>
  </si>
  <si>
    <r>
      <rPr>
        <b/>
        <sz val="11"/>
        <color rgb="FFFF0000"/>
        <rFont val="Arial"/>
        <family val="2"/>
      </rPr>
      <t>ALTERNATIVE ADJUSTMENT:</t>
    </r>
    <r>
      <rPr>
        <b/>
        <sz val="11"/>
        <rFont val="Arial"/>
        <family val="2"/>
      </rPr>
      <t xml:space="preserve">  If the adjustment calculated by Finance is NOT used for the "Budget Position Transparency" and "Expenditure by Category Redistribution" adjustments submitted to your Finance Budget Analyst and entered into Hyperion, please include a justification and the calculations used for the proposed adjustments in Worksheet 2.</t>
    </r>
  </si>
  <si>
    <t>Due to your Finance Budget Analyst no later than COB Friday, September 20, 2019.</t>
  </si>
  <si>
    <r>
      <rPr>
        <b/>
        <sz val="11"/>
        <color rgb="FFFF0000"/>
        <rFont val="Arial"/>
        <family val="2"/>
      </rPr>
      <t xml:space="preserve">ALTERNATIVE ADJUSTMENT: </t>
    </r>
    <r>
      <rPr>
        <b/>
        <sz val="11"/>
        <rFont val="Arial"/>
        <family val="2"/>
      </rPr>
      <t xml:space="preserve"> If the adjustment calculated by Finance is NOT used for the "Budget Position Transparency" and "Expenditure by Category Redistribution" adjustments submitted to your Finance Budget Analyst and entered into Hyperion, please include a justification and the calculations used for the proposed adjustments in this worksheet.  Justification for abolishing historically vacant positions or establishing permanent positions included in the Blanket should also be included in this worksheet.</t>
    </r>
  </si>
  <si>
    <r>
      <t xml:space="preserve">2020-21 </t>
    </r>
    <r>
      <rPr>
        <b/>
        <sz val="11"/>
        <color rgb="FFC00000"/>
        <rFont val="Arial"/>
        <family val="2"/>
      </rPr>
      <t>Alternative</t>
    </r>
    <r>
      <rPr>
        <b/>
        <sz val="11"/>
        <rFont val="Arial"/>
        <family val="2"/>
      </rPr>
      <t xml:space="preserve"> Budget Position Transparency Adjustments</t>
    </r>
  </si>
  <si>
    <r>
      <t>Budget Position Transparency</t>
    </r>
    <r>
      <rPr>
        <b/>
        <vertAlign val="superscript"/>
        <sz val="11"/>
        <color indexed="8"/>
        <rFont val="Arial"/>
        <family val="2"/>
      </rPr>
      <t>1/</t>
    </r>
  </si>
  <si>
    <r>
      <rPr>
        <vertAlign val="superscript"/>
        <sz val="11"/>
        <rFont val="Arial"/>
        <family val="2"/>
      </rPr>
      <t>1/</t>
    </r>
    <r>
      <rPr>
        <sz val="11"/>
        <rFont val="Arial"/>
        <family val="2"/>
      </rPr>
      <t xml:space="preserve"> The amounts that must be used to populate the position and expenditure amounts for the "Budget Position Transparency" Budget Request uploaded/entered into Hyperion.</t>
    </r>
  </si>
  <si>
    <r>
      <rPr>
        <vertAlign val="superscript"/>
        <sz val="11"/>
        <color theme="1"/>
        <rFont val="Arial"/>
        <family val="2"/>
      </rPr>
      <t>1/</t>
    </r>
    <r>
      <rPr>
        <sz val="11"/>
        <color theme="1"/>
        <rFont val="Arial"/>
        <family val="2"/>
      </rPr>
      <t xml:space="preserve"> Indicate with a "Yes" or "No" whether this position(s) is/are currently in the Blanket.  "Yes" indicates that the position is/are currently in the Blanket and requires that a regular/ongoing position(s) be established.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</si>
</sst>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quot;$&quot;#,##0"/>
    <numFmt numFmtId="165" formatCode="#,##0.0"/>
    <numFmt numFmtId="166" formatCode="_(* #,##0_);_(* \(#,##0\);_(* &quot;-&quot;??_);_(@_)"/>
    <numFmt numFmtId="167" formatCode="General_)"/>
    <numFmt numFmtId="168" formatCode="0.0%"/>
    <numFmt numFmtId="169" formatCode="0.0"/>
    <numFmt numFmtId="170" formatCode="0000"/>
  </numFmts>
  <fonts count="25" x14ac:knownFonts="1">
    <font>
      <sz val="11"/>
      <color theme="1"/>
      <name val="Calibri"/>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font>
    <font>
      <sz val="10"/>
      <name val="Arial"/>
      <family val="2"/>
    </font>
    <font>
      <b/>
      <sz val="14"/>
      <name val="Arial"/>
      <family val="2"/>
    </font>
    <font>
      <sz val="11"/>
      <name val="Arial"/>
      <family val="2"/>
    </font>
    <font>
      <b/>
      <sz val="11"/>
      <name val="Arial"/>
      <family val="2"/>
    </font>
    <font>
      <b/>
      <sz val="11"/>
      <color indexed="8"/>
      <name val="Arial"/>
      <family val="2"/>
    </font>
    <font>
      <b/>
      <vertAlign val="superscript"/>
      <sz val="11"/>
      <color indexed="8"/>
      <name val="Arial"/>
      <family val="2"/>
    </font>
    <font>
      <sz val="11"/>
      <color theme="1"/>
      <name val="Calibri"/>
      <family val="2"/>
      <scheme val="minor"/>
    </font>
    <font>
      <sz val="11"/>
      <color indexed="8"/>
      <name val="Arial"/>
      <family val="2"/>
    </font>
    <font>
      <vertAlign val="superscript"/>
      <sz val="11"/>
      <color indexed="8"/>
      <name val="Arial"/>
      <family val="2"/>
    </font>
    <font>
      <vertAlign val="superscript"/>
      <sz val="11"/>
      <name val="Arial"/>
      <family val="2"/>
    </font>
    <font>
      <b/>
      <u/>
      <sz val="11"/>
      <name val="Arial"/>
      <family val="2"/>
    </font>
    <font>
      <b/>
      <sz val="11"/>
      <color theme="1"/>
      <name val="Arial"/>
      <family val="2"/>
    </font>
    <font>
      <b/>
      <sz val="11"/>
      <color rgb="FFFF0000"/>
      <name val="Arial"/>
      <family val="2"/>
    </font>
    <font>
      <b/>
      <sz val="14"/>
      <color rgb="FF0070C0"/>
      <name val="Arial"/>
      <family val="2"/>
    </font>
    <font>
      <b/>
      <sz val="11"/>
      <color rgb="FFC00000"/>
      <name val="Arial"/>
      <family val="2"/>
    </font>
    <font>
      <b/>
      <vertAlign val="superscript"/>
      <sz val="11"/>
      <color theme="1"/>
      <name val="Arial"/>
      <family val="2"/>
    </font>
    <font>
      <vertAlign val="superscript"/>
      <sz val="11"/>
      <color theme="1"/>
      <name val="Arial"/>
      <family val="2"/>
    </font>
    <font>
      <b/>
      <sz val="11"/>
      <color theme="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B8CCE4"/>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4" tint="0.79998168889431442"/>
        <bgColor theme="4" tint="0.79998168889431442"/>
      </patternFill>
    </fill>
  </fills>
  <borders count="25">
    <border>
      <left/>
      <right/>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7">
    <xf numFmtId="0" fontId="0" fillId="0" borderId="0"/>
    <xf numFmtId="43" fontId="6" fillId="0" borderId="0" applyFont="0" applyFill="0" applyBorder="0" applyAlignment="0" applyProtection="0"/>
    <xf numFmtId="0" fontId="7" fillId="0" borderId="0"/>
    <xf numFmtId="9" fontId="13" fillId="0" borderId="0" applyFont="0" applyFill="0" applyBorder="0" applyAlignment="0" applyProtection="0"/>
    <xf numFmtId="43" fontId="7" fillId="0" borderId="0" applyFont="0" applyFill="0" applyBorder="0" applyAlignment="0" applyProtection="0"/>
    <xf numFmtId="0" fontId="6" fillId="0" borderId="0"/>
    <xf numFmtId="0" fontId="13" fillId="0" borderId="0"/>
  </cellStyleXfs>
  <cellXfs count="173">
    <xf numFmtId="0" fontId="0" fillId="0" borderId="0" xfId="0"/>
    <xf numFmtId="0" fontId="9" fillId="0" borderId="0" xfId="2" applyFont="1" applyProtection="1"/>
    <xf numFmtId="0" fontId="9" fillId="0" borderId="0" xfId="2" applyFont="1" applyFill="1" applyProtection="1"/>
    <xf numFmtId="0" fontId="9" fillId="0" borderId="0" xfId="2" applyFont="1" applyFill="1" applyBorder="1" applyAlignment="1" applyProtection="1">
      <alignment wrapText="1"/>
    </xf>
    <xf numFmtId="0" fontId="10" fillId="0" borderId="0" xfId="2" applyFont="1" applyBorder="1" applyProtection="1"/>
    <xf numFmtId="0" fontId="10" fillId="0" borderId="0" xfId="2" applyFont="1" applyAlignment="1" applyProtection="1">
      <alignment horizontal="right"/>
    </xf>
    <xf numFmtId="0" fontId="10" fillId="0" borderId="0" xfId="2" applyFont="1" applyBorder="1" applyAlignment="1" applyProtection="1">
      <alignment horizontal="left"/>
    </xf>
    <xf numFmtId="0" fontId="9" fillId="0" borderId="0" xfId="2" applyFont="1" applyAlignment="1" applyProtection="1">
      <alignment horizontal="left"/>
    </xf>
    <xf numFmtId="0" fontId="10" fillId="0" borderId="0" xfId="2" applyFont="1" applyAlignment="1" applyProtection="1">
      <alignment horizontal="left"/>
    </xf>
    <xf numFmtId="0" fontId="9" fillId="0" borderId="2" xfId="2" applyFont="1" applyBorder="1" applyProtection="1"/>
    <xf numFmtId="0" fontId="9" fillId="0" borderId="0" xfId="2" applyFont="1" applyBorder="1" applyProtection="1"/>
    <xf numFmtId="0" fontId="10" fillId="0" borderId="0" xfId="2" applyFont="1" applyFill="1" applyBorder="1" applyAlignment="1" applyProtection="1"/>
    <xf numFmtId="167" fontId="11" fillId="0" borderId="0" xfId="2" applyNumberFormat="1" applyFont="1" applyBorder="1" applyAlignment="1" applyProtection="1">
      <alignment horizontal="center" vertical="top" wrapText="1"/>
    </xf>
    <xf numFmtId="49" fontId="11" fillId="5" borderId="6" xfId="2" applyNumberFormat="1" applyFont="1" applyFill="1" applyBorder="1" applyAlignment="1" applyProtection="1">
      <alignment horizontal="center" vertical="center"/>
    </xf>
    <xf numFmtId="3" fontId="11" fillId="0" borderId="0" xfId="2" applyNumberFormat="1" applyFont="1" applyBorder="1" applyAlignment="1" applyProtection="1">
      <alignment horizontal="center" vertical="center"/>
    </xf>
    <xf numFmtId="167" fontId="14" fillId="0" borderId="0" xfId="2" applyNumberFormat="1" applyFont="1" applyBorder="1" applyAlignment="1" applyProtection="1">
      <alignment horizontal="center" vertical="center" wrapText="1"/>
    </xf>
    <xf numFmtId="167" fontId="11" fillId="0" borderId="0" xfId="2" applyNumberFormat="1" applyFont="1" applyBorder="1" applyAlignment="1" applyProtection="1">
      <alignment horizontal="center" vertical="center" wrapText="1"/>
    </xf>
    <xf numFmtId="168" fontId="11" fillId="4" borderId="7" xfId="3" applyNumberFormat="1" applyFont="1" applyFill="1" applyBorder="1" applyAlignment="1" applyProtection="1">
      <alignment horizontal="center" vertical="center"/>
    </xf>
    <xf numFmtId="164" fontId="9" fillId="0" borderId="6" xfId="4" applyNumberFormat="1" applyFont="1" applyBorder="1" applyAlignment="1" applyProtection="1">
      <alignment horizontal="center" vertical="center"/>
    </xf>
    <xf numFmtId="164" fontId="14" fillId="0" borderId="6" xfId="4" applyNumberFormat="1" applyFont="1" applyBorder="1" applyAlignment="1" applyProtection="1">
      <alignment horizontal="center" vertical="center" wrapText="1"/>
    </xf>
    <xf numFmtId="164" fontId="11" fillId="0" borderId="6" xfId="4" applyNumberFormat="1" applyFont="1" applyBorder="1" applyAlignment="1" applyProtection="1">
      <alignment horizontal="center" vertical="center" wrapText="1"/>
    </xf>
    <xf numFmtId="164" fontId="11" fillId="6" borderId="7" xfId="4" applyNumberFormat="1" applyFont="1" applyFill="1" applyBorder="1" applyAlignment="1" applyProtection="1">
      <alignment horizontal="center" vertical="center" wrapText="1"/>
    </xf>
    <xf numFmtId="0" fontId="7" fillId="0" borderId="0" xfId="2" applyProtection="1"/>
    <xf numFmtId="0" fontId="9" fillId="0" borderId="0" xfId="2" applyFont="1" applyAlignment="1" applyProtection="1">
      <alignment vertical="center" wrapText="1"/>
    </xf>
    <xf numFmtId="166" fontId="9" fillId="0" borderId="0" xfId="4" applyNumberFormat="1" applyFont="1" applyAlignment="1" applyProtection="1">
      <alignment vertical="center"/>
    </xf>
    <xf numFmtId="166" fontId="9" fillId="0" borderId="0" xfId="4" applyNumberFormat="1" applyFont="1" applyBorder="1" applyAlignment="1" applyProtection="1">
      <alignment vertical="center"/>
    </xf>
    <xf numFmtId="0" fontId="9" fillId="0" borderId="0" xfId="2" applyFont="1" applyBorder="1" applyAlignment="1" applyProtection="1">
      <alignment vertical="center"/>
    </xf>
    <xf numFmtId="0" fontId="9" fillId="0" borderId="0" xfId="2" applyFont="1" applyAlignment="1" applyProtection="1">
      <alignment vertical="center"/>
    </xf>
    <xf numFmtId="0" fontId="10" fillId="0" borderId="0" xfId="2" applyFont="1" applyFill="1" applyBorder="1" applyAlignment="1" applyProtection="1">
      <alignment vertical="center"/>
    </xf>
    <xf numFmtId="167" fontId="11" fillId="0" borderId="9" xfId="2" applyNumberFormat="1" applyFont="1" applyBorder="1" applyAlignment="1" applyProtection="1">
      <alignment horizontal="center" vertical="top" wrapText="1"/>
    </xf>
    <xf numFmtId="3" fontId="11" fillId="5" borderId="6" xfId="2" applyNumberFormat="1" applyFont="1" applyFill="1" applyBorder="1" applyAlignment="1" applyProtection="1">
      <alignment horizontal="center" vertical="center" wrapText="1"/>
    </xf>
    <xf numFmtId="167" fontId="11" fillId="5" borderId="6" xfId="2" applyNumberFormat="1" applyFont="1" applyFill="1" applyBorder="1" applyAlignment="1" applyProtection="1">
      <alignment horizontal="center" vertical="center" wrapText="1"/>
    </xf>
    <xf numFmtId="3" fontId="11" fillId="5" borderId="7" xfId="2" applyNumberFormat="1" applyFont="1" applyFill="1" applyBorder="1" applyAlignment="1" applyProtection="1">
      <alignment horizontal="center" vertical="center" wrapText="1"/>
    </xf>
    <xf numFmtId="0" fontId="9" fillId="0" borderId="0" xfId="2" applyFont="1" applyBorder="1" applyAlignment="1" applyProtection="1">
      <alignment vertical="center" wrapText="1"/>
    </xf>
    <xf numFmtId="167" fontId="11" fillId="5" borderId="7" xfId="2" applyNumberFormat="1" applyFont="1" applyFill="1" applyBorder="1" applyAlignment="1" applyProtection="1">
      <alignment horizontal="center" vertical="center" wrapText="1"/>
    </xf>
    <xf numFmtId="167" fontId="11" fillId="0" borderId="10" xfId="2" applyNumberFormat="1" applyFont="1" applyBorder="1" applyAlignment="1" applyProtection="1">
      <alignment vertical="center" wrapText="1"/>
    </xf>
    <xf numFmtId="165" fontId="14" fillId="0" borderId="11" xfId="2" applyNumberFormat="1" applyFont="1" applyFill="1" applyBorder="1" applyAlignment="1" applyProtection="1">
      <alignment horizontal="center" vertical="center" wrapText="1"/>
      <protection locked="0"/>
    </xf>
    <xf numFmtId="164" fontId="9" fillId="0" borderId="11" xfId="2" applyNumberFormat="1" applyFont="1" applyFill="1" applyBorder="1" applyAlignment="1" applyProtection="1">
      <alignment horizontal="center" vertical="center"/>
      <protection locked="0"/>
    </xf>
    <xf numFmtId="0" fontId="9" fillId="0" borderId="0" xfId="2" applyFont="1" applyFill="1" applyBorder="1" applyAlignment="1" applyProtection="1">
      <alignment vertical="center"/>
    </xf>
    <xf numFmtId="0" fontId="9" fillId="0" borderId="0" xfId="2" applyFont="1" applyFill="1" applyBorder="1" applyAlignment="1" applyProtection="1">
      <alignment horizontal="center" vertical="center"/>
    </xf>
    <xf numFmtId="164" fontId="9" fillId="0" borderId="12" xfId="2" applyNumberFormat="1" applyFont="1" applyFill="1" applyBorder="1" applyAlignment="1" applyProtection="1">
      <alignment horizontal="center" vertical="center"/>
      <protection locked="0"/>
    </xf>
    <xf numFmtId="167" fontId="11" fillId="2" borderId="7" xfId="2" applyNumberFormat="1" applyFont="1" applyFill="1" applyBorder="1" applyAlignment="1" applyProtection="1">
      <alignment vertical="center" wrapText="1"/>
    </xf>
    <xf numFmtId="165" fontId="11" fillId="2" borderId="7" xfId="2" applyNumberFormat="1" applyFont="1" applyFill="1" applyBorder="1" applyAlignment="1" applyProtection="1">
      <alignment horizontal="center" vertical="center" wrapText="1"/>
    </xf>
    <xf numFmtId="3" fontId="11" fillId="2" borderId="7" xfId="2" applyNumberFormat="1" applyFont="1" applyFill="1" applyBorder="1" applyAlignment="1" applyProtection="1">
      <alignment horizontal="center" vertical="center" wrapText="1"/>
    </xf>
    <xf numFmtId="3" fontId="9" fillId="5" borderId="12" xfId="2" applyNumberFormat="1" applyFont="1" applyFill="1" applyBorder="1" applyAlignment="1" applyProtection="1">
      <alignment horizontal="right" vertical="center"/>
    </xf>
    <xf numFmtId="3" fontId="9" fillId="5" borderId="12" xfId="2" applyNumberFormat="1" applyFont="1" applyFill="1" applyBorder="1" applyAlignment="1" applyProtection="1">
      <alignment horizontal="center" vertical="center"/>
    </xf>
    <xf numFmtId="167" fontId="11" fillId="0" borderId="8" xfId="2" applyNumberFormat="1" applyFont="1" applyBorder="1" applyAlignment="1" applyProtection="1">
      <alignment vertical="center" wrapText="1"/>
    </xf>
    <xf numFmtId="3" fontId="9" fillId="5" borderId="6" xfId="2" applyNumberFormat="1" applyFont="1" applyFill="1" applyBorder="1" applyAlignment="1" applyProtection="1">
      <alignment horizontal="right" vertical="center"/>
    </xf>
    <xf numFmtId="164" fontId="9" fillId="0" borderId="6" xfId="2" applyNumberFormat="1" applyFont="1" applyFill="1" applyBorder="1" applyAlignment="1" applyProtection="1">
      <alignment horizontal="center" vertical="center"/>
      <protection locked="0"/>
    </xf>
    <xf numFmtId="167" fontId="11" fillId="3" borderId="7" xfId="2" applyNumberFormat="1" applyFont="1" applyFill="1" applyBorder="1" applyAlignment="1" applyProtection="1">
      <alignment vertical="center" wrapText="1"/>
    </xf>
    <xf numFmtId="165" fontId="10" fillId="3" borderId="7" xfId="2" applyNumberFormat="1" applyFont="1" applyFill="1" applyBorder="1" applyAlignment="1" applyProtection="1">
      <alignment horizontal="center" vertical="center"/>
    </xf>
    <xf numFmtId="0" fontId="9" fillId="0" borderId="2" xfId="2" applyFont="1" applyBorder="1" applyAlignment="1" applyProtection="1">
      <alignment vertical="center"/>
    </xf>
    <xf numFmtId="164" fontId="10" fillId="3" borderId="7" xfId="2" applyNumberFormat="1" applyFont="1" applyFill="1" applyBorder="1" applyAlignment="1" applyProtection="1">
      <alignment horizontal="center" vertical="center"/>
    </xf>
    <xf numFmtId="0" fontId="9" fillId="0" borderId="0" xfId="2" applyFont="1" applyFill="1" applyBorder="1" applyProtection="1"/>
    <xf numFmtId="0" fontId="9" fillId="0" borderId="0" xfId="2" applyFont="1" applyFill="1" applyAlignment="1" applyProtection="1">
      <alignment vertical="center" wrapText="1"/>
    </xf>
    <xf numFmtId="0" fontId="9" fillId="0" borderId="0" xfId="2" applyFont="1" applyFill="1" applyAlignment="1" applyProtection="1">
      <alignment vertical="center"/>
    </xf>
    <xf numFmtId="167" fontId="11" fillId="4" borderId="0" xfId="2" applyNumberFormat="1" applyFont="1" applyFill="1" applyBorder="1" applyAlignment="1" applyProtection="1">
      <alignment horizontal="left" vertical="center"/>
    </xf>
    <xf numFmtId="0" fontId="9" fillId="4" borderId="0" xfId="2" applyFont="1" applyFill="1" applyAlignment="1" applyProtection="1">
      <alignment vertical="center"/>
    </xf>
    <xf numFmtId="0" fontId="9" fillId="4" borderId="0" xfId="2" applyFont="1" applyFill="1" applyBorder="1" applyAlignment="1" applyProtection="1">
      <alignment vertical="center"/>
    </xf>
    <xf numFmtId="0" fontId="10" fillId="0" borderId="0" xfId="2" applyFont="1" applyFill="1" applyAlignment="1" applyProtection="1">
      <alignment vertical="center"/>
    </xf>
    <xf numFmtId="167" fontId="14" fillId="0" borderId="0" xfId="2" applyNumberFormat="1" applyFont="1" applyFill="1" applyBorder="1" applyAlignment="1" applyProtection="1">
      <alignment vertical="center" wrapText="1"/>
    </xf>
    <xf numFmtId="169" fontId="14" fillId="7" borderId="12" xfId="3" applyNumberFormat="1" applyFont="1" applyFill="1" applyBorder="1" applyAlignment="1" applyProtection="1">
      <alignment horizontal="center" vertical="center" wrapText="1"/>
    </xf>
    <xf numFmtId="164" fontId="9" fillId="7" borderId="12" xfId="2" applyNumberFormat="1" applyFont="1" applyFill="1" applyBorder="1" applyAlignment="1" applyProtection="1">
      <alignment horizontal="center" vertical="center"/>
    </xf>
    <xf numFmtId="167" fontId="11" fillId="7" borderId="10" xfId="2" applyNumberFormat="1" applyFont="1" applyFill="1" applyBorder="1" applyAlignment="1" applyProtection="1">
      <alignment vertical="center" wrapText="1"/>
    </xf>
    <xf numFmtId="167" fontId="11" fillId="0" borderId="10" xfId="2" applyNumberFormat="1" applyFont="1" applyFill="1" applyBorder="1" applyAlignment="1" applyProtection="1">
      <alignment vertical="center" wrapText="1"/>
    </xf>
    <xf numFmtId="167" fontId="11" fillId="7" borderId="7" xfId="2" applyNumberFormat="1" applyFont="1" applyFill="1" applyBorder="1" applyAlignment="1" applyProtection="1">
      <alignment vertical="center" wrapText="1"/>
    </xf>
    <xf numFmtId="49" fontId="11" fillId="5" borderId="7" xfId="2" applyNumberFormat="1" applyFont="1" applyFill="1" applyBorder="1" applyAlignment="1" applyProtection="1">
      <alignment horizontal="center" vertical="center"/>
    </xf>
    <xf numFmtId="3" fontId="11" fillId="0" borderId="13" xfId="2" applyNumberFormat="1" applyFont="1" applyBorder="1" applyAlignment="1" applyProtection="1">
      <alignment horizontal="center" vertical="center"/>
    </xf>
    <xf numFmtId="167" fontId="11" fillId="7" borderId="3" xfId="2" applyNumberFormat="1" applyFont="1" applyFill="1" applyBorder="1" applyAlignment="1" applyProtection="1">
      <alignment vertical="center" wrapText="1"/>
    </xf>
    <xf numFmtId="165" fontId="14" fillId="7" borderId="7" xfId="4" applyNumberFormat="1" applyFont="1" applyFill="1" applyBorder="1" applyAlignment="1" applyProtection="1">
      <alignment horizontal="center" vertical="center" wrapText="1"/>
    </xf>
    <xf numFmtId="165" fontId="9" fillId="0" borderId="2" xfId="4" applyNumberFormat="1" applyFont="1" applyBorder="1" applyAlignment="1" applyProtection="1">
      <alignment horizontal="center" vertical="center"/>
    </xf>
    <xf numFmtId="165" fontId="14" fillId="0" borderId="2" xfId="4" applyNumberFormat="1" applyFont="1" applyBorder="1" applyAlignment="1" applyProtection="1">
      <alignment horizontal="center" vertical="center" wrapText="1"/>
    </xf>
    <xf numFmtId="165" fontId="11" fillId="0" borderId="2" xfId="4" applyNumberFormat="1" applyFont="1" applyBorder="1" applyAlignment="1" applyProtection="1">
      <alignment horizontal="center" vertical="center" wrapText="1"/>
    </xf>
    <xf numFmtId="165" fontId="11" fillId="7" borderId="7" xfId="4" applyNumberFormat="1" applyFont="1" applyFill="1" applyBorder="1" applyAlignment="1" applyProtection="1">
      <alignment horizontal="center" vertical="center" wrapText="1"/>
    </xf>
    <xf numFmtId="170" fontId="10" fillId="3" borderId="1" xfId="2" applyNumberFormat="1" applyFont="1" applyFill="1" applyBorder="1" applyAlignment="1" applyProtection="1"/>
    <xf numFmtId="49" fontId="10" fillId="3" borderId="1" xfId="2" applyNumberFormat="1" applyFont="1" applyFill="1" applyBorder="1" applyAlignment="1" applyProtection="1"/>
    <xf numFmtId="0" fontId="9" fillId="0" borderId="0" xfId="2" applyFont="1" applyAlignment="1" applyProtection="1">
      <alignment horizontal="left" vertical="top"/>
    </xf>
    <xf numFmtId="0" fontId="5" fillId="0" borderId="0" xfId="5" applyFont="1" applyProtection="1"/>
    <xf numFmtId="0" fontId="5" fillId="0" borderId="4" xfId="5" applyFont="1" applyBorder="1" applyProtection="1"/>
    <xf numFmtId="0" fontId="10" fillId="8" borderId="4" xfId="2" applyFont="1" applyFill="1" applyBorder="1" applyAlignment="1" applyProtection="1">
      <alignment vertical="center"/>
    </xf>
    <xf numFmtId="0" fontId="9" fillId="8" borderId="4" xfId="2" applyFont="1" applyFill="1" applyBorder="1" applyAlignment="1" applyProtection="1">
      <alignment vertical="center"/>
    </xf>
    <xf numFmtId="0" fontId="9" fillId="0" borderId="0" xfId="2" applyFont="1" applyAlignment="1" applyProtection="1">
      <alignment vertical="top"/>
    </xf>
    <xf numFmtId="0" fontId="5" fillId="0" borderId="0" xfId="5" applyFont="1" applyAlignment="1" applyProtection="1">
      <alignment vertical="top"/>
    </xf>
    <xf numFmtId="0" fontId="5" fillId="0" borderId="2" xfId="5" applyFont="1" applyBorder="1" applyProtection="1"/>
    <xf numFmtId="0" fontId="8" fillId="0" borderId="0" xfId="2" applyFont="1" applyFill="1" applyBorder="1" applyAlignment="1" applyProtection="1">
      <alignment wrapText="1"/>
    </xf>
    <xf numFmtId="0" fontId="4" fillId="0" borderId="0" xfId="0" applyFont="1" applyProtection="1"/>
    <xf numFmtId="0" fontId="4" fillId="0" borderId="0" xfId="0" applyFont="1" applyBorder="1" applyAlignment="1" applyProtection="1">
      <alignment vertical="top"/>
    </xf>
    <xf numFmtId="0" fontId="18" fillId="0" borderId="0" xfId="0" applyFont="1" applyBorder="1" applyAlignment="1" applyProtection="1">
      <alignment vertical="top"/>
    </xf>
    <xf numFmtId="0" fontId="18" fillId="0" borderId="7" xfId="0" applyFont="1" applyBorder="1" applyAlignment="1" applyProtection="1">
      <alignment horizontal="center" vertical="top" wrapText="1"/>
    </xf>
    <xf numFmtId="0" fontId="18" fillId="7" borderId="3" xfId="0" applyFont="1" applyFill="1" applyBorder="1" applyAlignment="1" applyProtection="1">
      <alignment vertical="center"/>
    </xf>
    <xf numFmtId="0" fontId="18" fillId="7" borderId="7" xfId="0" applyFont="1" applyFill="1" applyBorder="1" applyAlignment="1" applyProtection="1">
      <alignment horizontal="center" vertical="center" wrapText="1"/>
    </xf>
    <xf numFmtId="0" fontId="4" fillId="0" borderId="17" xfId="0" applyFont="1" applyBorder="1" applyAlignment="1" applyProtection="1">
      <alignment vertical="top"/>
      <protection locked="0"/>
    </xf>
    <xf numFmtId="14" fontId="4" fillId="0" borderId="18" xfId="0" applyNumberFormat="1" applyFont="1" applyBorder="1" applyAlignment="1" applyProtection="1">
      <alignment horizontal="center" vertical="top"/>
      <protection locked="0"/>
    </xf>
    <xf numFmtId="165" fontId="4" fillId="0" borderId="18" xfId="0" applyNumberFormat="1" applyFont="1" applyBorder="1" applyAlignment="1" applyProtection="1">
      <alignment horizontal="center" vertical="top"/>
      <protection locked="0"/>
    </xf>
    <xf numFmtId="0" fontId="4" fillId="0" borderId="19" xfId="0" applyFont="1" applyBorder="1" applyAlignment="1" applyProtection="1">
      <alignment vertical="top"/>
      <protection locked="0"/>
    </xf>
    <xf numFmtId="14" fontId="4" fillId="0" borderId="20" xfId="0" applyNumberFormat="1" applyFont="1" applyBorder="1" applyAlignment="1" applyProtection="1">
      <alignment horizontal="center" vertical="top"/>
      <protection locked="0"/>
    </xf>
    <xf numFmtId="165" fontId="4" fillId="0" borderId="20" xfId="0" applyNumberFormat="1" applyFont="1" applyBorder="1" applyAlignment="1" applyProtection="1">
      <alignment horizontal="center" vertical="top"/>
      <protection locked="0"/>
    </xf>
    <xf numFmtId="0" fontId="4" fillId="0" borderId="21" xfId="0" applyFont="1" applyBorder="1" applyAlignment="1" applyProtection="1">
      <alignment vertical="top"/>
      <protection locked="0"/>
    </xf>
    <xf numFmtId="14" fontId="4" fillId="0" borderId="22" xfId="0" applyNumberFormat="1" applyFont="1" applyBorder="1" applyAlignment="1" applyProtection="1">
      <alignment horizontal="center" vertical="top"/>
      <protection locked="0"/>
    </xf>
    <xf numFmtId="165" fontId="4" fillId="0" borderId="23" xfId="0" applyNumberFormat="1" applyFont="1" applyBorder="1" applyAlignment="1" applyProtection="1">
      <alignment horizontal="center" vertical="top"/>
      <protection locked="0"/>
    </xf>
    <xf numFmtId="165" fontId="18" fillId="2" borderId="7" xfId="0" applyNumberFormat="1" applyFont="1" applyFill="1" applyBorder="1" applyAlignment="1" applyProtection="1">
      <alignment horizontal="center" vertical="center"/>
    </xf>
    <xf numFmtId="14" fontId="4" fillId="0" borderId="0" xfId="0" applyNumberFormat="1" applyFont="1" applyBorder="1" applyAlignment="1" applyProtection="1">
      <alignment horizontal="center" vertical="top"/>
    </xf>
    <xf numFmtId="165" fontId="4" fillId="0" borderId="0" xfId="0" applyNumberFormat="1" applyFont="1" applyBorder="1" applyAlignment="1" applyProtection="1">
      <alignment horizontal="center" vertical="top"/>
    </xf>
    <xf numFmtId="0" fontId="4" fillId="11" borderId="0" xfId="0" applyFont="1" applyFill="1" applyBorder="1" applyAlignment="1" applyProtection="1">
      <alignment vertical="top"/>
    </xf>
    <xf numFmtId="14" fontId="4" fillId="11" borderId="0" xfId="0" applyNumberFormat="1" applyFont="1" applyFill="1" applyBorder="1" applyAlignment="1" applyProtection="1">
      <alignment horizontal="center" vertical="top"/>
    </xf>
    <xf numFmtId="165" fontId="4" fillId="11" borderId="0" xfId="0" applyNumberFormat="1" applyFont="1" applyFill="1" applyBorder="1" applyAlignment="1" applyProtection="1">
      <alignment horizontal="center" vertical="top"/>
    </xf>
    <xf numFmtId="170" fontId="10" fillId="3" borderId="1" xfId="2" applyNumberFormat="1" applyFont="1" applyFill="1" applyBorder="1" applyAlignment="1" applyProtection="1">
      <alignment horizontal="left"/>
    </xf>
    <xf numFmtId="0" fontId="24" fillId="0" borderId="0" xfId="6" applyFont="1" applyFill="1" applyProtection="1"/>
    <xf numFmtId="0" fontId="13" fillId="0" borderId="0" xfId="6" applyProtection="1"/>
    <xf numFmtId="0" fontId="13" fillId="0" borderId="24" xfId="6" applyBorder="1" applyProtection="1"/>
    <xf numFmtId="0" fontId="13" fillId="12" borderId="0" xfId="6" applyFill="1" applyProtection="1"/>
    <xf numFmtId="0" fontId="13" fillId="13" borderId="0" xfId="6" applyFont="1" applyFill="1" applyBorder="1" applyProtection="1"/>
    <xf numFmtId="0" fontId="13" fillId="0" borderId="0" xfId="6" applyFont="1" applyBorder="1" applyProtection="1"/>
    <xf numFmtId="0" fontId="8" fillId="0" borderId="0" xfId="2" applyFont="1" applyFill="1" applyBorder="1" applyAlignment="1" applyProtection="1">
      <alignment horizontal="center" wrapText="1"/>
    </xf>
    <xf numFmtId="167" fontId="14" fillId="0" borderId="0" xfId="2" applyNumberFormat="1" applyFont="1" applyFill="1" applyBorder="1" applyAlignment="1" applyProtection="1">
      <alignment horizontal="left" vertical="center"/>
    </xf>
    <xf numFmtId="0" fontId="9" fillId="0" borderId="0" xfId="2" applyFont="1" applyFill="1" applyBorder="1" applyAlignment="1" applyProtection="1">
      <alignment horizontal="center" wrapText="1"/>
    </xf>
    <xf numFmtId="49" fontId="10" fillId="0" borderId="0" xfId="2" applyNumberFormat="1" applyFont="1" applyFill="1" applyBorder="1" applyAlignment="1" applyProtection="1"/>
    <xf numFmtId="0" fontId="9" fillId="0" borderId="2" xfId="2" applyFont="1" applyFill="1" applyBorder="1" applyAlignment="1" applyProtection="1">
      <alignment horizontal="left" vertical="center" wrapText="1"/>
    </xf>
    <xf numFmtId="0" fontId="9" fillId="0" borderId="0" xfId="2" applyFont="1" applyFill="1" applyBorder="1" applyAlignment="1" applyProtection="1">
      <alignment horizontal="left" vertical="center" wrapText="1"/>
    </xf>
    <xf numFmtId="0" fontId="10" fillId="9" borderId="4" xfId="2" applyFont="1" applyFill="1" applyBorder="1" applyAlignment="1" applyProtection="1">
      <alignment vertical="center"/>
    </xf>
    <xf numFmtId="0" fontId="9" fillId="9" borderId="4" xfId="2" applyFont="1" applyFill="1" applyBorder="1" applyAlignment="1" applyProtection="1">
      <alignment vertical="center"/>
    </xf>
    <xf numFmtId="0" fontId="9" fillId="0" borderId="0" xfId="2" applyFont="1" applyBorder="1" applyAlignment="1" applyProtection="1">
      <alignment vertical="center"/>
      <protection locked="0"/>
    </xf>
    <xf numFmtId="165" fontId="11" fillId="2" borderId="7" xfId="2" applyNumberFormat="1" applyFont="1" applyFill="1" applyBorder="1" applyAlignment="1" applyProtection="1">
      <alignment horizontal="center" vertical="center" wrapText="1"/>
      <protection locked="0"/>
    </xf>
    <xf numFmtId="3" fontId="11" fillId="2" borderId="7" xfId="2" applyNumberFormat="1" applyFont="1" applyFill="1" applyBorder="1" applyAlignment="1" applyProtection="1">
      <alignment horizontal="center" vertical="center" wrapText="1"/>
      <protection locked="0"/>
    </xf>
    <xf numFmtId="168" fontId="14" fillId="7" borderId="7" xfId="3" applyNumberFormat="1" applyFont="1" applyFill="1" applyBorder="1" applyAlignment="1" applyProtection="1">
      <alignment horizontal="center" vertical="center" wrapText="1"/>
    </xf>
    <xf numFmtId="165" fontId="14" fillId="7" borderId="12" xfId="2" applyNumberFormat="1" applyFont="1" applyFill="1" applyBorder="1" applyAlignment="1" applyProtection="1">
      <alignment horizontal="center" vertical="center" wrapText="1"/>
    </xf>
    <xf numFmtId="3" fontId="9" fillId="7" borderId="12" xfId="2" applyNumberFormat="1" applyFont="1" applyFill="1" applyBorder="1" applyAlignment="1" applyProtection="1">
      <alignment horizontal="right" vertical="center"/>
    </xf>
    <xf numFmtId="3" fontId="9" fillId="7" borderId="6" xfId="2" applyNumberFormat="1" applyFont="1" applyFill="1" applyBorder="1" applyAlignment="1" applyProtection="1">
      <alignment horizontal="right" vertical="center"/>
    </xf>
    <xf numFmtId="3" fontId="9" fillId="7" borderId="12" xfId="2" applyNumberFormat="1" applyFont="1" applyFill="1" applyBorder="1" applyAlignment="1" applyProtection="1">
      <alignment horizontal="center" vertical="center"/>
    </xf>
    <xf numFmtId="0" fontId="9" fillId="0" borderId="0" xfId="2" applyFont="1" applyAlignment="1" applyProtection="1">
      <alignment horizontal="left"/>
    </xf>
    <xf numFmtId="164" fontId="14" fillId="7" borderId="7" xfId="3" applyNumberFormat="1" applyFont="1" applyFill="1" applyBorder="1" applyAlignment="1" applyProtection="1">
      <alignment horizontal="center" vertical="center" wrapText="1"/>
    </xf>
    <xf numFmtId="164" fontId="14" fillId="7" borderId="12" xfId="2" applyNumberFormat="1" applyFont="1" applyFill="1" applyBorder="1" applyAlignment="1" applyProtection="1">
      <alignment horizontal="center" vertical="center" wrapText="1"/>
    </xf>
    <xf numFmtId="0" fontId="10" fillId="3" borderId="1" xfId="2" applyNumberFormat="1" applyFont="1" applyFill="1" applyBorder="1" applyAlignment="1" applyProtection="1"/>
    <xf numFmtId="0" fontId="8" fillId="0" borderId="0" xfId="2" applyFont="1" applyFill="1" applyBorder="1" applyAlignment="1" applyProtection="1">
      <alignment horizontal="center" wrapText="1"/>
    </xf>
    <xf numFmtId="167" fontId="14" fillId="0" borderId="0" xfId="2" applyNumberFormat="1" applyFont="1" applyFill="1" applyBorder="1" applyAlignment="1" applyProtection="1">
      <alignment horizontal="left" vertical="center"/>
    </xf>
    <xf numFmtId="167" fontId="14" fillId="0" borderId="0" xfId="2" applyNumberFormat="1" applyFont="1" applyFill="1" applyBorder="1" applyAlignment="1" applyProtection="1">
      <alignment horizontal="left" vertical="center" wrapText="1"/>
    </xf>
    <xf numFmtId="0" fontId="9" fillId="0" borderId="0" xfId="2" applyFont="1" applyFill="1" applyBorder="1" applyAlignment="1" applyProtection="1">
      <alignment horizontal="center" wrapText="1"/>
    </xf>
    <xf numFmtId="0" fontId="9" fillId="0" borderId="0" xfId="2" applyFont="1" applyFill="1" applyAlignment="1" applyProtection="1">
      <alignment horizontal="left" vertical="center" wrapText="1"/>
    </xf>
    <xf numFmtId="0" fontId="10" fillId="0" borderId="0" xfId="2" applyFont="1" applyAlignment="1" applyProtection="1">
      <alignment horizontal="left" wrapText="1"/>
    </xf>
    <xf numFmtId="0" fontId="10" fillId="4" borderId="3" xfId="2" applyFont="1" applyFill="1" applyBorder="1" applyAlignment="1" applyProtection="1">
      <alignment horizontal="center" vertical="center"/>
    </xf>
    <xf numFmtId="0" fontId="10" fillId="4" borderId="4" xfId="2" applyFont="1" applyFill="1" applyBorder="1" applyAlignment="1" applyProtection="1">
      <alignment horizontal="center" vertical="center"/>
    </xf>
    <xf numFmtId="0" fontId="10" fillId="4" borderId="5" xfId="2" applyFont="1" applyFill="1" applyBorder="1" applyAlignment="1" applyProtection="1">
      <alignment horizontal="center" vertical="center"/>
    </xf>
    <xf numFmtId="0" fontId="10" fillId="5" borderId="3" xfId="2" applyFont="1" applyFill="1" applyBorder="1" applyAlignment="1" applyProtection="1">
      <alignment horizontal="center" vertical="center"/>
    </xf>
    <xf numFmtId="0" fontId="10" fillId="5" borderId="4" xfId="2" applyFont="1" applyFill="1" applyBorder="1" applyAlignment="1" applyProtection="1">
      <alignment horizontal="center" vertical="center"/>
    </xf>
    <xf numFmtId="0" fontId="10" fillId="5" borderId="5" xfId="2" applyFont="1" applyFill="1" applyBorder="1" applyAlignment="1" applyProtection="1">
      <alignment horizontal="center" vertical="center"/>
    </xf>
    <xf numFmtId="0" fontId="10" fillId="5" borderId="8" xfId="2" applyFont="1" applyFill="1" applyBorder="1" applyAlignment="1" applyProtection="1">
      <alignment horizontal="center" vertical="center"/>
    </xf>
    <xf numFmtId="0" fontId="10" fillId="5" borderId="2" xfId="2" applyFont="1" applyFill="1" applyBorder="1" applyAlignment="1" applyProtection="1">
      <alignment horizontal="center" vertical="center"/>
    </xf>
    <xf numFmtId="0" fontId="10" fillId="5" borderId="9" xfId="2" applyFont="1" applyFill="1" applyBorder="1" applyAlignment="1" applyProtection="1">
      <alignment horizontal="center" vertical="center"/>
    </xf>
    <xf numFmtId="0" fontId="10" fillId="7" borderId="3" xfId="2" applyFont="1" applyFill="1" applyBorder="1" applyAlignment="1" applyProtection="1">
      <alignment horizontal="center" vertical="center"/>
    </xf>
    <xf numFmtId="0" fontId="10" fillId="7" borderId="4" xfId="2" applyFont="1" applyFill="1" applyBorder="1" applyAlignment="1" applyProtection="1">
      <alignment horizontal="center" vertical="center"/>
    </xf>
    <xf numFmtId="0" fontId="10" fillId="7" borderId="5" xfId="2" applyFont="1" applyFill="1" applyBorder="1" applyAlignment="1" applyProtection="1">
      <alignment horizontal="center" vertical="center"/>
    </xf>
    <xf numFmtId="0" fontId="9" fillId="2" borderId="0" xfId="2" applyFont="1" applyFill="1" applyAlignment="1" applyProtection="1">
      <alignment horizontal="left" vertical="center" wrapText="1"/>
    </xf>
    <xf numFmtId="0" fontId="9" fillId="3" borderId="0" xfId="2" applyFont="1" applyFill="1" applyAlignment="1" applyProtection="1">
      <alignment horizontal="left" vertical="center" wrapText="1"/>
    </xf>
    <xf numFmtId="0" fontId="10" fillId="0" borderId="4" xfId="2" applyFont="1" applyBorder="1" applyAlignment="1" applyProtection="1">
      <alignment horizontal="left" vertical="top" wrapText="1"/>
    </xf>
    <xf numFmtId="0" fontId="9" fillId="0" borderId="0" xfId="2" applyFont="1" applyAlignment="1" applyProtection="1">
      <alignment horizontal="left"/>
    </xf>
    <xf numFmtId="0" fontId="10" fillId="7" borderId="4" xfId="2" applyFont="1" applyFill="1" applyBorder="1" applyAlignment="1" applyProtection="1">
      <alignment horizontal="left" vertical="center" wrapText="1"/>
    </xf>
    <xf numFmtId="0" fontId="3" fillId="0" borderId="14" xfId="5" applyFont="1" applyBorder="1" applyAlignment="1" applyProtection="1">
      <alignment horizontal="left" vertical="top" wrapText="1"/>
      <protection locked="0"/>
    </xf>
    <xf numFmtId="0" fontId="5" fillId="0" borderId="13" xfId="5" applyFont="1" applyBorder="1" applyAlignment="1" applyProtection="1">
      <alignment horizontal="left" vertical="top" wrapText="1"/>
      <protection locked="0"/>
    </xf>
    <xf numFmtId="0" fontId="5" fillId="0" borderId="15" xfId="5" applyFont="1" applyBorder="1" applyAlignment="1" applyProtection="1">
      <alignment horizontal="left" vertical="top" wrapText="1"/>
      <protection locked="0"/>
    </xf>
    <xf numFmtId="0" fontId="5" fillId="0" borderId="10" xfId="5" applyFont="1" applyBorder="1" applyAlignment="1" applyProtection="1">
      <alignment horizontal="left" vertical="top" wrapText="1"/>
      <protection locked="0"/>
    </xf>
    <xf numFmtId="0" fontId="5" fillId="0" borderId="0" xfId="5" applyFont="1" applyBorder="1" applyAlignment="1" applyProtection="1">
      <alignment horizontal="left" vertical="top" wrapText="1"/>
      <protection locked="0"/>
    </xf>
    <xf numFmtId="0" fontId="5" fillId="0" borderId="16" xfId="5" applyFont="1" applyBorder="1" applyAlignment="1" applyProtection="1">
      <alignment horizontal="left" vertical="top" wrapText="1"/>
      <protection locked="0"/>
    </xf>
    <xf numFmtId="0" fontId="5" fillId="0" borderId="8" xfId="5" applyFont="1" applyBorder="1" applyAlignment="1" applyProtection="1">
      <alignment horizontal="left" vertical="top" wrapText="1"/>
      <protection locked="0"/>
    </xf>
    <xf numFmtId="0" fontId="5" fillId="0" borderId="2" xfId="5" applyFont="1" applyBorder="1" applyAlignment="1" applyProtection="1">
      <alignment horizontal="left" vertical="top" wrapText="1"/>
      <protection locked="0"/>
    </xf>
    <xf numFmtId="0" fontId="5" fillId="0" borderId="9" xfId="5" applyFont="1" applyBorder="1" applyAlignment="1" applyProtection="1">
      <alignment horizontal="left" vertical="top" wrapText="1"/>
      <protection locked="0"/>
    </xf>
    <xf numFmtId="0" fontId="18" fillId="0" borderId="0" xfId="5" applyFont="1" applyAlignment="1" applyProtection="1">
      <alignment horizontal="center"/>
    </xf>
    <xf numFmtId="0" fontId="2" fillId="0" borderId="0"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10" fillId="7" borderId="13" xfId="2" applyFont="1" applyFill="1" applyBorder="1" applyAlignment="1" applyProtection="1">
      <alignment horizontal="left" vertical="center" wrapText="1"/>
    </xf>
    <xf numFmtId="0" fontId="10" fillId="10" borderId="2" xfId="2" applyFont="1" applyFill="1" applyBorder="1" applyAlignment="1" applyProtection="1">
      <alignment horizontal="left" vertical="center" wrapText="1"/>
    </xf>
    <xf numFmtId="0" fontId="18" fillId="2" borderId="3" xfId="0" applyFont="1" applyFill="1" applyBorder="1" applyAlignment="1" applyProtection="1">
      <alignment horizontal="center" vertical="center"/>
    </xf>
    <xf numFmtId="0" fontId="18" fillId="2" borderId="4" xfId="0" applyFont="1" applyFill="1" applyBorder="1" applyAlignment="1" applyProtection="1">
      <alignment horizontal="center" vertical="center"/>
    </xf>
    <xf numFmtId="0" fontId="18" fillId="2" borderId="5" xfId="0" applyFont="1" applyFill="1" applyBorder="1" applyAlignment="1" applyProtection="1">
      <alignment horizontal="center" vertical="center"/>
    </xf>
  </cellXfs>
  <cellStyles count="7">
    <cellStyle name="Comma 2" xfId="1"/>
    <cellStyle name="Comma 3" xfId="4"/>
    <cellStyle name="Normal" xfId="0" builtinId="0"/>
    <cellStyle name="Normal 2" xfId="2"/>
    <cellStyle name="Normal 3" xfId="5"/>
    <cellStyle name="Normal 4" xfId="6"/>
    <cellStyle name="Percent 2" xfId="3"/>
  </cellStyles>
  <dxfs count="3">
    <dxf>
      <protection locked="1" hidden="0"/>
    </dxf>
    <dxf>
      <protection locked="1" hidden="0"/>
    </dxf>
    <dxf>
      <font>
        <b/>
        <i val="0"/>
        <strike val="0"/>
        <condense val="0"/>
        <extend val="0"/>
        <outline val="0"/>
        <shadow val="0"/>
        <u val="none"/>
        <vertAlign val="baseline"/>
        <sz val="11"/>
        <color theme="1"/>
        <name val="Calibri"/>
        <scheme val="minor"/>
      </font>
      <fill>
        <patternFill patternType="none">
          <fgColor indexed="64"/>
          <bgColor indexed="65"/>
        </patternFill>
      </fill>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theme" Target="theme/theme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of.ca.gov/GROUPS/FMD/Bargaining%202001/OLD%20STUFF/ROUND%203%20COSTING%20DOF/unit%2006/unit%2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ficchast/AppData/Local/Microsoft/Windows/Temporary%20Internet%20Files/Content.Outlook/MDXK4K45/BL19-XX%20Attachment%20(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ROUPS/FMD/Bargaining%202001/OLD%20STUFF/ROUND%203%20COSTING%20DOF/unit%2006/unit%2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DaveIde/Local%20Settings/Temporary%20Internet%20Files/OLKD/R02%20COL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udget%20Dev%20(Fall)/2018-19/Budget%20Letters/Budget%20Position%20Transparency%20(C.S.%204.11)/BL17-XX%20Attachment%201%20-%20real%20adjustmen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udget%20Dev%20(Fall)\2018-19\Budget%20Letters\Budget%20Position%20Transparency%20(C.S.%204.11)\BL17-XX%20Attachment%201%20-%20real%20adjustmen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Budget%20Dev%20(Fall)/2013-14/Budget%20Letters/Item%209800/BL%2012-24%20Attachmen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GROUPS/FMD/Bargaining%202007-08/Unit%202/Proposal%20as%20of%209-3-07%20(One%20year%20deal)/R02%20COL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dof.ca.gov/budget/resources_for_departments/budget_forms/documents/BCP_Template_Blank.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Employee%20Compensation\2003-04\Table%20183%20adm301%20(Sept%2030%20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ersonal Mileage"/>
      <sheetName val="Vanpool RF"/>
      <sheetName val="health by cbid 67%"/>
      <sheetName val="5% GSI"/>
      <sheetName val="06-00"/>
      <sheetName val="Sheet2"/>
      <sheetName val="Sheet3"/>
    </sheetNames>
    <sheetDataSet>
      <sheetData sheetId="0"/>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 2017 (Vacant Report)"/>
      <sheetName val="June 2018 (Vacant Report)"/>
      <sheetName val="June 2019 (Vacant Report)"/>
      <sheetName val="June 2017 (CLO10937)"/>
      <sheetName val=" June 2018 (CL010949)"/>
      <sheetName val="June 2019 (CLO10950)"/>
      <sheetName val="June 2015 (CLO10954)"/>
      <sheetName val="June 2016 (CLO10953)"/>
      <sheetName val="BL 19-XX Blanket 16-17 Data"/>
      <sheetName val="BL 19-XX Blanket 17-18 Data"/>
      <sheetName val="BL 19-XX Blanket 18-19 Data"/>
      <sheetName val="Section 29.00 (Fall) Modified"/>
      <sheetName val="Reconciliation Sheet"/>
      <sheetName val="Smartlist Lookup"/>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1">
          <cell r="A11">
            <v>110</v>
          </cell>
          <cell r="B11" t="str">
            <v>0110-Senate</v>
          </cell>
          <cell r="C11">
            <v>40</v>
          </cell>
          <cell r="D11">
            <v>40</v>
          </cell>
          <cell r="E11">
            <v>40</v>
          </cell>
          <cell r="F11">
            <v>0</v>
          </cell>
          <cell r="G11">
            <v>5861</v>
          </cell>
          <cell r="H11">
            <v>6145</v>
          </cell>
          <cell r="I11">
            <v>6145</v>
          </cell>
          <cell r="J11">
            <v>0</v>
          </cell>
          <cell r="K11">
            <v>0</v>
          </cell>
          <cell r="L11">
            <v>0</v>
          </cell>
          <cell r="M11">
            <v>0</v>
          </cell>
          <cell r="N11">
            <v>0</v>
          </cell>
          <cell r="O11">
            <v>0</v>
          </cell>
          <cell r="P11" t="str">
            <v>N/A</v>
          </cell>
          <cell r="Q11">
            <v>0</v>
          </cell>
          <cell r="R11">
            <v>0</v>
          </cell>
          <cell r="S11">
            <v>0</v>
          </cell>
          <cell r="T11" t="str">
            <v>N/A</v>
          </cell>
          <cell r="U11">
            <v>0</v>
          </cell>
          <cell r="V11">
            <v>0</v>
          </cell>
          <cell r="W11">
            <v>0</v>
          </cell>
          <cell r="X11" t="str">
            <v>N/A</v>
          </cell>
          <cell r="Y11">
            <v>350963.98</v>
          </cell>
          <cell r="Z11" t="str">
            <v>N/A</v>
          </cell>
          <cell r="AA11">
            <v>343099.88</v>
          </cell>
          <cell r="AB11" t="str">
            <v>N/A</v>
          </cell>
          <cell r="AC11">
            <v>364796.59</v>
          </cell>
          <cell r="AD11" t="str">
            <v>N/A</v>
          </cell>
        </row>
        <row r="12">
          <cell r="A12">
            <v>120</v>
          </cell>
          <cell r="B12" t="str">
            <v>0120-Assembly</v>
          </cell>
          <cell r="C12">
            <v>80</v>
          </cell>
          <cell r="D12">
            <v>80</v>
          </cell>
          <cell r="E12">
            <v>80</v>
          </cell>
          <cell r="F12">
            <v>0</v>
          </cell>
          <cell r="G12">
            <v>11222</v>
          </cell>
          <cell r="H12">
            <v>12300</v>
          </cell>
          <cell r="I12">
            <v>12300</v>
          </cell>
          <cell r="J12">
            <v>0</v>
          </cell>
          <cell r="K12">
            <v>0</v>
          </cell>
          <cell r="L12">
            <v>0</v>
          </cell>
          <cell r="M12">
            <v>0</v>
          </cell>
          <cell r="N12">
            <v>0</v>
          </cell>
          <cell r="O12">
            <v>0</v>
          </cell>
          <cell r="P12" t="str">
            <v>N/A</v>
          </cell>
          <cell r="Q12">
            <v>0</v>
          </cell>
          <cell r="R12">
            <v>0</v>
          </cell>
          <cell r="S12">
            <v>0</v>
          </cell>
          <cell r="T12" t="str">
            <v>N/A</v>
          </cell>
          <cell r="U12">
            <v>0</v>
          </cell>
          <cell r="V12">
            <v>0</v>
          </cell>
          <cell r="W12">
            <v>0</v>
          </cell>
          <cell r="X12" t="str">
            <v>N/A</v>
          </cell>
          <cell r="Y12">
            <v>697447.23</v>
          </cell>
          <cell r="Z12" t="str">
            <v>N/A</v>
          </cell>
          <cell r="AA12">
            <v>712499.33</v>
          </cell>
          <cell r="AB12" t="str">
            <v>N/A</v>
          </cell>
          <cell r="AC12">
            <v>733764.06</v>
          </cell>
          <cell r="AD12" t="str">
            <v>N/A</v>
          </cell>
        </row>
        <row r="13">
          <cell r="A13">
            <v>160</v>
          </cell>
          <cell r="B13" t="str">
            <v>0160-Legislative Counsel Bureau</v>
          </cell>
          <cell r="C13">
            <v>630</v>
          </cell>
          <cell r="D13">
            <v>634</v>
          </cell>
          <cell r="E13">
            <v>634</v>
          </cell>
          <cell r="F13">
            <v>0</v>
          </cell>
          <cell r="G13">
            <v>54435</v>
          </cell>
          <cell r="H13">
            <v>54653</v>
          </cell>
          <cell r="I13">
            <v>54653</v>
          </cell>
          <cell r="J13">
            <v>4</v>
          </cell>
          <cell r="K13">
            <v>5</v>
          </cell>
          <cell r="L13">
            <v>9</v>
          </cell>
          <cell r="M13">
            <v>572</v>
          </cell>
          <cell r="N13">
            <v>489.67500019073486</v>
          </cell>
          <cell r="O13">
            <v>82.325000122189522</v>
          </cell>
          <cell r="P13">
            <v>0.14392482538844323</v>
          </cell>
          <cell r="Q13">
            <v>587</v>
          </cell>
          <cell r="R13">
            <v>482.69</v>
          </cell>
          <cell r="S13">
            <v>96.5</v>
          </cell>
          <cell r="T13">
            <v>0.16439522998296421</v>
          </cell>
          <cell r="U13">
            <v>587</v>
          </cell>
          <cell r="V13">
            <v>407.13</v>
          </cell>
          <cell r="W13">
            <v>179.88</v>
          </cell>
          <cell r="X13">
            <v>0.30643952299829641</v>
          </cell>
          <cell r="Y13">
            <v>3555885.8</v>
          </cell>
          <cell r="Z13">
            <v>7261.7262441720231</v>
          </cell>
          <cell r="AA13">
            <v>3657438.32</v>
          </cell>
          <cell r="AB13">
            <v>7577.1992790403774</v>
          </cell>
          <cell r="AC13">
            <v>3910167</v>
          </cell>
          <cell r="AD13">
            <v>9604.222238597009</v>
          </cell>
        </row>
        <row r="14">
          <cell r="A14">
            <v>250</v>
          </cell>
          <cell r="B14" t="str">
            <v>0250-Judicial Branch</v>
          </cell>
          <cell r="C14">
            <v>1752.9</v>
          </cell>
          <cell r="D14">
            <v>1773.4</v>
          </cell>
          <cell r="E14">
            <v>1772.4</v>
          </cell>
          <cell r="F14">
            <v>0</v>
          </cell>
          <cell r="G14">
            <v>226098</v>
          </cell>
          <cell r="H14">
            <v>228724</v>
          </cell>
          <cell r="I14">
            <v>228002</v>
          </cell>
          <cell r="J14">
            <v>0</v>
          </cell>
          <cell r="K14">
            <v>1</v>
          </cell>
          <cell r="L14">
            <v>0</v>
          </cell>
          <cell r="M14">
            <v>1844.8300035595894</v>
          </cell>
          <cell r="N14">
            <v>1513.1050020456314</v>
          </cell>
          <cell r="O14">
            <v>331.72500029206276</v>
          </cell>
          <cell r="P14">
            <v>0.1798133159434751</v>
          </cell>
          <cell r="Q14">
            <v>1843.4299999999998</v>
          </cell>
          <cell r="R14">
            <v>1483.55</v>
          </cell>
          <cell r="S14">
            <v>356.05</v>
          </cell>
          <cell r="T14">
            <v>0.19314538658913008</v>
          </cell>
          <cell r="U14">
            <v>1862.53</v>
          </cell>
          <cell r="V14">
            <v>1478.5099999999998</v>
          </cell>
          <cell r="W14">
            <v>384.03000000000003</v>
          </cell>
          <cell r="X14">
            <v>0.20618728288940313</v>
          </cell>
          <cell r="Y14">
            <v>31553543.330000002</v>
          </cell>
          <cell r="Z14">
            <v>20853.50539938829</v>
          </cell>
          <cell r="AA14">
            <v>33053423.649999999</v>
          </cell>
          <cell r="AB14">
            <v>22279.952579960231</v>
          </cell>
          <cell r="AC14">
            <v>34541011.939999998</v>
          </cell>
          <cell r="AD14">
            <v>23362.041474186852</v>
          </cell>
        </row>
        <row r="15">
          <cell r="A15">
            <v>280</v>
          </cell>
          <cell r="B15" t="str">
            <v>0280-Commission on Judicial Performance</v>
          </cell>
          <cell r="C15">
            <v>20.5</v>
          </cell>
          <cell r="D15">
            <v>20.5</v>
          </cell>
          <cell r="E15">
            <v>20.5</v>
          </cell>
          <cell r="F15">
            <v>0</v>
          </cell>
          <cell r="G15">
            <v>2574</v>
          </cell>
          <cell r="H15">
            <v>2574</v>
          </cell>
          <cell r="I15">
            <v>2574</v>
          </cell>
          <cell r="J15">
            <v>0</v>
          </cell>
          <cell r="K15">
            <v>0</v>
          </cell>
          <cell r="L15">
            <v>0</v>
          </cell>
          <cell r="M15">
            <v>23</v>
          </cell>
          <cell r="N15">
            <v>19.960000038146973</v>
          </cell>
          <cell r="O15">
            <v>3.0399999618530273</v>
          </cell>
          <cell r="P15">
            <v>0.13217391138491424</v>
          </cell>
          <cell r="Q15">
            <v>23</v>
          </cell>
          <cell r="R15">
            <v>19.760000000000002</v>
          </cell>
          <cell r="S15">
            <v>3</v>
          </cell>
          <cell r="T15">
            <v>0.13043478260869565</v>
          </cell>
          <cell r="U15">
            <v>23</v>
          </cell>
          <cell r="V15">
            <v>20.76</v>
          </cell>
          <cell r="W15">
            <v>2.2400000000000002</v>
          </cell>
          <cell r="X15">
            <v>9.7391304347826099E-2</v>
          </cell>
          <cell r="Y15">
            <v>204770.76</v>
          </cell>
          <cell r="Z15">
            <v>10259.056092617639</v>
          </cell>
          <cell r="AA15">
            <v>218505.4</v>
          </cell>
          <cell r="AB15">
            <v>11057.965587044533</v>
          </cell>
          <cell r="AC15">
            <v>219085.2</v>
          </cell>
          <cell r="AD15">
            <v>10553.236994219653</v>
          </cell>
        </row>
        <row r="16">
          <cell r="A16">
            <v>500</v>
          </cell>
          <cell r="B16" t="str">
            <v>0500-Governors Office</v>
          </cell>
          <cell r="C16">
            <v>108</v>
          </cell>
          <cell r="D16">
            <v>132</v>
          </cell>
          <cell r="E16">
            <v>132</v>
          </cell>
          <cell r="F16">
            <v>0</v>
          </cell>
          <cell r="G16">
            <v>12944</v>
          </cell>
          <cell r="H16">
            <v>15262</v>
          </cell>
          <cell r="I16">
            <v>15262</v>
          </cell>
          <cell r="J16">
            <v>0</v>
          </cell>
          <cell r="K16">
            <v>0</v>
          </cell>
          <cell r="L16">
            <v>0</v>
          </cell>
          <cell r="M16">
            <v>165</v>
          </cell>
          <cell r="N16">
            <v>62.100000381469727</v>
          </cell>
          <cell r="O16">
            <v>102.90000152587891</v>
          </cell>
          <cell r="P16">
            <v>0.62363637288411455</v>
          </cell>
          <cell r="Q16">
            <v>165</v>
          </cell>
          <cell r="R16">
            <v>60.6</v>
          </cell>
          <cell r="S16">
            <v>102</v>
          </cell>
          <cell r="T16">
            <v>0.61818181818181817</v>
          </cell>
          <cell r="U16">
            <v>165</v>
          </cell>
          <cell r="V16">
            <v>46.6</v>
          </cell>
          <cell r="W16">
            <v>118.4</v>
          </cell>
          <cell r="X16">
            <v>0.71757575757575764</v>
          </cell>
          <cell r="Y16">
            <v>704911.69</v>
          </cell>
          <cell r="Z16">
            <v>11351.234873910587</v>
          </cell>
          <cell r="AA16">
            <v>798844.48</v>
          </cell>
          <cell r="AB16">
            <v>13182.252145214521</v>
          </cell>
          <cell r="AC16">
            <v>973807.33</v>
          </cell>
          <cell r="AD16">
            <v>20897.153004291846</v>
          </cell>
        </row>
        <row r="17">
          <cell r="A17">
            <v>509</v>
          </cell>
          <cell r="B17" t="str">
            <v>0509-Governors Office of Bus, Econ Developm</v>
          </cell>
          <cell r="C17">
            <v>87.3</v>
          </cell>
          <cell r="D17">
            <v>106.3</v>
          </cell>
          <cell r="E17">
            <v>99.3</v>
          </cell>
          <cell r="F17">
            <v>0</v>
          </cell>
          <cell r="G17">
            <v>7144</v>
          </cell>
          <cell r="H17">
            <v>8909</v>
          </cell>
          <cell r="I17">
            <v>9112</v>
          </cell>
          <cell r="J17">
            <v>4</v>
          </cell>
          <cell r="K17">
            <v>6</v>
          </cell>
          <cell r="L17">
            <v>11</v>
          </cell>
          <cell r="M17">
            <v>96</v>
          </cell>
          <cell r="N17">
            <v>69.800000011920929</v>
          </cell>
          <cell r="O17">
            <v>26.200000002980232</v>
          </cell>
          <cell r="P17">
            <v>0.27291666669771075</v>
          </cell>
          <cell r="Q17">
            <v>109</v>
          </cell>
          <cell r="R17">
            <v>81.900000000000006</v>
          </cell>
          <cell r="S17">
            <v>27</v>
          </cell>
          <cell r="T17">
            <v>0.24770642201834864</v>
          </cell>
          <cell r="U17">
            <v>115</v>
          </cell>
          <cell r="V17">
            <v>88</v>
          </cell>
          <cell r="W17">
            <v>27</v>
          </cell>
          <cell r="X17">
            <v>0.23478260869565218</v>
          </cell>
          <cell r="Y17">
            <v>618164.22</v>
          </cell>
          <cell r="Z17">
            <v>8856.2209153929161</v>
          </cell>
          <cell r="AA17">
            <v>622394.66</v>
          </cell>
          <cell r="AB17">
            <v>7599.4463980463979</v>
          </cell>
          <cell r="AC17">
            <v>636692.25</v>
          </cell>
          <cell r="AD17">
            <v>7235.139204545455</v>
          </cell>
        </row>
        <row r="18">
          <cell r="A18">
            <v>511</v>
          </cell>
          <cell r="B18" t="str">
            <v>0511-Government Operations, Secretary</v>
          </cell>
          <cell r="C18">
            <v>38.6</v>
          </cell>
          <cell r="D18">
            <v>67.599999999999994</v>
          </cell>
          <cell r="E18">
            <v>66.599999999999994</v>
          </cell>
          <cell r="F18">
            <v>0</v>
          </cell>
          <cell r="G18">
            <v>4913</v>
          </cell>
          <cell r="H18">
            <v>7823</v>
          </cell>
          <cell r="I18">
            <v>7562</v>
          </cell>
          <cell r="J18">
            <v>0</v>
          </cell>
          <cell r="K18">
            <v>0</v>
          </cell>
          <cell r="L18">
            <v>2</v>
          </cell>
          <cell r="M18">
            <v>16</v>
          </cell>
          <cell r="N18">
            <v>13</v>
          </cell>
          <cell r="O18">
            <v>3</v>
          </cell>
          <cell r="P18">
            <v>0.1875</v>
          </cell>
          <cell r="Q18">
            <v>16</v>
          </cell>
          <cell r="R18">
            <v>11</v>
          </cell>
          <cell r="S18">
            <v>5</v>
          </cell>
          <cell r="T18">
            <v>0.3125</v>
          </cell>
          <cell r="U18">
            <v>19</v>
          </cell>
          <cell r="V18">
            <v>15</v>
          </cell>
          <cell r="W18">
            <v>4</v>
          </cell>
          <cell r="X18">
            <v>0.21052631578947367</v>
          </cell>
          <cell r="Y18">
            <v>149535.41</v>
          </cell>
          <cell r="Z18">
            <v>11502.723846153847</v>
          </cell>
          <cell r="AA18">
            <v>161515.43</v>
          </cell>
          <cell r="AB18">
            <v>14683.220909090909</v>
          </cell>
          <cell r="AC18">
            <v>402635.12</v>
          </cell>
          <cell r="AD18">
            <v>26842.341333333334</v>
          </cell>
        </row>
        <row r="19">
          <cell r="A19">
            <v>515</v>
          </cell>
          <cell r="B19" t="str">
            <v>0515-Business, Consumer Svcs, Housing, Scty</v>
          </cell>
          <cell r="C19">
            <v>21.3</v>
          </cell>
          <cell r="D19">
            <v>29.3</v>
          </cell>
          <cell r="E19">
            <v>29.3</v>
          </cell>
          <cell r="F19">
            <v>0</v>
          </cell>
          <cell r="G19">
            <v>2998</v>
          </cell>
          <cell r="H19">
            <v>3100</v>
          </cell>
          <cell r="I19">
            <v>3100</v>
          </cell>
          <cell r="J19">
            <v>0</v>
          </cell>
          <cell r="K19">
            <v>0</v>
          </cell>
          <cell r="L19">
            <v>0</v>
          </cell>
          <cell r="M19">
            <v>15</v>
          </cell>
          <cell r="N19">
            <v>15</v>
          </cell>
          <cell r="O19">
            <v>0</v>
          </cell>
          <cell r="P19">
            <v>0</v>
          </cell>
          <cell r="Q19">
            <v>15</v>
          </cell>
          <cell r="R19">
            <v>14</v>
          </cell>
          <cell r="S19">
            <v>1</v>
          </cell>
          <cell r="T19">
            <v>6.6666666666666666E-2</v>
          </cell>
          <cell r="U19">
            <v>22</v>
          </cell>
          <cell r="V19">
            <v>19</v>
          </cell>
          <cell r="W19">
            <v>3</v>
          </cell>
          <cell r="X19">
            <v>0.13636363636363635</v>
          </cell>
          <cell r="Y19">
            <v>139866.88</v>
          </cell>
          <cell r="Z19">
            <v>9324.4586666666673</v>
          </cell>
          <cell r="AA19">
            <v>148877.35</v>
          </cell>
          <cell r="AB19">
            <v>10634.096428571429</v>
          </cell>
          <cell r="AC19">
            <v>192262.17</v>
          </cell>
          <cell r="AD19">
            <v>10119.061578947369</v>
          </cell>
        </row>
        <row r="20">
          <cell r="A20">
            <v>521</v>
          </cell>
          <cell r="B20" t="str">
            <v>0521-Transportation, Secy</v>
          </cell>
          <cell r="C20">
            <v>60</v>
          </cell>
          <cell r="D20">
            <v>60</v>
          </cell>
          <cell r="E20">
            <v>60</v>
          </cell>
          <cell r="F20">
            <v>0</v>
          </cell>
          <cell r="G20">
            <v>5398</v>
          </cell>
          <cell r="H20">
            <v>5401</v>
          </cell>
          <cell r="I20">
            <v>5401</v>
          </cell>
          <cell r="J20">
            <v>0</v>
          </cell>
          <cell r="K20">
            <v>0</v>
          </cell>
          <cell r="L20">
            <v>0</v>
          </cell>
          <cell r="M20">
            <v>4</v>
          </cell>
          <cell r="N20">
            <v>0</v>
          </cell>
          <cell r="O20">
            <v>4</v>
          </cell>
          <cell r="P20">
            <v>1</v>
          </cell>
          <cell r="Q20">
            <v>3</v>
          </cell>
          <cell r="R20">
            <v>0</v>
          </cell>
          <cell r="S20">
            <v>3</v>
          </cell>
          <cell r="T20">
            <v>1</v>
          </cell>
          <cell r="U20">
            <v>3</v>
          </cell>
          <cell r="V20">
            <v>0</v>
          </cell>
          <cell r="W20">
            <v>3</v>
          </cell>
          <cell r="X20">
            <v>1</v>
          </cell>
          <cell r="Y20">
            <v>382252</v>
          </cell>
          <cell r="Z20" t="str">
            <v>N/A</v>
          </cell>
          <cell r="AA20">
            <v>398175.65</v>
          </cell>
          <cell r="AB20" t="str">
            <v>N/A</v>
          </cell>
          <cell r="AC20">
            <v>358874.42</v>
          </cell>
          <cell r="AD20" t="str">
            <v>N/A</v>
          </cell>
        </row>
        <row r="21">
          <cell r="A21">
            <v>530</v>
          </cell>
          <cell r="B21" t="str">
            <v>0530-Health, Human Services Agency, Secy</v>
          </cell>
          <cell r="C21">
            <v>363.4</v>
          </cell>
          <cell r="D21">
            <v>384.4</v>
          </cell>
          <cell r="E21">
            <v>381.4</v>
          </cell>
          <cell r="F21">
            <v>0</v>
          </cell>
          <cell r="G21">
            <v>34533</v>
          </cell>
          <cell r="H21">
            <v>36684</v>
          </cell>
          <cell r="I21">
            <v>35359</v>
          </cell>
          <cell r="J21">
            <v>1</v>
          </cell>
          <cell r="K21">
            <v>1</v>
          </cell>
          <cell r="L21">
            <v>2</v>
          </cell>
          <cell r="M21">
            <v>355.5</v>
          </cell>
          <cell r="N21">
            <v>277.94999980926514</v>
          </cell>
          <cell r="O21">
            <v>77.549999952316284</v>
          </cell>
          <cell r="P21">
            <v>0.21814345978148039</v>
          </cell>
          <cell r="Q21">
            <v>411</v>
          </cell>
          <cell r="R21">
            <v>306.25</v>
          </cell>
          <cell r="S21">
            <v>96</v>
          </cell>
          <cell r="T21">
            <v>0.23357664233576642</v>
          </cell>
          <cell r="U21">
            <v>416</v>
          </cell>
          <cell r="V21">
            <v>348.5</v>
          </cell>
          <cell r="W21">
            <v>67.5</v>
          </cell>
          <cell r="X21">
            <v>0.16225961538461539</v>
          </cell>
          <cell r="Y21">
            <v>2157258.29</v>
          </cell>
          <cell r="Z21">
            <v>7761.3178322732647</v>
          </cell>
          <cell r="AA21">
            <v>2433772.41</v>
          </cell>
          <cell r="AB21">
            <v>7947.0119510204086</v>
          </cell>
          <cell r="AC21">
            <v>2853114.69</v>
          </cell>
          <cell r="AD21">
            <v>8186.8427259684358</v>
          </cell>
        </row>
        <row r="22">
          <cell r="A22">
            <v>540</v>
          </cell>
          <cell r="B22" t="str">
            <v>0540-Natural Resources Agency, Secy</v>
          </cell>
          <cell r="C22">
            <v>56.9</v>
          </cell>
          <cell r="D22">
            <v>57.9</v>
          </cell>
          <cell r="E22">
            <v>57.9</v>
          </cell>
          <cell r="F22">
            <v>0</v>
          </cell>
          <cell r="G22">
            <v>6348</v>
          </cell>
          <cell r="H22">
            <v>6426</v>
          </cell>
          <cell r="I22">
            <v>6340</v>
          </cell>
          <cell r="J22">
            <v>0</v>
          </cell>
          <cell r="K22">
            <v>1</v>
          </cell>
          <cell r="L22">
            <v>0</v>
          </cell>
          <cell r="M22">
            <v>48.25</v>
          </cell>
          <cell r="N22">
            <v>38</v>
          </cell>
          <cell r="O22">
            <v>10.25</v>
          </cell>
          <cell r="P22">
            <v>0.21243523316062177</v>
          </cell>
          <cell r="Q22">
            <v>45.25</v>
          </cell>
          <cell r="R22">
            <v>36</v>
          </cell>
          <cell r="S22">
            <v>9.25</v>
          </cell>
          <cell r="T22">
            <v>0.20441988950276244</v>
          </cell>
          <cell r="U22">
            <v>57.25</v>
          </cell>
          <cell r="V22">
            <v>44</v>
          </cell>
          <cell r="W22">
            <v>13.25</v>
          </cell>
          <cell r="X22">
            <v>0.23144104803493451</v>
          </cell>
          <cell r="Y22">
            <v>329202.40999999997</v>
          </cell>
          <cell r="Z22">
            <v>8663.221315789473</v>
          </cell>
          <cell r="AA22">
            <v>362260.16</v>
          </cell>
          <cell r="AB22">
            <v>10062.782222222222</v>
          </cell>
          <cell r="AC22">
            <v>442144.71</v>
          </cell>
          <cell r="AD22">
            <v>10048.74340909091</v>
          </cell>
        </row>
        <row r="23">
          <cell r="A23">
            <v>552</v>
          </cell>
          <cell r="B23" t="str">
            <v>0552-Office of the Inspector General</v>
          </cell>
          <cell r="C23">
            <v>107.8</v>
          </cell>
          <cell r="D23">
            <v>107.8</v>
          </cell>
          <cell r="E23">
            <v>107.8</v>
          </cell>
          <cell r="F23">
            <v>0</v>
          </cell>
          <cell r="G23">
            <v>13695</v>
          </cell>
          <cell r="H23">
            <v>13746</v>
          </cell>
          <cell r="I23">
            <v>13746</v>
          </cell>
          <cell r="J23">
            <v>2</v>
          </cell>
          <cell r="K23">
            <v>5</v>
          </cell>
          <cell r="L23">
            <v>3</v>
          </cell>
          <cell r="M23">
            <v>114.40000021457672</v>
          </cell>
          <cell r="N23">
            <v>106.39999961853027</v>
          </cell>
          <cell r="O23">
            <v>8</v>
          </cell>
          <cell r="P23">
            <v>6.9930069798904149E-2</v>
          </cell>
          <cell r="Q23">
            <v>114.39999999999999</v>
          </cell>
          <cell r="R23">
            <v>102.8</v>
          </cell>
          <cell r="S23">
            <v>12</v>
          </cell>
          <cell r="T23">
            <v>0.10489510489510491</v>
          </cell>
          <cell r="U23">
            <v>115.4</v>
          </cell>
          <cell r="V23">
            <v>103.4</v>
          </cell>
          <cell r="W23">
            <v>12</v>
          </cell>
          <cell r="X23">
            <v>0.10398613518197573</v>
          </cell>
          <cell r="Y23">
            <v>1094197.3899999999</v>
          </cell>
          <cell r="Z23">
            <v>10283.810093260921</v>
          </cell>
          <cell r="AA23">
            <v>1031305.8</v>
          </cell>
          <cell r="AB23">
            <v>10032.15758754864</v>
          </cell>
          <cell r="AC23">
            <v>1057478.1000000001</v>
          </cell>
          <cell r="AD23">
            <v>10227.06092843327</v>
          </cell>
        </row>
        <row r="24">
          <cell r="A24">
            <v>555</v>
          </cell>
          <cell r="B24" t="str">
            <v>0555-Environmental Protection, Secy</v>
          </cell>
          <cell r="C24">
            <v>69.400000000000006</v>
          </cell>
          <cell r="D24">
            <v>75.400000000000006</v>
          </cell>
          <cell r="E24">
            <v>75.400000000000006</v>
          </cell>
          <cell r="F24">
            <v>0</v>
          </cell>
          <cell r="G24">
            <v>6468</v>
          </cell>
          <cell r="H24">
            <v>6996</v>
          </cell>
          <cell r="I24">
            <v>6996</v>
          </cell>
          <cell r="J24">
            <v>5</v>
          </cell>
          <cell r="K24">
            <v>4</v>
          </cell>
          <cell r="L24">
            <v>3</v>
          </cell>
          <cell r="M24">
            <v>76</v>
          </cell>
          <cell r="N24">
            <v>64.5</v>
          </cell>
          <cell r="O24">
            <v>11.5</v>
          </cell>
          <cell r="P24">
            <v>0.15131578947368421</v>
          </cell>
          <cell r="Q24">
            <v>76</v>
          </cell>
          <cell r="R24">
            <v>74</v>
          </cell>
          <cell r="S24">
            <v>2</v>
          </cell>
          <cell r="T24">
            <v>2.6315789473684209E-2</v>
          </cell>
          <cell r="U24">
            <v>76</v>
          </cell>
          <cell r="V24">
            <v>68</v>
          </cell>
          <cell r="W24">
            <v>8</v>
          </cell>
          <cell r="X24">
            <v>0.10526315789473684</v>
          </cell>
          <cell r="Y24">
            <v>495261.89</v>
          </cell>
          <cell r="Z24">
            <v>7678.478914728682</v>
          </cell>
          <cell r="AA24">
            <v>538888.93000000005</v>
          </cell>
          <cell r="AB24">
            <v>7282.2828378378381</v>
          </cell>
          <cell r="AC24">
            <v>573128.30000000005</v>
          </cell>
          <cell r="AD24">
            <v>8428.3573529411769</v>
          </cell>
        </row>
        <row r="25">
          <cell r="A25">
            <v>559</v>
          </cell>
          <cell r="B25" t="str">
            <v>0559-Labor and Workforce Development, Secy</v>
          </cell>
          <cell r="C25">
            <v>12.3</v>
          </cell>
          <cell r="D25">
            <v>39.299999999999997</v>
          </cell>
          <cell r="E25">
            <v>39.299999999999997</v>
          </cell>
          <cell r="F25">
            <v>0</v>
          </cell>
          <cell r="G25">
            <v>1550</v>
          </cell>
          <cell r="H25">
            <v>2622</v>
          </cell>
          <cell r="I25">
            <v>2622</v>
          </cell>
          <cell r="J25">
            <v>0</v>
          </cell>
          <cell r="K25">
            <v>0</v>
          </cell>
          <cell r="L25">
            <v>0</v>
          </cell>
          <cell r="M25">
            <v>12</v>
          </cell>
          <cell r="N25">
            <v>10</v>
          </cell>
          <cell r="O25">
            <v>2</v>
          </cell>
          <cell r="P25">
            <v>0.16666666666666666</v>
          </cell>
          <cell r="Q25">
            <v>13</v>
          </cell>
          <cell r="R25">
            <v>11</v>
          </cell>
          <cell r="S25">
            <v>2</v>
          </cell>
          <cell r="T25">
            <v>0.15384615384615385</v>
          </cell>
          <cell r="U25">
            <v>13</v>
          </cell>
          <cell r="V25">
            <v>8</v>
          </cell>
          <cell r="W25">
            <v>5</v>
          </cell>
          <cell r="X25">
            <v>0.38461538461538464</v>
          </cell>
          <cell r="Y25">
            <v>117115.41</v>
          </cell>
          <cell r="Z25">
            <v>11711.541000000001</v>
          </cell>
          <cell r="AA25">
            <v>113927.98</v>
          </cell>
          <cell r="AB25">
            <v>10357.08909090909</v>
          </cell>
          <cell r="AC25">
            <v>80834.33</v>
          </cell>
          <cell r="AD25">
            <v>10104.29125</v>
          </cell>
        </row>
        <row r="26">
          <cell r="A26">
            <v>650</v>
          </cell>
          <cell r="B26" t="str">
            <v>0650-Office of Planning and Research</v>
          </cell>
          <cell r="C26">
            <v>47.5</v>
          </cell>
          <cell r="D26">
            <v>56.5</v>
          </cell>
          <cell r="E26">
            <v>54.5</v>
          </cell>
          <cell r="F26">
            <v>0</v>
          </cell>
          <cell r="G26">
            <v>3757</v>
          </cell>
          <cell r="H26">
            <v>4965</v>
          </cell>
          <cell r="I26">
            <v>4509</v>
          </cell>
          <cell r="J26">
            <v>0</v>
          </cell>
          <cell r="K26">
            <v>0</v>
          </cell>
          <cell r="L26">
            <v>0</v>
          </cell>
          <cell r="M26">
            <v>0</v>
          </cell>
          <cell r="N26">
            <v>0</v>
          </cell>
          <cell r="O26">
            <v>0</v>
          </cell>
          <cell r="P26" t="str">
            <v>N/A</v>
          </cell>
          <cell r="Q26">
            <v>0</v>
          </cell>
          <cell r="R26">
            <v>0</v>
          </cell>
          <cell r="S26">
            <v>0</v>
          </cell>
          <cell r="T26" t="str">
            <v>N/A</v>
          </cell>
          <cell r="U26">
            <v>0</v>
          </cell>
          <cell r="V26">
            <v>0</v>
          </cell>
          <cell r="W26">
            <v>0</v>
          </cell>
          <cell r="X26" t="str">
            <v>N/A</v>
          </cell>
          <cell r="Y26">
            <v>307454.53000000003</v>
          </cell>
          <cell r="Z26" t="str">
            <v>N/A</v>
          </cell>
          <cell r="AA26">
            <v>426757.33</v>
          </cell>
          <cell r="AB26" t="str">
            <v>N/A</v>
          </cell>
          <cell r="AC26">
            <v>481997.52</v>
          </cell>
          <cell r="AD26" t="str">
            <v>N/A</v>
          </cell>
        </row>
        <row r="27">
          <cell r="A27">
            <v>690</v>
          </cell>
          <cell r="B27" t="str">
            <v>0690-Office of Emergency Services</v>
          </cell>
          <cell r="C27">
            <v>1034.5999999999999</v>
          </cell>
          <cell r="D27">
            <v>1146.5999999999999</v>
          </cell>
          <cell r="E27">
            <v>1156.7</v>
          </cell>
          <cell r="F27">
            <v>0</v>
          </cell>
          <cell r="G27">
            <v>101583</v>
          </cell>
          <cell r="H27">
            <v>105114</v>
          </cell>
          <cell r="I27">
            <v>107680</v>
          </cell>
          <cell r="J27">
            <v>14</v>
          </cell>
          <cell r="K27">
            <v>12</v>
          </cell>
          <cell r="L27">
            <v>11</v>
          </cell>
          <cell r="M27">
            <v>969</v>
          </cell>
          <cell r="N27">
            <v>817.34999990463257</v>
          </cell>
          <cell r="O27">
            <v>151.65000009536743</v>
          </cell>
          <cell r="P27">
            <v>0.1565015480860345</v>
          </cell>
          <cell r="Q27">
            <v>998</v>
          </cell>
          <cell r="R27">
            <v>855.35</v>
          </cell>
          <cell r="S27">
            <v>144</v>
          </cell>
          <cell r="T27">
            <v>0.14428857715430862</v>
          </cell>
          <cell r="U27">
            <v>1139</v>
          </cell>
          <cell r="V27">
            <v>956</v>
          </cell>
          <cell r="W27">
            <v>183</v>
          </cell>
          <cell r="X27">
            <v>0.16066725197541704</v>
          </cell>
          <cell r="Y27">
            <v>5599629.3799999999</v>
          </cell>
          <cell r="Z27">
            <v>6850.9566044575249</v>
          </cell>
          <cell r="AA27">
            <v>6350255.54</v>
          </cell>
          <cell r="AB27">
            <v>7424.1603320278246</v>
          </cell>
          <cell r="AC27">
            <v>7046157.9900000002</v>
          </cell>
          <cell r="AD27">
            <v>7370.4581485355648</v>
          </cell>
        </row>
        <row r="28">
          <cell r="A28">
            <v>750</v>
          </cell>
          <cell r="B28" t="str">
            <v>0750-Office of the Lieutenant Governor</v>
          </cell>
          <cell r="C28">
            <v>7</v>
          </cell>
          <cell r="D28">
            <v>11</v>
          </cell>
          <cell r="E28">
            <v>11</v>
          </cell>
          <cell r="F28">
            <v>0</v>
          </cell>
          <cell r="G28">
            <v>830</v>
          </cell>
          <cell r="H28">
            <v>1330</v>
          </cell>
          <cell r="I28">
            <v>1330</v>
          </cell>
          <cell r="J28">
            <v>0</v>
          </cell>
          <cell r="K28">
            <v>0</v>
          </cell>
          <cell r="L28">
            <v>0</v>
          </cell>
          <cell r="M28">
            <v>22.949999988079071</v>
          </cell>
          <cell r="N28">
            <v>0</v>
          </cell>
          <cell r="O28">
            <v>22.949999988079071</v>
          </cell>
          <cell r="P28">
            <v>1</v>
          </cell>
          <cell r="Q28">
            <v>22.95</v>
          </cell>
          <cell r="R28">
            <v>4</v>
          </cell>
          <cell r="S28">
            <v>18.95</v>
          </cell>
          <cell r="T28">
            <v>0.82570806100217864</v>
          </cell>
          <cell r="U28">
            <v>24.95</v>
          </cell>
          <cell r="V28">
            <v>5</v>
          </cell>
          <cell r="W28">
            <v>19.95</v>
          </cell>
          <cell r="X28">
            <v>0.79959919839679361</v>
          </cell>
          <cell r="Y28">
            <v>11881.41</v>
          </cell>
          <cell r="Z28" t="str">
            <v>N/A</v>
          </cell>
          <cell r="AA28">
            <v>61056.160000000003</v>
          </cell>
          <cell r="AB28">
            <v>15264.04</v>
          </cell>
          <cell r="AC28">
            <v>51966</v>
          </cell>
          <cell r="AD28">
            <v>10393.200000000001</v>
          </cell>
        </row>
        <row r="29">
          <cell r="A29">
            <v>820</v>
          </cell>
          <cell r="B29" t="str">
            <v>0820-Department of Justice</v>
          </cell>
          <cell r="C29">
            <v>4608.5</v>
          </cell>
          <cell r="D29">
            <v>4788.8999999999996</v>
          </cell>
          <cell r="E29">
            <v>4788.8999999999996</v>
          </cell>
          <cell r="F29">
            <v>0</v>
          </cell>
          <cell r="G29">
            <v>472978</v>
          </cell>
          <cell r="H29">
            <v>501895</v>
          </cell>
          <cell r="I29">
            <v>502822</v>
          </cell>
          <cell r="J29">
            <v>55</v>
          </cell>
          <cell r="K29">
            <v>49</v>
          </cell>
          <cell r="L29">
            <v>52</v>
          </cell>
          <cell r="M29">
            <v>4853.3000001907349</v>
          </cell>
          <cell r="N29">
            <v>4105.934996008873</v>
          </cell>
          <cell r="O29">
            <v>747.36499972641468</v>
          </cell>
          <cell r="P29">
            <v>0.15399109877754172</v>
          </cell>
          <cell r="Q29">
            <v>5001.9000000000015</v>
          </cell>
          <cell r="R29">
            <v>4261.5300000000007</v>
          </cell>
          <cell r="S29">
            <v>736.06000000000006</v>
          </cell>
          <cell r="T29">
            <v>0.14715608068933803</v>
          </cell>
          <cell r="U29">
            <v>5162.9000000000005</v>
          </cell>
          <cell r="V29">
            <v>4269.99</v>
          </cell>
          <cell r="W29">
            <v>892.91000000000008</v>
          </cell>
          <cell r="X29">
            <v>0.17294737453756609</v>
          </cell>
          <cell r="Y29">
            <v>29773338.030000001</v>
          </cell>
          <cell r="Z29">
            <v>7251.2930815857617</v>
          </cell>
          <cell r="AA29">
            <v>31627984.02</v>
          </cell>
          <cell r="AB29">
            <v>7421.7438384805446</v>
          </cell>
          <cell r="AC29">
            <v>33491393.300000001</v>
          </cell>
          <cell r="AD29">
            <v>7843.4360033630064</v>
          </cell>
        </row>
        <row r="30">
          <cell r="A30">
            <v>840</v>
          </cell>
          <cell r="B30" t="str">
            <v>0840-State Controller</v>
          </cell>
          <cell r="C30">
            <v>1457.9</v>
          </cell>
          <cell r="D30">
            <v>1501.9</v>
          </cell>
          <cell r="E30">
            <v>1501.9</v>
          </cell>
          <cell r="F30">
            <v>0</v>
          </cell>
          <cell r="G30">
            <v>112735</v>
          </cell>
          <cell r="H30">
            <v>114700</v>
          </cell>
          <cell r="I30">
            <v>111796</v>
          </cell>
          <cell r="J30">
            <v>115</v>
          </cell>
          <cell r="K30">
            <v>115</v>
          </cell>
          <cell r="L30">
            <v>67</v>
          </cell>
          <cell r="M30">
            <v>1329.8000001907349</v>
          </cell>
          <cell r="N30">
            <v>1230.6999983787537</v>
          </cell>
          <cell r="O30">
            <v>99.099999606609344</v>
          </cell>
          <cell r="P30">
            <v>7.4522484277632209E-2</v>
          </cell>
          <cell r="Q30">
            <v>1337.7</v>
          </cell>
          <cell r="R30">
            <v>1239.3599999999999</v>
          </cell>
          <cell r="S30">
            <v>103.1</v>
          </cell>
          <cell r="T30">
            <v>7.7072587276668908E-2</v>
          </cell>
          <cell r="U30">
            <v>1425.1</v>
          </cell>
          <cell r="V30">
            <v>1240.3800000000001</v>
          </cell>
          <cell r="W30">
            <v>184.73</v>
          </cell>
          <cell r="X30">
            <v>0.1296259911585152</v>
          </cell>
          <cell r="Y30">
            <v>7578944.8099999996</v>
          </cell>
          <cell r="Z30">
            <v>6158.2390671845469</v>
          </cell>
          <cell r="AA30">
            <v>8103731.54</v>
          </cell>
          <cell r="AB30">
            <v>6538.6421540149759</v>
          </cell>
          <cell r="AC30">
            <v>8522604.6199999992</v>
          </cell>
          <cell r="AD30">
            <v>6870.962624357051</v>
          </cell>
        </row>
        <row r="31">
          <cell r="A31">
            <v>845</v>
          </cell>
          <cell r="B31" t="str">
            <v>0845-Department of Insurance</v>
          </cell>
          <cell r="C31">
            <v>1325.8</v>
          </cell>
          <cell r="D31">
            <v>1329.9</v>
          </cell>
          <cell r="E31">
            <v>1329.9</v>
          </cell>
          <cell r="F31">
            <v>0</v>
          </cell>
          <cell r="G31">
            <v>116819</v>
          </cell>
          <cell r="H31">
            <v>117292</v>
          </cell>
          <cell r="I31">
            <v>117292</v>
          </cell>
          <cell r="J31">
            <v>6</v>
          </cell>
          <cell r="K31">
            <v>5</v>
          </cell>
          <cell r="L31">
            <v>5</v>
          </cell>
          <cell r="M31">
            <v>1400.5</v>
          </cell>
          <cell r="N31">
            <v>1179.0000014305115</v>
          </cell>
          <cell r="O31">
            <v>221.50000002980232</v>
          </cell>
          <cell r="P31">
            <v>0.15815780080671354</v>
          </cell>
          <cell r="Q31">
            <v>1407</v>
          </cell>
          <cell r="R31">
            <v>1214.3</v>
          </cell>
          <cell r="S31">
            <v>190.73000000000002</v>
          </cell>
          <cell r="T31">
            <v>0.1355579246624023</v>
          </cell>
          <cell r="U31">
            <v>1414</v>
          </cell>
          <cell r="V31">
            <v>1189.2</v>
          </cell>
          <cell r="W31">
            <v>224.8</v>
          </cell>
          <cell r="X31">
            <v>0.15898161244695899</v>
          </cell>
          <cell r="Y31">
            <v>7723532.6299999999</v>
          </cell>
          <cell r="Z31">
            <v>6550.9182532899376</v>
          </cell>
          <cell r="AA31">
            <v>8371580.2599999998</v>
          </cell>
          <cell r="AB31">
            <v>6894.1614592769502</v>
          </cell>
          <cell r="AC31">
            <v>8630568.7100000009</v>
          </cell>
          <cell r="AD31">
            <v>7257.4577110662631</v>
          </cell>
        </row>
        <row r="32">
          <cell r="A32">
            <v>855</v>
          </cell>
          <cell r="B32" t="str">
            <v>0855-Gambling Control Commission</v>
          </cell>
          <cell r="C32">
            <v>33.4</v>
          </cell>
          <cell r="D32">
            <v>34.4</v>
          </cell>
          <cell r="E32">
            <v>34.4</v>
          </cell>
          <cell r="F32">
            <v>0</v>
          </cell>
          <cell r="G32">
            <v>3318</v>
          </cell>
          <cell r="H32">
            <v>3393</v>
          </cell>
          <cell r="I32">
            <v>3207</v>
          </cell>
          <cell r="J32">
            <v>1</v>
          </cell>
          <cell r="K32">
            <v>0</v>
          </cell>
          <cell r="L32">
            <v>0</v>
          </cell>
          <cell r="M32">
            <v>34</v>
          </cell>
          <cell r="N32">
            <v>30.375</v>
          </cell>
          <cell r="O32">
            <v>3.625</v>
          </cell>
          <cell r="P32">
            <v>0.10661764705882353</v>
          </cell>
          <cell r="Q32">
            <v>37</v>
          </cell>
          <cell r="R32">
            <v>32.119999999999997</v>
          </cell>
          <cell r="S32">
            <v>4.25</v>
          </cell>
          <cell r="T32">
            <v>0.11486486486486487</v>
          </cell>
          <cell r="U32">
            <v>37</v>
          </cell>
          <cell r="V32">
            <v>31.38</v>
          </cell>
          <cell r="W32">
            <v>5.63</v>
          </cell>
          <cell r="X32">
            <v>0.15216216216216216</v>
          </cell>
          <cell r="Y32">
            <v>249264.51</v>
          </cell>
          <cell r="Z32">
            <v>8206.2390123456789</v>
          </cell>
          <cell r="AA32">
            <v>242693.24</v>
          </cell>
          <cell r="AB32">
            <v>7555.8293897882941</v>
          </cell>
          <cell r="AC32">
            <v>264884.88</v>
          </cell>
          <cell r="AD32">
            <v>8441.2007648183553</v>
          </cell>
        </row>
        <row r="33">
          <cell r="A33">
            <v>860</v>
          </cell>
          <cell r="B33" t="str">
            <v>0860-State Board of Equalization</v>
          </cell>
          <cell r="C33">
            <v>200.6</v>
          </cell>
          <cell r="D33">
            <v>192.6</v>
          </cell>
          <cell r="E33">
            <v>192.6</v>
          </cell>
          <cell r="F33">
            <v>0</v>
          </cell>
          <cell r="G33">
            <v>22325</v>
          </cell>
          <cell r="H33">
            <v>21493</v>
          </cell>
          <cell r="I33">
            <v>21493</v>
          </cell>
          <cell r="J33">
            <v>11</v>
          </cell>
          <cell r="K33">
            <v>0</v>
          </cell>
          <cell r="L33">
            <v>0</v>
          </cell>
          <cell r="M33">
            <v>4801.7100242376328</v>
          </cell>
          <cell r="N33">
            <v>4119.480015039444</v>
          </cell>
          <cell r="O33">
            <v>682.23000147938728</v>
          </cell>
          <cell r="P33">
            <v>0.14208063336513224</v>
          </cell>
          <cell r="Q33">
            <v>227.03</v>
          </cell>
          <cell r="R33">
            <v>157.62</v>
          </cell>
          <cell r="S33">
            <v>69.400000000000006</v>
          </cell>
          <cell r="T33">
            <v>0.30568647315332775</v>
          </cell>
          <cell r="U33">
            <v>190.63</v>
          </cell>
          <cell r="V33">
            <v>127.63</v>
          </cell>
          <cell r="W33">
            <v>63</v>
          </cell>
          <cell r="X33">
            <v>0.3304831348685936</v>
          </cell>
          <cell r="Y33">
            <v>23374711.09</v>
          </cell>
          <cell r="Z33">
            <v>5674.1897046868398</v>
          </cell>
          <cell r="AA33">
            <v>1149938.3899999999</v>
          </cell>
          <cell r="AB33">
            <v>7295.6375459967003</v>
          </cell>
          <cell r="AC33">
            <v>1030496.9</v>
          </cell>
          <cell r="AD33">
            <v>8074.0962156232863</v>
          </cell>
        </row>
        <row r="34">
          <cell r="A34">
            <v>870</v>
          </cell>
          <cell r="B34" t="str">
            <v>0870-Office of Tax Appeals</v>
          </cell>
          <cell r="C34">
            <v>0</v>
          </cell>
          <cell r="D34">
            <v>0</v>
          </cell>
          <cell r="E34">
            <v>0</v>
          </cell>
          <cell r="F34">
            <v>0</v>
          </cell>
          <cell r="G34">
            <v>0</v>
          </cell>
          <cell r="H34">
            <v>0</v>
          </cell>
          <cell r="I34">
            <v>0</v>
          </cell>
          <cell r="J34">
            <v>0</v>
          </cell>
          <cell r="K34">
            <v>0</v>
          </cell>
          <cell r="L34">
            <v>0</v>
          </cell>
          <cell r="M34">
            <v>0</v>
          </cell>
          <cell r="N34">
            <v>0</v>
          </cell>
          <cell r="O34">
            <v>0</v>
          </cell>
          <cell r="P34" t="str">
            <v>N/A</v>
          </cell>
          <cell r="Q34">
            <v>32</v>
          </cell>
          <cell r="R34">
            <v>16</v>
          </cell>
          <cell r="S34">
            <v>17</v>
          </cell>
          <cell r="T34">
            <v>0.53125</v>
          </cell>
          <cell r="U34">
            <v>52</v>
          </cell>
          <cell r="V34">
            <v>27</v>
          </cell>
          <cell r="W34">
            <v>25</v>
          </cell>
          <cell r="X34">
            <v>0.48076923076923078</v>
          </cell>
          <cell r="Y34">
            <v>0</v>
          </cell>
          <cell r="Z34" t="str">
            <v>N/A</v>
          </cell>
          <cell r="AA34">
            <v>528422.25</v>
          </cell>
          <cell r="AB34">
            <v>33026.390625</v>
          </cell>
          <cell r="AC34">
            <v>604656.44999999995</v>
          </cell>
          <cell r="AD34">
            <v>22394.683333333331</v>
          </cell>
        </row>
        <row r="35">
          <cell r="A35">
            <v>890</v>
          </cell>
          <cell r="B35" t="str">
            <v>0890-Secretary of State</v>
          </cell>
          <cell r="C35">
            <v>89</v>
          </cell>
          <cell r="D35">
            <v>102</v>
          </cell>
          <cell r="E35">
            <v>102</v>
          </cell>
          <cell r="F35">
            <v>0</v>
          </cell>
          <cell r="G35">
            <v>7970</v>
          </cell>
          <cell r="H35">
            <v>9281</v>
          </cell>
          <cell r="I35">
            <v>9281</v>
          </cell>
          <cell r="J35">
            <v>2</v>
          </cell>
          <cell r="K35">
            <v>2</v>
          </cell>
          <cell r="L35">
            <v>1</v>
          </cell>
          <cell r="M35">
            <v>562.85000562667847</v>
          </cell>
          <cell r="N35">
            <v>495.52000570297241</v>
          </cell>
          <cell r="O35">
            <v>67.330000013113022</v>
          </cell>
          <cell r="P35">
            <v>0.11962334430137857</v>
          </cell>
          <cell r="Q35">
            <v>570.85</v>
          </cell>
          <cell r="R35">
            <v>497.22</v>
          </cell>
          <cell r="S35">
            <v>72.25</v>
          </cell>
          <cell r="T35">
            <v>0.1265656477183148</v>
          </cell>
          <cell r="U35">
            <v>588.85</v>
          </cell>
          <cell r="V35">
            <v>483.45000000000005</v>
          </cell>
          <cell r="W35">
            <v>105.4</v>
          </cell>
          <cell r="X35">
            <v>0.1789929523647788</v>
          </cell>
          <cell r="Y35">
            <v>2352801.2599999998</v>
          </cell>
          <cell r="Z35">
            <v>4748.1458526829492</v>
          </cell>
          <cell r="AA35">
            <v>2506131.4500000002</v>
          </cell>
          <cell r="AB35">
            <v>5040.2868951369619</v>
          </cell>
          <cell r="AC35">
            <v>2603767.59</v>
          </cell>
          <cell r="AD35">
            <v>5385.8053366428785</v>
          </cell>
        </row>
        <row r="36">
          <cell r="A36">
            <v>911</v>
          </cell>
          <cell r="B36" t="str">
            <v>0911-Citizens Redistricting Initiative</v>
          </cell>
          <cell r="C36">
            <v>560.20000000000005</v>
          </cell>
          <cell r="D36">
            <v>574.20000000000005</v>
          </cell>
          <cell r="E36">
            <v>571.20000000000005</v>
          </cell>
          <cell r="F36">
            <v>0</v>
          </cell>
          <cell r="G36">
            <v>37740</v>
          </cell>
          <cell r="H36">
            <v>40649</v>
          </cell>
          <cell r="I36">
            <v>36099</v>
          </cell>
          <cell r="J36">
            <v>0</v>
          </cell>
          <cell r="K36">
            <v>0</v>
          </cell>
          <cell r="L36">
            <v>0</v>
          </cell>
          <cell r="M36">
            <v>25</v>
          </cell>
          <cell r="N36">
            <v>14.5</v>
          </cell>
          <cell r="O36">
            <v>10.5</v>
          </cell>
          <cell r="P36">
            <v>0.42</v>
          </cell>
          <cell r="Q36">
            <v>25</v>
          </cell>
          <cell r="R36">
            <v>0.5</v>
          </cell>
          <cell r="S36">
            <v>10</v>
          </cell>
          <cell r="T36">
            <v>0.4</v>
          </cell>
          <cell r="U36">
            <v>25</v>
          </cell>
          <cell r="V36">
            <v>14</v>
          </cell>
          <cell r="W36">
            <v>11</v>
          </cell>
          <cell r="X36">
            <v>0.44</v>
          </cell>
          <cell r="Y36">
            <v>3265.1</v>
          </cell>
          <cell r="Z36">
            <v>225.17931034482757</v>
          </cell>
          <cell r="AA36">
            <v>3550.5</v>
          </cell>
          <cell r="AB36">
            <v>7101</v>
          </cell>
          <cell r="AC36">
            <v>0</v>
          </cell>
          <cell r="AD36">
            <v>0</v>
          </cell>
        </row>
        <row r="37">
          <cell r="A37">
            <v>950</v>
          </cell>
          <cell r="B37" t="str">
            <v>0950-State Treasurer</v>
          </cell>
          <cell r="C37">
            <v>0.5</v>
          </cell>
          <cell r="D37">
            <v>0.5</v>
          </cell>
          <cell r="E37">
            <v>0.5</v>
          </cell>
          <cell r="F37">
            <v>0</v>
          </cell>
          <cell r="G37">
            <v>43</v>
          </cell>
          <cell r="H37">
            <v>43</v>
          </cell>
          <cell r="I37">
            <v>43</v>
          </cell>
          <cell r="J37">
            <v>1</v>
          </cell>
          <cell r="K37">
            <v>0</v>
          </cell>
          <cell r="L37">
            <v>1</v>
          </cell>
          <cell r="M37">
            <v>249.90000009536743</v>
          </cell>
          <cell r="N37">
            <v>217.50000023841858</v>
          </cell>
          <cell r="O37">
            <v>32.400000050663948</v>
          </cell>
          <cell r="P37">
            <v>0.12965186089755656</v>
          </cell>
          <cell r="Q37">
            <v>254.39999999999998</v>
          </cell>
          <cell r="R37">
            <v>224.6</v>
          </cell>
          <cell r="S37">
            <v>29.14</v>
          </cell>
          <cell r="T37">
            <v>0.11454402515723272</v>
          </cell>
          <cell r="U37">
            <v>256.89999999999998</v>
          </cell>
          <cell r="V37">
            <v>222.25</v>
          </cell>
          <cell r="W37">
            <v>34.649999999999991</v>
          </cell>
          <cell r="X37">
            <v>0.13487738419618525</v>
          </cell>
          <cell r="Y37">
            <v>1395345.98</v>
          </cell>
          <cell r="Z37">
            <v>6415.3838090595555</v>
          </cell>
          <cell r="AA37">
            <v>1429525.18</v>
          </cell>
          <cell r="AB37">
            <v>6364.7603739982187</v>
          </cell>
          <cell r="AC37">
            <v>1599699.08</v>
          </cell>
          <cell r="AD37">
            <v>7197.7461417322838</v>
          </cell>
        </row>
        <row r="38">
          <cell r="A38">
            <v>954</v>
          </cell>
          <cell r="B38" t="str">
            <v>0954-Scholarshare Investment Board</v>
          </cell>
          <cell r="C38">
            <v>221</v>
          </cell>
          <cell r="D38">
            <v>215.2</v>
          </cell>
          <cell r="E38">
            <v>215.2</v>
          </cell>
          <cell r="F38">
            <v>0</v>
          </cell>
          <cell r="G38">
            <v>19224</v>
          </cell>
          <cell r="H38">
            <v>18673</v>
          </cell>
          <cell r="I38">
            <v>18673</v>
          </cell>
          <cell r="J38">
            <v>0</v>
          </cell>
          <cell r="K38">
            <v>0</v>
          </cell>
          <cell r="L38">
            <v>0</v>
          </cell>
          <cell r="M38">
            <v>10</v>
          </cell>
          <cell r="N38">
            <v>9.5</v>
          </cell>
          <cell r="O38">
            <v>0.5</v>
          </cell>
          <cell r="P38">
            <v>0.05</v>
          </cell>
          <cell r="Q38">
            <v>10</v>
          </cell>
          <cell r="R38">
            <v>8.5</v>
          </cell>
          <cell r="S38">
            <v>1.5</v>
          </cell>
          <cell r="T38">
            <v>0.15</v>
          </cell>
          <cell r="U38">
            <v>10</v>
          </cell>
          <cell r="V38">
            <v>7.5</v>
          </cell>
          <cell r="W38">
            <v>2.5</v>
          </cell>
          <cell r="X38">
            <v>0.25</v>
          </cell>
          <cell r="Y38">
            <v>54792.67</v>
          </cell>
          <cell r="Z38">
            <v>5767.6494736842105</v>
          </cell>
          <cell r="AA38">
            <v>56533.25</v>
          </cell>
          <cell r="AB38">
            <v>6650.9705882352937</v>
          </cell>
          <cell r="AC38">
            <v>51339.96</v>
          </cell>
          <cell r="AD38">
            <v>6845.3279999999995</v>
          </cell>
        </row>
        <row r="39">
          <cell r="A39">
            <v>956</v>
          </cell>
          <cell r="B39" t="str">
            <v>0956-Debt Investment Advisory Commission</v>
          </cell>
          <cell r="C39">
            <v>10</v>
          </cell>
          <cell r="D39">
            <v>10</v>
          </cell>
          <cell r="E39">
            <v>10</v>
          </cell>
          <cell r="F39">
            <v>0</v>
          </cell>
          <cell r="G39">
            <v>790</v>
          </cell>
          <cell r="H39">
            <v>790</v>
          </cell>
          <cell r="I39">
            <v>790</v>
          </cell>
          <cell r="J39">
            <v>0</v>
          </cell>
          <cell r="K39">
            <v>0</v>
          </cell>
          <cell r="L39">
            <v>0</v>
          </cell>
          <cell r="M39">
            <v>20</v>
          </cell>
          <cell r="N39">
            <v>13</v>
          </cell>
          <cell r="O39">
            <v>7</v>
          </cell>
          <cell r="P39">
            <v>0.35</v>
          </cell>
          <cell r="Q39">
            <v>20</v>
          </cell>
          <cell r="R39">
            <v>16</v>
          </cell>
          <cell r="S39">
            <v>4</v>
          </cell>
          <cell r="T39">
            <v>0.2</v>
          </cell>
          <cell r="U39">
            <v>21</v>
          </cell>
          <cell r="V39">
            <v>18</v>
          </cell>
          <cell r="W39">
            <v>3</v>
          </cell>
          <cell r="X39">
            <v>0.14285714285714285</v>
          </cell>
          <cell r="Y39">
            <v>99749.14</v>
          </cell>
          <cell r="Z39">
            <v>7673.0107692307693</v>
          </cell>
          <cell r="AA39">
            <v>113307.7</v>
          </cell>
          <cell r="AB39">
            <v>7081.7312499999998</v>
          </cell>
          <cell r="AC39">
            <v>118811.81</v>
          </cell>
          <cell r="AD39">
            <v>6600.6561111111114</v>
          </cell>
        </row>
        <row r="40">
          <cell r="A40">
            <v>959</v>
          </cell>
          <cell r="B40" t="str">
            <v>0959-Debt Limit Allocation Committee</v>
          </cell>
          <cell r="C40">
            <v>16.8</v>
          </cell>
          <cell r="D40">
            <v>16.8</v>
          </cell>
          <cell r="E40">
            <v>16.8</v>
          </cell>
          <cell r="F40">
            <v>0</v>
          </cell>
          <cell r="G40">
            <v>1360</v>
          </cell>
          <cell r="H40">
            <v>1360</v>
          </cell>
          <cell r="I40">
            <v>1360</v>
          </cell>
          <cell r="J40">
            <v>0</v>
          </cell>
          <cell r="K40">
            <v>0</v>
          </cell>
          <cell r="L40">
            <v>0</v>
          </cell>
          <cell r="M40">
            <v>10</v>
          </cell>
          <cell r="N40">
            <v>10</v>
          </cell>
          <cell r="O40">
            <v>0</v>
          </cell>
          <cell r="P40">
            <v>0</v>
          </cell>
          <cell r="Q40">
            <v>10</v>
          </cell>
          <cell r="R40">
            <v>8</v>
          </cell>
          <cell r="S40">
            <v>2</v>
          </cell>
          <cell r="T40">
            <v>0.2</v>
          </cell>
          <cell r="U40">
            <v>10</v>
          </cell>
          <cell r="V40">
            <v>7</v>
          </cell>
          <cell r="W40">
            <v>3</v>
          </cell>
          <cell r="X40">
            <v>0.3</v>
          </cell>
          <cell r="Y40">
            <v>55488.95</v>
          </cell>
          <cell r="Z40">
            <v>5548.8949999999995</v>
          </cell>
          <cell r="AA40">
            <v>47588.26</v>
          </cell>
          <cell r="AB40">
            <v>5948.5325000000003</v>
          </cell>
          <cell r="AC40">
            <v>37204</v>
          </cell>
          <cell r="AD40">
            <v>5314.8571428571431</v>
          </cell>
        </row>
        <row r="41">
          <cell r="A41">
            <v>965</v>
          </cell>
          <cell r="B41" t="str">
            <v>0965-Industrial Dvlmt Financing Advisory Comm</v>
          </cell>
          <cell r="C41">
            <v>9.6</v>
          </cell>
          <cell r="D41">
            <v>9.6</v>
          </cell>
          <cell r="E41">
            <v>9.6</v>
          </cell>
          <cell r="F41">
            <v>0</v>
          </cell>
          <cell r="G41">
            <v>777</v>
          </cell>
          <cell r="H41">
            <v>777</v>
          </cell>
          <cell r="I41">
            <v>777</v>
          </cell>
          <cell r="J41">
            <v>0</v>
          </cell>
          <cell r="K41">
            <v>0</v>
          </cell>
          <cell r="L41">
            <v>0</v>
          </cell>
          <cell r="M41">
            <v>1</v>
          </cell>
          <cell r="N41">
            <v>0</v>
          </cell>
          <cell r="O41">
            <v>1</v>
          </cell>
          <cell r="P41">
            <v>1</v>
          </cell>
          <cell r="Q41">
            <v>1</v>
          </cell>
          <cell r="R41">
            <v>0</v>
          </cell>
          <cell r="S41">
            <v>1</v>
          </cell>
          <cell r="T41">
            <v>1</v>
          </cell>
          <cell r="U41">
            <v>1</v>
          </cell>
          <cell r="V41">
            <v>0</v>
          </cell>
          <cell r="W41">
            <v>1</v>
          </cell>
          <cell r="X41">
            <v>1</v>
          </cell>
          <cell r="Y41">
            <v>0</v>
          </cell>
          <cell r="Z41" t="str">
            <v>N/A</v>
          </cell>
          <cell r="AA41">
            <v>0</v>
          </cell>
          <cell r="AB41" t="str">
            <v>N/A</v>
          </cell>
          <cell r="AC41">
            <v>0</v>
          </cell>
          <cell r="AD41" t="str">
            <v>N/A</v>
          </cell>
        </row>
        <row r="42">
          <cell r="A42">
            <v>968</v>
          </cell>
          <cell r="B42" t="str">
            <v>0968-Tax Credit Allocation Committee</v>
          </cell>
          <cell r="C42">
            <v>43.1</v>
          </cell>
          <cell r="D42">
            <v>50.1</v>
          </cell>
          <cell r="E42">
            <v>54.1</v>
          </cell>
          <cell r="F42">
            <v>0</v>
          </cell>
          <cell r="G42">
            <v>3165</v>
          </cell>
          <cell r="H42">
            <v>3634</v>
          </cell>
          <cell r="I42">
            <v>3902</v>
          </cell>
          <cell r="J42">
            <v>0</v>
          </cell>
          <cell r="K42">
            <v>0</v>
          </cell>
          <cell r="L42">
            <v>0</v>
          </cell>
          <cell r="M42">
            <v>47</v>
          </cell>
          <cell r="N42">
            <v>43</v>
          </cell>
          <cell r="O42">
            <v>4</v>
          </cell>
          <cell r="P42">
            <v>8.5106382978723402E-2</v>
          </cell>
          <cell r="Q42">
            <v>48</v>
          </cell>
          <cell r="R42">
            <v>45</v>
          </cell>
          <cell r="S42">
            <v>3</v>
          </cell>
          <cell r="T42">
            <v>6.25E-2</v>
          </cell>
          <cell r="U42">
            <v>48</v>
          </cell>
          <cell r="V42">
            <v>45</v>
          </cell>
          <cell r="W42">
            <v>3</v>
          </cell>
          <cell r="X42">
            <v>6.25E-2</v>
          </cell>
          <cell r="Y42">
            <v>227408.68</v>
          </cell>
          <cell r="Z42">
            <v>5288.5739534883724</v>
          </cell>
          <cell r="AA42">
            <v>246159.56</v>
          </cell>
          <cell r="AB42">
            <v>5470.2124444444444</v>
          </cell>
          <cell r="AC42">
            <v>265225.68</v>
          </cell>
          <cell r="AD42">
            <v>5893.9039999999995</v>
          </cell>
        </row>
        <row r="43">
          <cell r="A43">
            <v>971</v>
          </cell>
          <cell r="B43" t="str">
            <v>0971-Alt Energy, Advanced Trans Fin Auth</v>
          </cell>
          <cell r="C43">
            <v>9</v>
          </cell>
          <cell r="D43">
            <v>9</v>
          </cell>
          <cell r="E43">
            <v>9</v>
          </cell>
          <cell r="F43">
            <v>0</v>
          </cell>
          <cell r="G43">
            <v>1425</v>
          </cell>
          <cell r="H43">
            <v>1453</v>
          </cell>
          <cell r="I43">
            <v>1079</v>
          </cell>
          <cell r="J43">
            <v>0</v>
          </cell>
          <cell r="K43">
            <v>0</v>
          </cell>
          <cell r="L43">
            <v>0</v>
          </cell>
          <cell r="M43">
            <v>19</v>
          </cell>
          <cell r="N43">
            <v>8</v>
          </cell>
          <cell r="O43">
            <v>11</v>
          </cell>
          <cell r="P43">
            <v>0.57894736842105265</v>
          </cell>
          <cell r="Q43">
            <v>21</v>
          </cell>
          <cell r="R43">
            <v>21</v>
          </cell>
          <cell r="S43">
            <v>0</v>
          </cell>
          <cell r="T43">
            <v>0</v>
          </cell>
          <cell r="U43">
            <v>21</v>
          </cell>
          <cell r="V43">
            <v>20</v>
          </cell>
          <cell r="W43">
            <v>1</v>
          </cell>
          <cell r="X43">
            <v>4.7619047619047616E-2</v>
          </cell>
          <cell r="Y43">
            <v>83902.18</v>
          </cell>
          <cell r="Z43">
            <v>10487.772499999999</v>
          </cell>
          <cell r="AA43">
            <v>112043.41</v>
          </cell>
          <cell r="AB43">
            <v>5335.4004761904762</v>
          </cell>
          <cell r="AC43">
            <v>100649.91</v>
          </cell>
          <cell r="AD43">
            <v>5032.4955</v>
          </cell>
        </row>
        <row r="44">
          <cell r="A44">
            <v>974</v>
          </cell>
          <cell r="B44" t="str">
            <v>0974-Pollution Control Financing Authority</v>
          </cell>
          <cell r="C44">
            <v>24.2</v>
          </cell>
          <cell r="D44">
            <v>21.7</v>
          </cell>
          <cell r="E44">
            <v>21.7</v>
          </cell>
          <cell r="F44">
            <v>0</v>
          </cell>
          <cell r="G44">
            <v>2284</v>
          </cell>
          <cell r="H44">
            <v>2166</v>
          </cell>
          <cell r="I44">
            <v>2166</v>
          </cell>
          <cell r="J44">
            <v>0</v>
          </cell>
          <cell r="K44">
            <v>0</v>
          </cell>
          <cell r="L44">
            <v>0</v>
          </cell>
          <cell r="M44">
            <v>34</v>
          </cell>
          <cell r="N44">
            <v>29</v>
          </cell>
          <cell r="O44">
            <v>5</v>
          </cell>
          <cell r="P44">
            <v>0.14705882352941177</v>
          </cell>
          <cell r="Q44">
            <v>34</v>
          </cell>
          <cell r="R44">
            <v>30</v>
          </cell>
          <cell r="S44">
            <v>4</v>
          </cell>
          <cell r="T44">
            <v>0.11764705882352941</v>
          </cell>
          <cell r="U44">
            <v>31</v>
          </cell>
          <cell r="V44">
            <v>28</v>
          </cell>
          <cell r="W44">
            <v>3</v>
          </cell>
          <cell r="X44">
            <v>9.6774193548387094E-2</v>
          </cell>
          <cell r="Y44">
            <v>147449.9</v>
          </cell>
          <cell r="Z44">
            <v>5084.4793103448274</v>
          </cell>
          <cell r="AA44">
            <v>156165.59</v>
          </cell>
          <cell r="AB44">
            <v>5205.5196666666661</v>
          </cell>
          <cell r="AC44">
            <v>163328.62</v>
          </cell>
          <cell r="AD44">
            <v>5833.165</v>
          </cell>
        </row>
        <row r="45">
          <cell r="A45">
            <v>977</v>
          </cell>
          <cell r="B45" t="str">
            <v>0977-Health Facilities Financing Authority</v>
          </cell>
          <cell r="C45">
            <v>17.5</v>
          </cell>
          <cell r="D45">
            <v>17.5</v>
          </cell>
          <cell r="E45">
            <v>17.5</v>
          </cell>
          <cell r="F45">
            <v>0</v>
          </cell>
          <cell r="G45">
            <v>2926</v>
          </cell>
          <cell r="H45">
            <v>1393</v>
          </cell>
          <cell r="I45">
            <v>1240</v>
          </cell>
          <cell r="J45">
            <v>0</v>
          </cell>
          <cell r="K45">
            <v>0</v>
          </cell>
          <cell r="L45">
            <v>0</v>
          </cell>
          <cell r="M45">
            <v>20</v>
          </cell>
          <cell r="N45">
            <v>16</v>
          </cell>
          <cell r="O45">
            <v>4</v>
          </cell>
          <cell r="P45">
            <v>0.2</v>
          </cell>
          <cell r="Q45">
            <v>22</v>
          </cell>
          <cell r="R45">
            <v>15</v>
          </cell>
          <cell r="S45">
            <v>7</v>
          </cell>
          <cell r="T45">
            <v>0.31818181818181818</v>
          </cell>
          <cell r="U45">
            <v>25.85</v>
          </cell>
          <cell r="V45">
            <v>20</v>
          </cell>
          <cell r="W45">
            <v>5.85</v>
          </cell>
          <cell r="X45">
            <v>0.22630560928433266</v>
          </cell>
          <cell r="Y45">
            <v>93324</v>
          </cell>
          <cell r="Z45">
            <v>5832.75</v>
          </cell>
          <cell r="AA45">
            <v>99783.73</v>
          </cell>
          <cell r="AB45">
            <v>6652.2486666666664</v>
          </cell>
          <cell r="AC45">
            <v>127613.43</v>
          </cell>
          <cell r="AD45">
            <v>6380.6714999999995</v>
          </cell>
        </row>
        <row r="46">
          <cell r="A46">
            <v>981</v>
          </cell>
          <cell r="B46" t="str">
            <v>0981-California ABLE Act Board</v>
          </cell>
          <cell r="C46">
            <v>3</v>
          </cell>
          <cell r="D46">
            <v>3</v>
          </cell>
          <cell r="E46">
            <v>0</v>
          </cell>
          <cell r="F46">
            <v>0</v>
          </cell>
          <cell r="G46">
            <v>249</v>
          </cell>
          <cell r="H46">
            <v>282</v>
          </cell>
          <cell r="I46">
            <v>0</v>
          </cell>
          <cell r="J46">
            <v>0</v>
          </cell>
          <cell r="K46">
            <v>0</v>
          </cell>
          <cell r="L46">
            <v>0</v>
          </cell>
          <cell r="M46">
            <v>0</v>
          </cell>
          <cell r="N46">
            <v>0</v>
          </cell>
          <cell r="O46">
            <v>0</v>
          </cell>
          <cell r="P46" t="str">
            <v>N/A</v>
          </cell>
          <cell r="Q46">
            <v>0</v>
          </cell>
          <cell r="R46">
            <v>0</v>
          </cell>
          <cell r="S46">
            <v>0</v>
          </cell>
          <cell r="T46" t="str">
            <v>N/A</v>
          </cell>
          <cell r="U46">
            <v>0</v>
          </cell>
          <cell r="V46">
            <v>0</v>
          </cell>
          <cell r="W46">
            <v>0</v>
          </cell>
          <cell r="X46" t="str">
            <v>N/A</v>
          </cell>
          <cell r="Y46">
            <v>18271</v>
          </cell>
          <cell r="Z46" t="str">
            <v>N/A</v>
          </cell>
          <cell r="AA46">
            <v>20497</v>
          </cell>
          <cell r="AB46" t="str">
            <v>N/A</v>
          </cell>
          <cell r="AC46">
            <v>15166.62</v>
          </cell>
          <cell r="AD46" t="str">
            <v>N/A</v>
          </cell>
        </row>
        <row r="47">
          <cell r="A47">
            <v>984</v>
          </cell>
          <cell r="B47" t="str">
            <v>0984-Secure Choice Retirement Svngs Invst Brd</v>
          </cell>
          <cell r="C47">
            <v>10</v>
          </cell>
          <cell r="D47">
            <v>10</v>
          </cell>
          <cell r="E47">
            <v>10</v>
          </cell>
          <cell r="F47">
            <v>0</v>
          </cell>
          <cell r="G47">
            <v>591</v>
          </cell>
          <cell r="H47">
            <v>866</v>
          </cell>
          <cell r="I47">
            <v>0</v>
          </cell>
          <cell r="J47">
            <v>0</v>
          </cell>
          <cell r="K47">
            <v>0</v>
          </cell>
          <cell r="L47">
            <v>0</v>
          </cell>
          <cell r="M47">
            <v>0</v>
          </cell>
          <cell r="N47">
            <v>0</v>
          </cell>
          <cell r="O47">
            <v>0</v>
          </cell>
          <cell r="P47" t="str">
            <v>N/A</v>
          </cell>
          <cell r="Q47">
            <v>0</v>
          </cell>
          <cell r="R47">
            <v>0</v>
          </cell>
          <cell r="S47">
            <v>0</v>
          </cell>
          <cell r="T47" t="str">
            <v>N/A</v>
          </cell>
          <cell r="U47">
            <v>0</v>
          </cell>
          <cell r="V47">
            <v>0</v>
          </cell>
          <cell r="W47">
            <v>0</v>
          </cell>
          <cell r="X47" t="str">
            <v>N/A</v>
          </cell>
          <cell r="Y47">
            <v>24908</v>
          </cell>
          <cell r="Z47" t="str">
            <v>N/A</v>
          </cell>
          <cell r="AA47">
            <v>39684</v>
          </cell>
          <cell r="AB47" t="str">
            <v>N/A</v>
          </cell>
          <cell r="AC47">
            <v>46207.94</v>
          </cell>
          <cell r="AD47" t="str">
            <v>N/A</v>
          </cell>
        </row>
        <row r="48">
          <cell r="A48">
            <v>985</v>
          </cell>
          <cell r="B48" t="str">
            <v>0985-School Finance Authority</v>
          </cell>
          <cell r="C48">
            <v>11.5</v>
          </cell>
          <cell r="D48">
            <v>11.5</v>
          </cell>
          <cell r="E48">
            <v>11.5</v>
          </cell>
          <cell r="F48">
            <v>0</v>
          </cell>
          <cell r="G48">
            <v>805</v>
          </cell>
          <cell r="H48">
            <v>805</v>
          </cell>
          <cell r="I48">
            <v>805</v>
          </cell>
          <cell r="J48">
            <v>0</v>
          </cell>
          <cell r="K48">
            <v>1</v>
          </cell>
          <cell r="L48">
            <v>0</v>
          </cell>
          <cell r="M48">
            <v>15</v>
          </cell>
          <cell r="N48">
            <v>9</v>
          </cell>
          <cell r="O48">
            <v>6</v>
          </cell>
          <cell r="P48">
            <v>0.4</v>
          </cell>
          <cell r="Q48">
            <v>16</v>
          </cell>
          <cell r="R48">
            <v>10</v>
          </cell>
          <cell r="S48">
            <v>6</v>
          </cell>
          <cell r="T48">
            <v>0.375</v>
          </cell>
          <cell r="U48">
            <v>16</v>
          </cell>
          <cell r="V48">
            <v>10.5</v>
          </cell>
          <cell r="W48">
            <v>5.5</v>
          </cell>
          <cell r="X48">
            <v>0.34375</v>
          </cell>
          <cell r="Y48">
            <v>65204.149999999994</v>
          </cell>
          <cell r="Z48">
            <v>7244.9055555555551</v>
          </cell>
          <cell r="AA48">
            <v>72696.790000000008</v>
          </cell>
          <cell r="AB48">
            <v>7269.679000000001</v>
          </cell>
          <cell r="AC48">
            <v>56537.009999999995</v>
          </cell>
          <cell r="AD48">
            <v>5384.4771428571421</v>
          </cell>
        </row>
        <row r="49">
          <cell r="A49">
            <v>989</v>
          </cell>
          <cell r="B49" t="str">
            <v>0989-Educational Facilities Authority</v>
          </cell>
          <cell r="C49">
            <v>5</v>
          </cell>
          <cell r="D49">
            <v>5</v>
          </cell>
          <cell r="E49">
            <v>5</v>
          </cell>
          <cell r="F49">
            <v>0</v>
          </cell>
          <cell r="G49">
            <v>441</v>
          </cell>
          <cell r="H49">
            <v>441</v>
          </cell>
          <cell r="I49">
            <v>441</v>
          </cell>
          <cell r="J49">
            <v>0</v>
          </cell>
          <cell r="K49">
            <v>0</v>
          </cell>
          <cell r="L49">
            <v>0</v>
          </cell>
          <cell r="M49">
            <v>5</v>
          </cell>
          <cell r="N49">
            <v>4.7999999523162842</v>
          </cell>
          <cell r="O49">
            <v>0.20000000298023224</v>
          </cell>
          <cell r="P49">
            <v>4.0000000596046449E-2</v>
          </cell>
          <cell r="Q49">
            <v>5</v>
          </cell>
          <cell r="R49">
            <v>3</v>
          </cell>
          <cell r="S49">
            <v>2</v>
          </cell>
          <cell r="T49">
            <v>0.4</v>
          </cell>
          <cell r="U49">
            <v>4</v>
          </cell>
          <cell r="V49">
            <v>4</v>
          </cell>
          <cell r="W49">
            <v>0</v>
          </cell>
          <cell r="X49">
            <v>0</v>
          </cell>
          <cell r="Y49">
            <v>31591.4</v>
          </cell>
          <cell r="Z49">
            <v>6581.5417320484094</v>
          </cell>
          <cell r="AA49">
            <v>16817</v>
          </cell>
          <cell r="AB49">
            <v>5605.666666666667</v>
          </cell>
          <cell r="AC49">
            <v>17614</v>
          </cell>
          <cell r="AD49">
            <v>4403.5</v>
          </cell>
        </row>
        <row r="50">
          <cell r="A50">
            <v>0</v>
          </cell>
          <cell r="B50" t="str">
            <v>TOTAL Legislative, Judicial, and Executive</v>
          </cell>
          <cell r="C50">
            <v>13194.1</v>
          </cell>
          <cell r="D50">
            <v>13725.800000000003</v>
          </cell>
          <cell r="E50">
            <v>13719.900000000001</v>
          </cell>
          <cell r="F50">
            <v>0</v>
          </cell>
          <cell r="G50">
            <v>1310316</v>
          </cell>
          <cell r="H50">
            <v>1364160</v>
          </cell>
          <cell r="I50">
            <v>1355959</v>
          </cell>
          <cell r="J50">
            <v>221</v>
          </cell>
          <cell r="K50">
            <v>207</v>
          </cell>
          <cell r="L50">
            <v>167</v>
          </cell>
          <cell r="M50">
            <v>17771.990034103394</v>
          </cell>
          <cell r="N50">
            <v>15032.150018751621</v>
          </cell>
          <cell r="O50">
            <v>2739.8400028496981</v>
          </cell>
          <cell r="P50">
            <v>0.26274894861442605</v>
          </cell>
          <cell r="Q50">
            <v>13521.910000000002</v>
          </cell>
          <cell r="R50">
            <v>11342.650000000001</v>
          </cell>
          <cell r="S50">
            <v>2140.1799999999998</v>
          </cell>
          <cell r="T50">
            <v>0.27065020602309059</v>
          </cell>
          <cell r="U50">
            <v>13978.36</v>
          </cell>
          <cell r="V50">
            <v>11373.18</v>
          </cell>
          <cell r="W50">
            <v>2605.2200000000003</v>
          </cell>
          <cell r="X50">
            <v>0.27958070752814135</v>
          </cell>
          <cell r="Y50">
            <v>121822635.49000004</v>
          </cell>
          <cell r="Z50">
            <v>0</v>
          </cell>
          <cell r="AA50">
            <v>106377831.58000001</v>
          </cell>
          <cell r="AB50">
            <v>0</v>
          </cell>
          <cell r="AC50">
            <v>112667688.23000002</v>
          </cell>
          <cell r="AD50">
            <v>0</v>
          </cell>
        </row>
        <row r="51">
          <cell r="A51">
            <v>0</v>
          </cell>
          <cell r="B51" t="str">
            <v>Business, Consumer Services, &amp; Housing</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row>
        <row r="52">
          <cell r="A52">
            <v>1045</v>
          </cell>
          <cell r="B52" t="str">
            <v>1045-Cannabis Control Appeals Panel</v>
          </cell>
          <cell r="C52">
            <v>13</v>
          </cell>
          <cell r="D52">
            <v>13</v>
          </cell>
          <cell r="E52">
            <v>13</v>
          </cell>
          <cell r="F52">
            <v>0</v>
          </cell>
          <cell r="G52">
            <v>1513</v>
          </cell>
          <cell r="H52">
            <v>1550</v>
          </cell>
          <cell r="I52">
            <v>131</v>
          </cell>
          <cell r="J52">
            <v>0</v>
          </cell>
          <cell r="K52">
            <v>0</v>
          </cell>
          <cell r="L52">
            <v>0</v>
          </cell>
          <cell r="M52">
            <v>0</v>
          </cell>
          <cell r="N52">
            <v>0</v>
          </cell>
          <cell r="O52">
            <v>0</v>
          </cell>
          <cell r="P52" t="str">
            <v>N/A</v>
          </cell>
          <cell r="Q52">
            <v>0</v>
          </cell>
          <cell r="R52">
            <v>0</v>
          </cell>
          <cell r="S52">
            <v>0</v>
          </cell>
          <cell r="T52" t="str">
            <v>N/A</v>
          </cell>
          <cell r="U52">
            <v>0</v>
          </cell>
          <cell r="V52">
            <v>0</v>
          </cell>
          <cell r="W52">
            <v>0</v>
          </cell>
          <cell r="X52" t="str">
            <v>N/A</v>
          </cell>
          <cell r="Y52">
            <v>0</v>
          </cell>
          <cell r="Z52" t="str">
            <v>N/A</v>
          </cell>
          <cell r="AA52">
            <v>0</v>
          </cell>
          <cell r="AB52" t="str">
            <v>N/A</v>
          </cell>
          <cell r="AC52">
            <v>95640.61</v>
          </cell>
          <cell r="AD52" t="str">
            <v>N/A</v>
          </cell>
        </row>
        <row r="53">
          <cell r="A53">
            <v>1111</v>
          </cell>
          <cell r="B53" t="str">
            <v>1111-Dept of Consumer Affairs, Reg Bds, Bur</v>
          </cell>
          <cell r="C53">
            <v>3202.5</v>
          </cell>
          <cell r="D53">
            <v>3419.6</v>
          </cell>
          <cell r="E53">
            <v>3318.1</v>
          </cell>
          <cell r="F53">
            <v>0</v>
          </cell>
          <cell r="G53">
            <v>224523</v>
          </cell>
          <cell r="H53">
            <v>249359</v>
          </cell>
          <cell r="I53">
            <v>223550</v>
          </cell>
          <cell r="J53">
            <v>117</v>
          </cell>
          <cell r="K53">
            <v>113</v>
          </cell>
          <cell r="L53">
            <v>96</v>
          </cell>
          <cell r="M53">
            <v>3478.1299939155579</v>
          </cell>
          <cell r="N53">
            <v>3025.8099943995476</v>
          </cell>
          <cell r="O53">
            <v>452.31999991089106</v>
          </cell>
          <cell r="P53">
            <v>0.13004689321622651</v>
          </cell>
          <cell r="Q53">
            <v>3635.55</v>
          </cell>
          <cell r="R53">
            <v>3207.32</v>
          </cell>
          <cell r="S53">
            <v>445.99</v>
          </cell>
          <cell r="T53">
            <v>0.12267469846378126</v>
          </cell>
          <cell r="U53">
            <v>3473.3899999999994</v>
          </cell>
          <cell r="V53">
            <v>2924.45</v>
          </cell>
          <cell r="W53">
            <v>548.95000000000005</v>
          </cell>
          <cell r="X53">
            <v>0.15804444649175592</v>
          </cell>
          <cell r="Y53">
            <v>17320623.010000002</v>
          </cell>
          <cell r="Z53">
            <v>5724.2930131299163</v>
          </cell>
          <cell r="AA53">
            <v>18758588.559999999</v>
          </cell>
          <cell r="AB53">
            <v>5848.6800693413807</v>
          </cell>
          <cell r="AC53">
            <v>17955067.410000008</v>
          </cell>
          <cell r="AD53">
            <v>6139.6390466583489</v>
          </cell>
        </row>
        <row r="54">
          <cell r="A54">
            <v>1690</v>
          </cell>
          <cell r="B54" t="str">
            <v>1690-Seismic Safety Commission, A. E. Alquist</v>
          </cell>
          <cell r="C54">
            <v>5.7</v>
          </cell>
          <cell r="D54">
            <v>5.7</v>
          </cell>
          <cell r="E54">
            <v>5.7</v>
          </cell>
          <cell r="F54">
            <v>0</v>
          </cell>
          <cell r="G54">
            <v>741</v>
          </cell>
          <cell r="H54">
            <v>741</v>
          </cell>
          <cell r="I54">
            <v>741</v>
          </cell>
          <cell r="J54">
            <v>0</v>
          </cell>
          <cell r="K54">
            <v>0</v>
          </cell>
          <cell r="L54">
            <v>0</v>
          </cell>
          <cell r="M54">
            <v>6.5</v>
          </cell>
          <cell r="N54">
            <v>4.5</v>
          </cell>
          <cell r="O54">
            <v>2</v>
          </cell>
          <cell r="P54">
            <v>0.30769230769230771</v>
          </cell>
          <cell r="Q54">
            <v>6.5</v>
          </cell>
          <cell r="R54">
            <v>6</v>
          </cell>
          <cell r="S54">
            <v>0</v>
          </cell>
          <cell r="T54">
            <v>0</v>
          </cell>
          <cell r="U54">
            <v>6.5</v>
          </cell>
          <cell r="V54">
            <v>6.5</v>
          </cell>
          <cell r="W54">
            <v>0</v>
          </cell>
          <cell r="X54">
            <v>0</v>
          </cell>
          <cell r="Y54">
            <v>51945</v>
          </cell>
          <cell r="Z54">
            <v>11543.333333333334</v>
          </cell>
          <cell r="AA54">
            <v>54764</v>
          </cell>
          <cell r="AB54">
            <v>9127.3333333333339</v>
          </cell>
          <cell r="AC54">
            <v>58114</v>
          </cell>
          <cell r="AD54">
            <v>8940.6153846153848</v>
          </cell>
        </row>
        <row r="55">
          <cell r="A55">
            <v>1700</v>
          </cell>
          <cell r="B55" t="str">
            <v>1700-Department of Fair Employment, Housing</v>
          </cell>
          <cell r="C55">
            <v>202.8</v>
          </cell>
          <cell r="D55">
            <v>195.8</v>
          </cell>
          <cell r="E55">
            <v>195.8</v>
          </cell>
          <cell r="F55">
            <v>0</v>
          </cell>
          <cell r="G55">
            <v>15800</v>
          </cell>
          <cell r="H55">
            <v>15317</v>
          </cell>
          <cell r="I55">
            <v>15317</v>
          </cell>
          <cell r="J55">
            <v>0</v>
          </cell>
          <cell r="K55">
            <v>2</v>
          </cell>
          <cell r="L55">
            <v>1</v>
          </cell>
          <cell r="M55">
            <v>221.79999923706055</v>
          </cell>
          <cell r="N55">
            <v>176.48000031709671</v>
          </cell>
          <cell r="O55">
            <v>45.319999888539314</v>
          </cell>
          <cell r="P55">
            <v>0.20432822382520008</v>
          </cell>
          <cell r="Q55">
            <v>220.79999999999998</v>
          </cell>
          <cell r="R55">
            <v>184.8</v>
          </cell>
          <cell r="S55">
            <v>36.69</v>
          </cell>
          <cell r="T55">
            <v>0.16616847826086956</v>
          </cell>
          <cell r="U55">
            <v>238.8</v>
          </cell>
          <cell r="V55">
            <v>197.25</v>
          </cell>
          <cell r="W55">
            <v>41.55</v>
          </cell>
          <cell r="X55">
            <v>0.17399497487437185</v>
          </cell>
          <cell r="Y55">
            <v>1088366.51</v>
          </cell>
          <cell r="Z55">
            <v>6167.0813012490871</v>
          </cell>
          <cell r="AA55">
            <v>1202135.83</v>
          </cell>
          <cell r="AB55">
            <v>6505.0640151515154</v>
          </cell>
          <cell r="AC55">
            <v>1307911.06</v>
          </cell>
          <cell r="AD55">
            <v>6630.7278073510779</v>
          </cell>
        </row>
        <row r="56">
          <cell r="A56">
            <v>1701</v>
          </cell>
          <cell r="B56" t="str">
            <v>1701-Department of Business Oversight</v>
          </cell>
          <cell r="C56">
            <v>585</v>
          </cell>
          <cell r="D56">
            <v>595</v>
          </cell>
          <cell r="E56">
            <v>595</v>
          </cell>
          <cell r="F56">
            <v>0</v>
          </cell>
          <cell r="G56">
            <v>48994</v>
          </cell>
          <cell r="H56">
            <v>49679</v>
          </cell>
          <cell r="I56">
            <v>49679</v>
          </cell>
          <cell r="J56">
            <v>7</v>
          </cell>
          <cell r="K56">
            <v>8</v>
          </cell>
          <cell r="L56">
            <v>3</v>
          </cell>
          <cell r="M56">
            <v>632</v>
          </cell>
          <cell r="N56">
            <v>547.65999984741211</v>
          </cell>
          <cell r="O56">
            <v>84.339999914169312</v>
          </cell>
          <cell r="P56">
            <v>0.13344936695279955</v>
          </cell>
          <cell r="Q56">
            <v>645</v>
          </cell>
          <cell r="R56">
            <v>575.99</v>
          </cell>
          <cell r="S56">
            <v>68</v>
          </cell>
          <cell r="T56">
            <v>0.10542635658914729</v>
          </cell>
          <cell r="U56">
            <v>664</v>
          </cell>
          <cell r="V56">
            <v>594.03</v>
          </cell>
          <cell r="W56">
            <v>69.989999999999995</v>
          </cell>
          <cell r="X56">
            <v>0.10540662650602409</v>
          </cell>
          <cell r="Y56">
            <v>3614306.22</v>
          </cell>
          <cell r="Z56">
            <v>6599.5439159460448</v>
          </cell>
          <cell r="AA56">
            <v>3935310.23</v>
          </cell>
          <cell r="AB56">
            <v>6832.2544315005471</v>
          </cell>
          <cell r="AC56">
            <v>4333263.0599999996</v>
          </cell>
          <cell r="AD56">
            <v>7294.6872380182813</v>
          </cell>
        </row>
        <row r="57">
          <cell r="A57">
            <v>1750</v>
          </cell>
          <cell r="B57" t="str">
            <v>1750-Horse Racing Board</v>
          </cell>
          <cell r="C57">
            <v>47.2</v>
          </cell>
          <cell r="D57">
            <v>47.2</v>
          </cell>
          <cell r="E57">
            <v>47.2</v>
          </cell>
          <cell r="F57">
            <v>0</v>
          </cell>
          <cell r="G57">
            <v>3671</v>
          </cell>
          <cell r="H57">
            <v>3671</v>
          </cell>
          <cell r="I57">
            <v>3671</v>
          </cell>
          <cell r="J57">
            <v>0</v>
          </cell>
          <cell r="K57">
            <v>0</v>
          </cell>
          <cell r="L57">
            <v>0</v>
          </cell>
          <cell r="M57">
            <v>59</v>
          </cell>
          <cell r="N57">
            <v>52.25</v>
          </cell>
          <cell r="O57">
            <v>6.75</v>
          </cell>
          <cell r="P57">
            <v>0.11440677966101695</v>
          </cell>
          <cell r="Q57">
            <v>59</v>
          </cell>
          <cell r="R57">
            <v>44.25</v>
          </cell>
          <cell r="S57">
            <v>8</v>
          </cell>
          <cell r="T57">
            <v>0.13559322033898305</v>
          </cell>
          <cell r="U57">
            <v>59</v>
          </cell>
          <cell r="V57">
            <v>53.75</v>
          </cell>
          <cell r="W57">
            <v>5.25</v>
          </cell>
          <cell r="X57">
            <v>8.8983050847457626E-2</v>
          </cell>
          <cell r="Y57">
            <v>251286.46</v>
          </cell>
          <cell r="Z57">
            <v>4809.3102392344499</v>
          </cell>
          <cell r="AA57">
            <v>256844.37</v>
          </cell>
          <cell r="AB57">
            <v>5804.3925423728815</v>
          </cell>
          <cell r="AC57">
            <v>295317.36</v>
          </cell>
          <cell r="AD57">
            <v>5494.2764651162788</v>
          </cell>
        </row>
        <row r="58">
          <cell r="A58">
            <v>2100</v>
          </cell>
          <cell r="B58" t="str">
            <v>2100-Department of Alcoholic Beverage Control</v>
          </cell>
          <cell r="C58">
            <v>430.8</v>
          </cell>
          <cell r="D58">
            <v>470.3</v>
          </cell>
          <cell r="E58">
            <v>472.8</v>
          </cell>
          <cell r="F58">
            <v>0</v>
          </cell>
          <cell r="G58">
            <v>36355</v>
          </cell>
          <cell r="H58">
            <v>39606</v>
          </cell>
          <cell r="I58">
            <v>39811</v>
          </cell>
          <cell r="J58">
            <v>5</v>
          </cell>
          <cell r="K58">
            <v>4</v>
          </cell>
          <cell r="L58">
            <v>0</v>
          </cell>
          <cell r="M58">
            <v>447.75</v>
          </cell>
          <cell r="N58">
            <v>406.5</v>
          </cell>
          <cell r="O58">
            <v>41.25</v>
          </cell>
          <cell r="P58">
            <v>9.212730318257957E-2</v>
          </cell>
          <cell r="Q58">
            <v>449.75</v>
          </cell>
          <cell r="R58">
            <v>426</v>
          </cell>
          <cell r="S58">
            <v>24.69</v>
          </cell>
          <cell r="T58">
            <v>5.4897165091717624E-2</v>
          </cell>
          <cell r="U58">
            <v>455.75</v>
          </cell>
          <cell r="V58">
            <v>417.98</v>
          </cell>
          <cell r="W58">
            <v>37.769999999999996</v>
          </cell>
          <cell r="X58">
            <v>8.2874382885353801E-2</v>
          </cell>
          <cell r="Y58">
            <v>2507932.67</v>
          </cell>
          <cell r="Z58">
            <v>6169.5760639606397</v>
          </cell>
          <cell r="AA58">
            <v>2724379.56</v>
          </cell>
          <cell r="AB58">
            <v>6395.2571830985917</v>
          </cell>
          <cell r="AC58">
            <v>2825845.1</v>
          </cell>
          <cell r="AD58">
            <v>6760.7184554284895</v>
          </cell>
        </row>
        <row r="59">
          <cell r="A59">
            <v>2120</v>
          </cell>
          <cell r="B59" t="str">
            <v>2120-Alcoholic Beverage Control Appeals Board</v>
          </cell>
          <cell r="C59">
            <v>6.1</v>
          </cell>
          <cell r="D59">
            <v>6.1</v>
          </cell>
          <cell r="E59">
            <v>6.1</v>
          </cell>
          <cell r="F59">
            <v>0</v>
          </cell>
          <cell r="G59">
            <v>415</v>
          </cell>
          <cell r="H59">
            <v>415</v>
          </cell>
          <cell r="I59">
            <v>415</v>
          </cell>
          <cell r="J59">
            <v>0</v>
          </cell>
          <cell r="K59">
            <v>0</v>
          </cell>
          <cell r="L59">
            <v>0</v>
          </cell>
          <cell r="M59">
            <v>8</v>
          </cell>
          <cell r="N59">
            <v>5</v>
          </cell>
          <cell r="O59">
            <v>3</v>
          </cell>
          <cell r="P59">
            <v>0.375</v>
          </cell>
          <cell r="Q59">
            <v>10</v>
          </cell>
          <cell r="R59">
            <v>3.5</v>
          </cell>
          <cell r="S59">
            <v>4</v>
          </cell>
          <cell r="T59">
            <v>0.4</v>
          </cell>
          <cell r="U59">
            <v>10</v>
          </cell>
          <cell r="V59">
            <v>5</v>
          </cell>
          <cell r="W59">
            <v>5</v>
          </cell>
          <cell r="X59">
            <v>0.5</v>
          </cell>
          <cell r="Y59">
            <v>31510</v>
          </cell>
          <cell r="Z59">
            <v>6302</v>
          </cell>
          <cell r="AA59">
            <v>30392.5</v>
          </cell>
          <cell r="AB59">
            <v>8683.5714285714294</v>
          </cell>
          <cell r="AC59">
            <v>31214</v>
          </cell>
          <cell r="AD59">
            <v>6242.8</v>
          </cell>
        </row>
        <row r="60">
          <cell r="A60">
            <v>2240</v>
          </cell>
          <cell r="B60" t="str">
            <v>2240-Dept of Housing, Community Development</v>
          </cell>
          <cell r="C60">
            <v>835.1</v>
          </cell>
          <cell r="D60">
            <v>927.1</v>
          </cell>
          <cell r="E60">
            <v>945.1</v>
          </cell>
          <cell r="F60">
            <v>0</v>
          </cell>
          <cell r="G60">
            <v>65616</v>
          </cell>
          <cell r="H60">
            <v>71890</v>
          </cell>
          <cell r="I60">
            <v>72878</v>
          </cell>
          <cell r="J60">
            <v>22</v>
          </cell>
          <cell r="K60">
            <v>27</v>
          </cell>
          <cell r="L60">
            <v>26</v>
          </cell>
          <cell r="M60">
            <v>584.5</v>
          </cell>
          <cell r="N60">
            <v>479.02500152587891</v>
          </cell>
          <cell r="O60">
            <v>105.47499847412109</v>
          </cell>
          <cell r="P60">
            <v>0.18045337634580169</v>
          </cell>
          <cell r="Q60">
            <v>582.5</v>
          </cell>
          <cell r="R60">
            <v>478.64</v>
          </cell>
          <cell r="S60">
            <v>102.5</v>
          </cell>
          <cell r="T60">
            <v>0.17596566523605151</v>
          </cell>
          <cell r="U60">
            <v>721.5</v>
          </cell>
          <cell r="V60">
            <v>550.63</v>
          </cell>
          <cell r="W60">
            <v>170.88</v>
          </cell>
          <cell r="X60">
            <v>0.23683991683991684</v>
          </cell>
          <cell r="Y60">
            <v>2862564.52</v>
          </cell>
          <cell r="Z60">
            <v>5975.8144374127251</v>
          </cell>
          <cell r="AA60">
            <v>2993028.46</v>
          </cell>
          <cell r="AB60">
            <v>6253.1933394618081</v>
          </cell>
          <cell r="AC60">
            <v>3558607.48</v>
          </cell>
          <cell r="AD60">
            <v>6462.7925830412432</v>
          </cell>
        </row>
        <row r="61">
          <cell r="A61">
            <v>2320</v>
          </cell>
          <cell r="B61" t="str">
            <v>2320-Department of Real Estate</v>
          </cell>
          <cell r="C61">
            <v>315.5</v>
          </cell>
          <cell r="D61">
            <v>330.5</v>
          </cell>
          <cell r="E61">
            <v>330.5</v>
          </cell>
          <cell r="F61">
            <v>0</v>
          </cell>
          <cell r="G61">
            <v>23402</v>
          </cell>
          <cell r="H61">
            <v>23402</v>
          </cell>
          <cell r="I61">
            <v>23402</v>
          </cell>
          <cell r="J61">
            <v>0</v>
          </cell>
          <cell r="K61">
            <v>13</v>
          </cell>
          <cell r="L61">
            <v>1</v>
          </cell>
          <cell r="M61">
            <v>0</v>
          </cell>
          <cell r="N61">
            <v>0</v>
          </cell>
          <cell r="O61">
            <v>0</v>
          </cell>
          <cell r="P61" t="str">
            <v>N/A</v>
          </cell>
          <cell r="Q61">
            <v>0</v>
          </cell>
          <cell r="R61">
            <v>0</v>
          </cell>
          <cell r="S61">
            <v>0</v>
          </cell>
          <cell r="T61" t="str">
            <v>N/A</v>
          </cell>
          <cell r="U61">
            <v>354</v>
          </cell>
          <cell r="V61">
            <v>294.5</v>
          </cell>
          <cell r="W61">
            <v>59.5</v>
          </cell>
          <cell r="X61">
            <v>0.16807909604519775</v>
          </cell>
          <cell r="Y61">
            <v>0</v>
          </cell>
          <cell r="Z61" t="str">
            <v>N/A</v>
          </cell>
          <cell r="AA61">
            <v>0</v>
          </cell>
          <cell r="AB61" t="str">
            <v>N/A</v>
          </cell>
          <cell r="AC61">
            <v>1815237.68</v>
          </cell>
          <cell r="AD61">
            <v>6163.7951782682512</v>
          </cell>
        </row>
        <row r="62">
          <cell r="A62">
            <v>0</v>
          </cell>
          <cell r="B62" t="str">
            <v>TOTAL Business, Consumer Services, &amp; Housing</v>
          </cell>
          <cell r="C62">
            <v>5643.7000000000007</v>
          </cell>
          <cell r="D62">
            <v>6010.3000000000011</v>
          </cell>
          <cell r="E62">
            <v>5929.3000000000011</v>
          </cell>
          <cell r="F62">
            <v>0</v>
          </cell>
          <cell r="G62">
            <v>421030</v>
          </cell>
          <cell r="H62">
            <v>455630</v>
          </cell>
          <cell r="I62">
            <v>429595</v>
          </cell>
          <cell r="J62">
            <v>151</v>
          </cell>
          <cell r="K62">
            <v>167</v>
          </cell>
          <cell r="L62">
            <v>127</v>
          </cell>
          <cell r="M62">
            <v>5437.6799931526184</v>
          </cell>
          <cell r="N62">
            <v>4697.2249960899353</v>
          </cell>
          <cell r="O62">
            <v>740.45499818772078</v>
          </cell>
          <cell r="P62">
            <v>0.1921880313594915</v>
          </cell>
          <cell r="Q62">
            <v>5609.1</v>
          </cell>
          <cell r="R62">
            <v>4926.5000000000009</v>
          </cell>
          <cell r="S62">
            <v>689.87000000000012</v>
          </cell>
          <cell r="T62">
            <v>0.1450906979975688</v>
          </cell>
          <cell r="U62">
            <v>5982.94</v>
          </cell>
          <cell r="V62">
            <v>5044.0899999999992</v>
          </cell>
          <cell r="W62">
            <v>938.89</v>
          </cell>
          <cell r="X62">
            <v>0.16824694383223085</v>
          </cell>
          <cell r="Y62">
            <v>27728534.390000004</v>
          </cell>
          <cell r="Z62">
            <v>0</v>
          </cell>
          <cell r="AA62">
            <v>29955443.510000002</v>
          </cell>
          <cell r="AB62">
            <v>0</v>
          </cell>
          <cell r="AC62">
            <v>32276217.760000005</v>
          </cell>
          <cell r="AD62">
            <v>0</v>
          </cell>
        </row>
        <row r="63">
          <cell r="A63">
            <v>0</v>
          </cell>
          <cell r="B63" t="str">
            <v>Transportation</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row>
        <row r="64">
          <cell r="A64">
            <v>2600</v>
          </cell>
          <cell r="B64" t="str">
            <v>2600-California Transportation Commission</v>
          </cell>
          <cell r="C64">
            <v>26</v>
          </cell>
          <cell r="D64">
            <v>37</v>
          </cell>
          <cell r="E64">
            <v>37</v>
          </cell>
          <cell r="F64">
            <v>0</v>
          </cell>
          <cell r="G64">
            <v>2953</v>
          </cell>
          <cell r="H64">
            <v>3468</v>
          </cell>
          <cell r="I64">
            <v>3468</v>
          </cell>
          <cell r="J64">
            <v>0</v>
          </cell>
          <cell r="K64">
            <v>0</v>
          </cell>
          <cell r="L64">
            <v>0</v>
          </cell>
          <cell r="M64">
            <v>19</v>
          </cell>
          <cell r="N64">
            <v>17</v>
          </cell>
          <cell r="O64">
            <v>2</v>
          </cell>
          <cell r="P64">
            <v>0.10526315789473684</v>
          </cell>
          <cell r="Q64">
            <v>24</v>
          </cell>
          <cell r="R64">
            <v>22</v>
          </cell>
          <cell r="S64">
            <v>2</v>
          </cell>
          <cell r="T64">
            <v>8.3333333333333329E-2</v>
          </cell>
          <cell r="U64">
            <v>25</v>
          </cell>
          <cell r="V64">
            <v>23</v>
          </cell>
          <cell r="W64">
            <v>2</v>
          </cell>
          <cell r="X64">
            <v>0.08</v>
          </cell>
          <cell r="Y64">
            <v>165409</v>
          </cell>
          <cell r="Z64">
            <v>9729.9411764705874</v>
          </cell>
          <cell r="AA64">
            <v>208664.15</v>
          </cell>
          <cell r="AB64">
            <v>9484.7340909090908</v>
          </cell>
          <cell r="AC64">
            <v>223805.88</v>
          </cell>
          <cell r="AD64">
            <v>9730.6904347826094</v>
          </cell>
        </row>
        <row r="65">
          <cell r="A65">
            <v>2660</v>
          </cell>
          <cell r="B65" t="str">
            <v>2660-Department of Transportation</v>
          </cell>
          <cell r="C65">
            <v>20258.3</v>
          </cell>
          <cell r="D65">
            <v>20758.900000000001</v>
          </cell>
          <cell r="E65">
            <v>20723.900000000001</v>
          </cell>
          <cell r="F65">
            <v>0</v>
          </cell>
          <cell r="G65">
            <v>1961404</v>
          </cell>
          <cell r="H65">
            <v>1947635</v>
          </cell>
          <cell r="I65">
            <v>1944931</v>
          </cell>
          <cell r="J65">
            <v>683</v>
          </cell>
          <cell r="K65">
            <v>1214</v>
          </cell>
          <cell r="L65">
            <v>2042</v>
          </cell>
          <cell r="M65">
            <v>18702.099998474121</v>
          </cell>
          <cell r="N65">
            <v>16925.824985384941</v>
          </cell>
          <cell r="O65">
            <v>1776.2750001773238</v>
          </cell>
          <cell r="P65">
            <v>9.4977302031442876E-2</v>
          </cell>
          <cell r="Q65">
            <v>18728.099999999999</v>
          </cell>
          <cell r="R65">
            <v>16632.439999999999</v>
          </cell>
          <cell r="S65">
            <v>2085.8699999999994</v>
          </cell>
          <cell r="T65">
            <v>0.11137648773767758</v>
          </cell>
          <cell r="U65">
            <v>19744.100000000002</v>
          </cell>
          <cell r="V65">
            <v>17179.740000000002</v>
          </cell>
          <cell r="W65">
            <v>2564.3800000000006</v>
          </cell>
          <cell r="X65">
            <v>0.12988082515789529</v>
          </cell>
          <cell r="Y65">
            <v>113125464.34999999</v>
          </cell>
          <cell r="Z65">
            <v>6683.6012098483361</v>
          </cell>
          <cell r="AA65">
            <v>116865149.20999999</v>
          </cell>
          <cell r="AB65">
            <v>7026.3382408113303</v>
          </cell>
          <cell r="AC65">
            <v>128837881.09999999</v>
          </cell>
          <cell r="AD65">
            <v>7499.4080876660519</v>
          </cell>
        </row>
        <row r="66">
          <cell r="A66">
            <v>2665</v>
          </cell>
          <cell r="B66" t="str">
            <v>2665-High-Speed Rail Authority</v>
          </cell>
          <cell r="C66">
            <v>229</v>
          </cell>
          <cell r="D66">
            <v>274</v>
          </cell>
          <cell r="E66">
            <v>274</v>
          </cell>
          <cell r="F66">
            <v>0</v>
          </cell>
          <cell r="G66">
            <v>24109</v>
          </cell>
          <cell r="H66">
            <v>27792</v>
          </cell>
          <cell r="I66">
            <v>26773</v>
          </cell>
          <cell r="J66">
            <v>9</v>
          </cell>
          <cell r="K66">
            <v>4</v>
          </cell>
          <cell r="L66">
            <v>1</v>
          </cell>
          <cell r="M66">
            <v>225.99999982118607</v>
          </cell>
          <cell r="N66">
            <v>175.45000004768372</v>
          </cell>
          <cell r="O66">
            <v>50.550000011920929</v>
          </cell>
          <cell r="P66">
            <v>0.22367256660140133</v>
          </cell>
          <cell r="Q66">
            <v>226</v>
          </cell>
          <cell r="R66">
            <v>185</v>
          </cell>
          <cell r="S66">
            <v>41.230000000000004</v>
          </cell>
          <cell r="T66">
            <v>0.18243362831858409</v>
          </cell>
          <cell r="U66">
            <v>228.00000000000003</v>
          </cell>
          <cell r="V66">
            <v>180</v>
          </cell>
          <cell r="W66">
            <v>48</v>
          </cell>
          <cell r="X66">
            <v>0.21052631578947364</v>
          </cell>
          <cell r="Y66">
            <v>1535889.65</v>
          </cell>
          <cell r="Z66">
            <v>8754.001992491174</v>
          </cell>
          <cell r="AA66">
            <v>1600486.07</v>
          </cell>
          <cell r="AB66">
            <v>8651.2760540540548</v>
          </cell>
          <cell r="AC66">
            <v>1652690.48</v>
          </cell>
          <cell r="AD66">
            <v>9181.6137777777785</v>
          </cell>
        </row>
        <row r="67">
          <cell r="A67">
            <v>2670</v>
          </cell>
          <cell r="B67" t="str">
            <v>2670-Board of Pilot Commissioners</v>
          </cell>
          <cell r="C67">
            <v>4</v>
          </cell>
          <cell r="D67">
            <v>4</v>
          </cell>
          <cell r="E67">
            <v>4</v>
          </cell>
          <cell r="F67">
            <v>0</v>
          </cell>
          <cell r="G67">
            <v>395</v>
          </cell>
          <cell r="H67">
            <v>439</v>
          </cell>
          <cell r="I67">
            <v>439</v>
          </cell>
          <cell r="J67">
            <v>0</v>
          </cell>
          <cell r="K67">
            <v>0</v>
          </cell>
          <cell r="L67">
            <v>0</v>
          </cell>
          <cell r="M67">
            <v>4</v>
          </cell>
          <cell r="N67">
            <v>3</v>
          </cell>
          <cell r="O67">
            <v>1</v>
          </cell>
          <cell r="P67">
            <v>0.25</v>
          </cell>
          <cell r="Q67">
            <v>4</v>
          </cell>
          <cell r="R67">
            <v>3</v>
          </cell>
          <cell r="S67">
            <v>1</v>
          </cell>
          <cell r="T67">
            <v>0.25</v>
          </cell>
          <cell r="U67">
            <v>4</v>
          </cell>
          <cell r="V67">
            <v>4</v>
          </cell>
          <cell r="W67">
            <v>0</v>
          </cell>
          <cell r="X67">
            <v>0</v>
          </cell>
          <cell r="Y67">
            <v>27104</v>
          </cell>
          <cell r="Z67">
            <v>9034.6666666666661</v>
          </cell>
          <cell r="AA67">
            <v>28947</v>
          </cell>
          <cell r="AB67">
            <v>9649</v>
          </cell>
          <cell r="AC67">
            <v>37671</v>
          </cell>
          <cell r="AD67">
            <v>9417.75</v>
          </cell>
        </row>
        <row r="68">
          <cell r="A68">
            <v>2720</v>
          </cell>
          <cell r="B68" t="str">
            <v>2720-Dept of the California Highway Patrol</v>
          </cell>
          <cell r="C68">
            <v>10860.2</v>
          </cell>
          <cell r="D68">
            <v>10885.2</v>
          </cell>
          <cell r="E68">
            <v>10888.2</v>
          </cell>
          <cell r="F68">
            <v>0</v>
          </cell>
          <cell r="G68">
            <v>1309290</v>
          </cell>
          <cell r="H68">
            <v>1313373</v>
          </cell>
          <cell r="I68">
            <v>1311560</v>
          </cell>
          <cell r="J68">
            <v>451</v>
          </cell>
          <cell r="K68">
            <v>439</v>
          </cell>
          <cell r="L68">
            <v>293</v>
          </cell>
          <cell r="M68">
            <v>10884.600005865097</v>
          </cell>
          <cell r="N68">
            <v>10116.640024900436</v>
          </cell>
          <cell r="O68">
            <v>767.96000361442566</v>
          </cell>
          <cell r="P68">
            <v>7.0554728993313054E-2</v>
          </cell>
          <cell r="Q68">
            <v>10872.1</v>
          </cell>
          <cell r="R68">
            <v>10196.35</v>
          </cell>
          <cell r="S68">
            <v>676.55</v>
          </cell>
          <cell r="T68">
            <v>6.2228088409782834E-2</v>
          </cell>
          <cell r="U68">
            <v>10883.1</v>
          </cell>
          <cell r="V68">
            <v>10148.870000000001</v>
          </cell>
          <cell r="W68">
            <v>734.23</v>
          </cell>
          <cell r="X68">
            <v>6.7465152392241184E-2</v>
          </cell>
          <cell r="Y68">
            <v>85579714.480000004</v>
          </cell>
          <cell r="Z68">
            <v>8459.3021269274868</v>
          </cell>
          <cell r="AA68">
            <v>87901317.290000007</v>
          </cell>
          <cell r="AB68">
            <v>8620.8611208912989</v>
          </cell>
          <cell r="AC68">
            <v>92592813.939999998</v>
          </cell>
          <cell r="AD68">
            <v>9123.4604384527538</v>
          </cell>
        </row>
        <row r="69">
          <cell r="A69">
            <v>2740</v>
          </cell>
          <cell r="B69" t="str">
            <v>2740-Department of Motor Vehicles</v>
          </cell>
          <cell r="C69">
            <v>8292.7000000000007</v>
          </cell>
          <cell r="D69">
            <v>8501.2999999999993</v>
          </cell>
          <cell r="E69">
            <v>8525.2000000000007</v>
          </cell>
          <cell r="F69">
            <v>0</v>
          </cell>
          <cell r="G69">
            <v>552152</v>
          </cell>
          <cell r="H69">
            <v>577105</v>
          </cell>
          <cell r="I69">
            <v>574658</v>
          </cell>
          <cell r="J69">
            <v>263</v>
          </cell>
          <cell r="K69">
            <v>258</v>
          </cell>
          <cell r="L69">
            <v>370</v>
          </cell>
          <cell r="M69">
            <v>8152.4899482727051</v>
          </cell>
          <cell r="N69">
            <v>7218.8000612258911</v>
          </cell>
          <cell r="O69">
            <v>933.69000609219074</v>
          </cell>
          <cell r="P69">
            <v>0.11452820083390777</v>
          </cell>
          <cell r="Q69">
            <v>8161.6900000000005</v>
          </cell>
          <cell r="R69">
            <v>7418.64</v>
          </cell>
          <cell r="S69">
            <v>740.39</v>
          </cell>
          <cell r="T69">
            <v>9.0715280781308763E-2</v>
          </cell>
          <cell r="U69">
            <v>8160.19</v>
          </cell>
          <cell r="V69">
            <v>7160.08</v>
          </cell>
          <cell r="W69">
            <v>1000.1199999999999</v>
          </cell>
          <cell r="X69">
            <v>0.1225608717444079</v>
          </cell>
          <cell r="Y69">
            <v>32889003.739999998</v>
          </cell>
          <cell r="Z69">
            <v>4556.0208706507401</v>
          </cell>
          <cell r="AA69">
            <v>34089217.020000003</v>
          </cell>
          <cell r="AB69">
            <v>4595.0763239623438</v>
          </cell>
          <cell r="AC69">
            <v>35794006.049999997</v>
          </cell>
          <cell r="AD69">
            <v>4999.1070002011147</v>
          </cell>
        </row>
        <row r="70">
          <cell r="A70">
            <v>0</v>
          </cell>
          <cell r="B70" t="str">
            <v>TOTAL Transportation</v>
          </cell>
          <cell r="C70">
            <v>39670.199999999997</v>
          </cell>
          <cell r="D70">
            <v>40460.400000000001</v>
          </cell>
          <cell r="E70">
            <v>40452.300000000003</v>
          </cell>
          <cell r="F70">
            <v>0</v>
          </cell>
          <cell r="G70">
            <v>3850303</v>
          </cell>
          <cell r="H70">
            <v>3869812</v>
          </cell>
          <cell r="I70">
            <v>3861829</v>
          </cell>
          <cell r="J70">
            <v>1406</v>
          </cell>
          <cell r="K70">
            <v>1915</v>
          </cell>
          <cell r="L70">
            <v>2706</v>
          </cell>
          <cell r="M70">
            <v>37988.189952433109</v>
          </cell>
          <cell r="N70">
            <v>34456.715071558952</v>
          </cell>
          <cell r="O70">
            <v>3531.4750098958611</v>
          </cell>
          <cell r="P70">
            <v>0.1431659927258003</v>
          </cell>
          <cell r="Q70">
            <v>38015.89</v>
          </cell>
          <cell r="R70">
            <v>34457.43</v>
          </cell>
          <cell r="S70">
            <v>3547.0399999999995</v>
          </cell>
          <cell r="T70">
            <v>0.13001446976344777</v>
          </cell>
          <cell r="U70">
            <v>39044.390000000007</v>
          </cell>
          <cell r="V70">
            <v>34695.69</v>
          </cell>
          <cell r="W70">
            <v>4348.7300000000005</v>
          </cell>
          <cell r="X70">
            <v>0.10173886084733634</v>
          </cell>
          <cell r="Y70">
            <v>233322585.22000003</v>
          </cell>
          <cell r="Z70">
            <v>0</v>
          </cell>
          <cell r="AA70">
            <v>240693780.74000001</v>
          </cell>
          <cell r="AB70">
            <v>0</v>
          </cell>
          <cell r="AC70">
            <v>259138868.44999999</v>
          </cell>
          <cell r="AD70">
            <v>0</v>
          </cell>
        </row>
        <row r="71">
          <cell r="A71">
            <v>0</v>
          </cell>
          <cell r="B71" t="str">
            <v>Natural Resources</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row>
        <row r="72">
          <cell r="A72">
            <v>3100</v>
          </cell>
          <cell r="B72" t="str">
            <v>3100-Exposition Park</v>
          </cell>
          <cell r="C72">
            <v>145.5</v>
          </cell>
          <cell r="D72">
            <v>145.5</v>
          </cell>
          <cell r="E72">
            <v>145.5</v>
          </cell>
          <cell r="F72">
            <v>0</v>
          </cell>
          <cell r="G72">
            <v>9253</v>
          </cell>
          <cell r="H72">
            <v>9076</v>
          </cell>
          <cell r="I72">
            <v>9076</v>
          </cell>
          <cell r="J72">
            <v>0</v>
          </cell>
          <cell r="K72">
            <v>0</v>
          </cell>
          <cell r="L72">
            <v>0</v>
          </cell>
          <cell r="M72">
            <v>168</v>
          </cell>
          <cell r="N72">
            <v>130</v>
          </cell>
          <cell r="O72">
            <v>38</v>
          </cell>
          <cell r="P72">
            <v>0.22619047619047619</v>
          </cell>
          <cell r="Q72">
            <v>179</v>
          </cell>
          <cell r="R72">
            <v>142</v>
          </cell>
          <cell r="S72">
            <v>37</v>
          </cell>
          <cell r="T72">
            <v>0.20670391061452514</v>
          </cell>
          <cell r="U72">
            <v>176</v>
          </cell>
          <cell r="V72">
            <v>143</v>
          </cell>
          <cell r="W72">
            <v>33</v>
          </cell>
          <cell r="X72">
            <v>0.1875</v>
          </cell>
          <cell r="Y72">
            <v>641178.66</v>
          </cell>
          <cell r="Z72">
            <v>4932.1435384615388</v>
          </cell>
          <cell r="AA72">
            <v>694544.55</v>
          </cell>
          <cell r="AB72">
            <v>4891.1588028169017</v>
          </cell>
          <cell r="AC72">
            <v>732163.23</v>
          </cell>
          <cell r="AD72">
            <v>5120.0225874125872</v>
          </cell>
        </row>
        <row r="73">
          <cell r="A73">
            <v>3125</v>
          </cell>
          <cell r="B73" t="str">
            <v>3125-Tahoe Conservancy</v>
          </cell>
          <cell r="C73">
            <v>37</v>
          </cell>
          <cell r="D73">
            <v>43</v>
          </cell>
          <cell r="E73">
            <v>43</v>
          </cell>
          <cell r="F73">
            <v>0</v>
          </cell>
          <cell r="G73">
            <v>3416</v>
          </cell>
          <cell r="H73">
            <v>3834</v>
          </cell>
          <cell r="I73">
            <v>3832</v>
          </cell>
          <cell r="J73">
            <v>0</v>
          </cell>
          <cell r="K73">
            <v>0</v>
          </cell>
          <cell r="L73">
            <v>0</v>
          </cell>
          <cell r="M73">
            <v>34.900000095367432</v>
          </cell>
          <cell r="N73">
            <v>33.800000190734863</v>
          </cell>
          <cell r="O73">
            <v>1.1000000014901161</v>
          </cell>
          <cell r="P73">
            <v>3.1518624598403031E-2</v>
          </cell>
          <cell r="Q73">
            <v>34.700000000000003</v>
          </cell>
          <cell r="R73">
            <v>28.87</v>
          </cell>
          <cell r="S73">
            <v>6</v>
          </cell>
          <cell r="T73">
            <v>0.17291066282420747</v>
          </cell>
          <cell r="U73">
            <v>39</v>
          </cell>
          <cell r="V73">
            <v>35.879999999999995</v>
          </cell>
          <cell r="W73">
            <v>3.13</v>
          </cell>
          <cell r="X73">
            <v>8.0256410256410254E-2</v>
          </cell>
          <cell r="Y73">
            <v>224028.33</v>
          </cell>
          <cell r="Z73">
            <v>6628.0570631893024</v>
          </cell>
          <cell r="AA73">
            <v>229133.74</v>
          </cell>
          <cell r="AB73">
            <v>7936.7419466574293</v>
          </cell>
          <cell r="AC73">
            <v>266021.61</v>
          </cell>
          <cell r="AD73">
            <v>7414.2031772575256</v>
          </cell>
        </row>
        <row r="74">
          <cell r="A74">
            <v>3340</v>
          </cell>
          <cell r="B74" t="str">
            <v>3340-California Conservation Corps</v>
          </cell>
          <cell r="C74">
            <v>326.5</v>
          </cell>
          <cell r="D74">
            <v>342.2</v>
          </cell>
          <cell r="E74">
            <v>342.2</v>
          </cell>
          <cell r="F74">
            <v>0</v>
          </cell>
          <cell r="G74">
            <v>22667</v>
          </cell>
          <cell r="H74">
            <v>21352</v>
          </cell>
          <cell r="I74">
            <v>21307</v>
          </cell>
          <cell r="J74">
            <v>15</v>
          </cell>
          <cell r="K74">
            <v>17</v>
          </cell>
          <cell r="L74">
            <v>6</v>
          </cell>
          <cell r="M74">
            <v>334</v>
          </cell>
          <cell r="N74">
            <v>286.05000001192093</v>
          </cell>
          <cell r="O74">
            <v>47.950000002980232</v>
          </cell>
          <cell r="P74">
            <v>0.14356287426041986</v>
          </cell>
          <cell r="Q74">
            <v>335</v>
          </cell>
          <cell r="R74">
            <v>301.8</v>
          </cell>
          <cell r="S74">
            <v>35</v>
          </cell>
          <cell r="T74">
            <v>0.1044776119402985</v>
          </cell>
          <cell r="U74">
            <v>384</v>
          </cell>
          <cell r="V74">
            <v>318.8</v>
          </cell>
          <cell r="W74">
            <v>65.2</v>
          </cell>
          <cell r="X74">
            <v>0.16979166666666667</v>
          </cell>
          <cell r="Y74">
            <v>1852515</v>
          </cell>
          <cell r="Z74">
            <v>6476.1929729865333</v>
          </cell>
          <cell r="AA74">
            <v>1960501.75</v>
          </cell>
          <cell r="AB74">
            <v>6496.0296554009274</v>
          </cell>
          <cell r="AC74">
            <v>1797328.62</v>
          </cell>
          <cell r="AD74">
            <v>5637.7936637390212</v>
          </cell>
        </row>
        <row r="75">
          <cell r="A75">
            <v>3360</v>
          </cell>
          <cell r="B75" t="str">
            <v>3360-Energy Resource Conservation, Dvlmt Comm</v>
          </cell>
          <cell r="C75">
            <v>673.3</v>
          </cell>
          <cell r="D75">
            <v>659.3</v>
          </cell>
          <cell r="E75">
            <v>653.29999999999995</v>
          </cell>
          <cell r="F75">
            <v>0</v>
          </cell>
          <cell r="G75">
            <v>68499</v>
          </cell>
          <cell r="H75">
            <v>67229</v>
          </cell>
          <cell r="I75">
            <v>66517</v>
          </cell>
          <cell r="J75">
            <v>3</v>
          </cell>
          <cell r="K75">
            <v>2</v>
          </cell>
          <cell r="L75">
            <v>10</v>
          </cell>
          <cell r="M75">
            <v>724.70000344514847</v>
          </cell>
          <cell r="N75">
            <v>603.44000196456909</v>
          </cell>
          <cell r="O75">
            <v>121.25999981164932</v>
          </cell>
          <cell r="P75">
            <v>0.1673244090453869</v>
          </cell>
          <cell r="Q75">
            <v>737.69999999999993</v>
          </cell>
          <cell r="R75">
            <v>588.80999999999995</v>
          </cell>
          <cell r="S75">
            <v>139.30000000000001</v>
          </cell>
          <cell r="T75">
            <v>0.18883014775654064</v>
          </cell>
          <cell r="U75">
            <v>742.7</v>
          </cell>
          <cell r="V75">
            <v>585.32999999999993</v>
          </cell>
          <cell r="W75">
            <v>157.37999999999997</v>
          </cell>
          <cell r="X75">
            <v>0.2119025178403123</v>
          </cell>
          <cell r="Y75">
            <v>4253368.28</v>
          </cell>
          <cell r="Z75">
            <v>7048.5355066827942</v>
          </cell>
          <cell r="AA75">
            <v>4376000.8</v>
          </cell>
          <cell r="AB75">
            <v>7431.9403542738746</v>
          </cell>
          <cell r="AC75">
            <v>4552935.2300000004</v>
          </cell>
          <cell r="AD75">
            <v>7778.4074453726971</v>
          </cell>
        </row>
        <row r="76">
          <cell r="A76">
            <v>3460</v>
          </cell>
          <cell r="B76" t="str">
            <v>3460-Colorado River Board of California</v>
          </cell>
          <cell r="C76">
            <v>10</v>
          </cell>
          <cell r="D76">
            <v>10</v>
          </cell>
          <cell r="E76">
            <v>10</v>
          </cell>
          <cell r="F76">
            <v>0</v>
          </cell>
          <cell r="G76">
            <v>1005</v>
          </cell>
          <cell r="H76">
            <v>1005</v>
          </cell>
          <cell r="I76">
            <v>1005</v>
          </cell>
          <cell r="J76">
            <v>1</v>
          </cell>
          <cell r="K76">
            <v>0</v>
          </cell>
          <cell r="L76">
            <v>0</v>
          </cell>
          <cell r="M76">
            <v>11</v>
          </cell>
          <cell r="N76">
            <v>8</v>
          </cell>
          <cell r="O76">
            <v>3</v>
          </cell>
          <cell r="P76">
            <v>0.27272727272727271</v>
          </cell>
          <cell r="Q76">
            <v>11</v>
          </cell>
          <cell r="R76">
            <v>8</v>
          </cell>
          <cell r="S76">
            <v>3</v>
          </cell>
          <cell r="T76">
            <v>0.27272727272727271</v>
          </cell>
          <cell r="U76">
            <v>12</v>
          </cell>
          <cell r="V76">
            <v>7</v>
          </cell>
          <cell r="W76">
            <v>5</v>
          </cell>
          <cell r="X76">
            <v>0.41666666666666669</v>
          </cell>
          <cell r="Y76">
            <v>62564</v>
          </cell>
          <cell r="Z76">
            <v>7820.5</v>
          </cell>
          <cell r="AA76">
            <v>66454</v>
          </cell>
          <cell r="AB76">
            <v>8306.75</v>
          </cell>
          <cell r="AC76">
            <v>67000.679999999993</v>
          </cell>
          <cell r="AD76">
            <v>9571.5257142857135</v>
          </cell>
        </row>
        <row r="77">
          <cell r="A77">
            <v>3480</v>
          </cell>
          <cell r="B77" t="str">
            <v>3480-Department of Conservation</v>
          </cell>
          <cell r="C77">
            <v>571.6</v>
          </cell>
          <cell r="D77">
            <v>573.6</v>
          </cell>
          <cell r="E77">
            <v>573.6</v>
          </cell>
          <cell r="F77">
            <v>0</v>
          </cell>
          <cell r="G77">
            <v>58566</v>
          </cell>
          <cell r="H77">
            <v>58650</v>
          </cell>
          <cell r="I77">
            <v>57763</v>
          </cell>
          <cell r="J77">
            <v>1</v>
          </cell>
          <cell r="K77">
            <v>4</v>
          </cell>
          <cell r="L77">
            <v>8</v>
          </cell>
          <cell r="M77">
            <v>585.60000038146973</v>
          </cell>
          <cell r="N77">
            <v>494.16499978303909</v>
          </cell>
          <cell r="O77">
            <v>91.434999838471413</v>
          </cell>
          <cell r="P77">
            <v>0.15613900235469452</v>
          </cell>
          <cell r="Q77">
            <v>595.6</v>
          </cell>
          <cell r="R77">
            <v>517.67000000000007</v>
          </cell>
          <cell r="S77">
            <v>75.55</v>
          </cell>
          <cell r="T77">
            <v>0.12684687709872397</v>
          </cell>
          <cell r="U77">
            <v>632.6</v>
          </cell>
          <cell r="V77">
            <v>550.75</v>
          </cell>
          <cell r="W77">
            <v>81.860000000000014</v>
          </cell>
          <cell r="X77">
            <v>0.12940246601327854</v>
          </cell>
          <cell r="Y77">
            <v>3767188.51</v>
          </cell>
          <cell r="Z77">
            <v>7623.3414176519318</v>
          </cell>
          <cell r="AA77">
            <v>4048919.27</v>
          </cell>
          <cell r="AB77">
            <v>7821.4292309772627</v>
          </cell>
          <cell r="AC77">
            <v>4515826.74</v>
          </cell>
          <cell r="AD77">
            <v>8199.4130549251022</v>
          </cell>
        </row>
        <row r="78">
          <cell r="A78">
            <v>3540</v>
          </cell>
          <cell r="B78" t="str">
            <v>3540-Department of Forestry, Fire Protection</v>
          </cell>
          <cell r="C78">
            <v>7182.5</v>
          </cell>
          <cell r="D78">
            <v>7657.6</v>
          </cell>
          <cell r="E78">
            <v>7728.3</v>
          </cell>
          <cell r="F78">
            <v>0</v>
          </cell>
          <cell r="G78">
            <v>738501</v>
          </cell>
          <cell r="H78">
            <v>793901</v>
          </cell>
          <cell r="I78">
            <v>798614</v>
          </cell>
          <cell r="J78">
            <v>145</v>
          </cell>
          <cell r="K78">
            <v>201</v>
          </cell>
          <cell r="L78">
            <v>87</v>
          </cell>
          <cell r="M78">
            <v>5512.1500023603439</v>
          </cell>
          <cell r="N78">
            <v>4664.3000009059906</v>
          </cell>
          <cell r="O78">
            <v>847.84999936819077</v>
          </cell>
          <cell r="P78">
            <v>0.15381475449781573</v>
          </cell>
          <cell r="Q78">
            <v>5708.6499999999987</v>
          </cell>
          <cell r="R78">
            <v>4842.6500000000005</v>
          </cell>
          <cell r="S78">
            <v>873.90000000000009</v>
          </cell>
          <cell r="T78">
            <v>0.1530834785807503</v>
          </cell>
          <cell r="U78">
            <v>6001.65</v>
          </cell>
          <cell r="V78">
            <v>5181.8</v>
          </cell>
          <cell r="W78">
            <v>819.86</v>
          </cell>
          <cell r="X78">
            <v>0.13660576674747779</v>
          </cell>
          <cell r="Y78">
            <v>35137099.039999999</v>
          </cell>
          <cell r="Z78">
            <v>7533.1987722005424</v>
          </cell>
          <cell r="AA78">
            <v>37049045.039999999</v>
          </cell>
          <cell r="AB78">
            <v>7650.5725253735027</v>
          </cell>
          <cell r="AC78">
            <v>37270121.509999998</v>
          </cell>
          <cell r="AD78">
            <v>7192.5048265081623</v>
          </cell>
        </row>
        <row r="79">
          <cell r="A79">
            <v>3560</v>
          </cell>
          <cell r="B79" t="str">
            <v>3560-State Lands Commission</v>
          </cell>
          <cell r="C79">
            <v>198.6</v>
          </cell>
          <cell r="D79">
            <v>205.6</v>
          </cell>
          <cell r="E79">
            <v>205.6</v>
          </cell>
          <cell r="F79">
            <v>0</v>
          </cell>
          <cell r="G79">
            <v>18596</v>
          </cell>
          <cell r="H79">
            <v>19016</v>
          </cell>
          <cell r="I79">
            <v>19016</v>
          </cell>
          <cell r="J79">
            <v>5</v>
          </cell>
          <cell r="K79">
            <v>2</v>
          </cell>
          <cell r="L79">
            <v>3</v>
          </cell>
          <cell r="M79">
            <v>223.5</v>
          </cell>
          <cell r="N79">
            <v>192.5</v>
          </cell>
          <cell r="O79">
            <v>31</v>
          </cell>
          <cell r="P79">
            <v>0.13870246085011187</v>
          </cell>
          <cell r="Q79">
            <v>224.5</v>
          </cell>
          <cell r="R79">
            <v>197.75</v>
          </cell>
          <cell r="S79">
            <v>26.5</v>
          </cell>
          <cell r="T79">
            <v>0.11804008908685969</v>
          </cell>
          <cell r="U79">
            <v>226.5</v>
          </cell>
          <cell r="V79">
            <v>195.25</v>
          </cell>
          <cell r="W79">
            <v>31.25</v>
          </cell>
          <cell r="X79">
            <v>0.13796909492273732</v>
          </cell>
          <cell r="Y79">
            <v>1399987.41</v>
          </cell>
          <cell r="Z79">
            <v>7272.6618701298694</v>
          </cell>
          <cell r="AA79">
            <v>1457780.55</v>
          </cell>
          <cell r="AB79">
            <v>7371.83590391909</v>
          </cell>
          <cell r="AC79">
            <v>1533142.42</v>
          </cell>
          <cell r="AD79">
            <v>7852.2018950064021</v>
          </cell>
        </row>
        <row r="80">
          <cell r="A80">
            <v>3600</v>
          </cell>
          <cell r="B80" t="str">
            <v>3600-Department of Fish and Wildlife</v>
          </cell>
          <cell r="C80">
            <v>2103.8000000000002</v>
          </cell>
          <cell r="D80">
            <v>2207.8000000000002</v>
          </cell>
          <cell r="E80">
            <v>2144.8000000000002</v>
          </cell>
          <cell r="F80">
            <v>0</v>
          </cell>
          <cell r="G80">
            <v>168582</v>
          </cell>
          <cell r="H80">
            <v>177558</v>
          </cell>
          <cell r="I80">
            <v>166935</v>
          </cell>
          <cell r="J80">
            <v>3</v>
          </cell>
          <cell r="K80">
            <v>4</v>
          </cell>
          <cell r="L80">
            <v>3</v>
          </cell>
          <cell r="M80">
            <v>2335.9999904036522</v>
          </cell>
          <cell r="N80">
            <v>2055.8000063300133</v>
          </cell>
          <cell r="O80">
            <v>280.19999916851521</v>
          </cell>
          <cell r="P80">
            <v>0.11994863027379452</v>
          </cell>
          <cell r="Q80">
            <v>2395.1000000000004</v>
          </cell>
          <cell r="R80">
            <v>2092.39</v>
          </cell>
          <cell r="S80">
            <v>292.55</v>
          </cell>
          <cell r="T80">
            <v>0.1221452131435013</v>
          </cell>
          <cell r="U80">
            <v>2393.35</v>
          </cell>
          <cell r="V80">
            <v>2117.12</v>
          </cell>
          <cell r="W80">
            <v>276.24</v>
          </cell>
          <cell r="X80">
            <v>0.1154198090542545</v>
          </cell>
          <cell r="Y80">
            <v>12881061.18</v>
          </cell>
          <cell r="Z80">
            <v>6265.7170640811009</v>
          </cell>
          <cell r="AA80">
            <v>13552367.1</v>
          </cell>
          <cell r="AB80">
            <v>6476.9794827924052</v>
          </cell>
          <cell r="AC80">
            <v>14344436.98</v>
          </cell>
          <cell r="AD80">
            <v>6775.4482410066512</v>
          </cell>
        </row>
        <row r="81">
          <cell r="A81">
            <v>3640</v>
          </cell>
          <cell r="B81" t="str">
            <v>3640-Wildlife Conservation Board</v>
          </cell>
          <cell r="C81">
            <v>31.2</v>
          </cell>
          <cell r="D81">
            <v>31.7</v>
          </cell>
          <cell r="E81">
            <v>31.7</v>
          </cell>
          <cell r="F81">
            <v>0</v>
          </cell>
          <cell r="G81">
            <v>2934</v>
          </cell>
          <cell r="H81">
            <v>2975</v>
          </cell>
          <cell r="I81">
            <v>2975</v>
          </cell>
          <cell r="J81">
            <v>0</v>
          </cell>
          <cell r="K81">
            <v>0</v>
          </cell>
          <cell r="L81">
            <v>0</v>
          </cell>
          <cell r="M81">
            <v>30.5</v>
          </cell>
          <cell r="N81">
            <v>26</v>
          </cell>
          <cell r="O81">
            <v>4.5</v>
          </cell>
          <cell r="P81">
            <v>0.14754098360655737</v>
          </cell>
          <cell r="Q81">
            <v>30.5</v>
          </cell>
          <cell r="R81">
            <v>28</v>
          </cell>
          <cell r="S81">
            <v>2.5</v>
          </cell>
          <cell r="T81">
            <v>8.1967213114754092E-2</v>
          </cell>
          <cell r="U81">
            <v>35.5</v>
          </cell>
          <cell r="V81">
            <v>29</v>
          </cell>
          <cell r="W81">
            <v>6.5</v>
          </cell>
          <cell r="X81">
            <v>0.18309859154929578</v>
          </cell>
          <cell r="Y81">
            <v>176486.55</v>
          </cell>
          <cell r="Z81">
            <v>6787.9442307692307</v>
          </cell>
          <cell r="AA81">
            <v>201132.96</v>
          </cell>
          <cell r="AB81">
            <v>7183.32</v>
          </cell>
          <cell r="AC81">
            <v>251168.49</v>
          </cell>
          <cell r="AD81">
            <v>8660.9824137931028</v>
          </cell>
        </row>
        <row r="82">
          <cell r="A82">
            <v>3720</v>
          </cell>
          <cell r="B82" t="str">
            <v>3720-Coastal Commission</v>
          </cell>
          <cell r="C82">
            <v>148.69999999999999</v>
          </cell>
          <cell r="D82">
            <v>151.69999999999999</v>
          </cell>
          <cell r="E82">
            <v>149.69999999999999</v>
          </cell>
          <cell r="F82">
            <v>0</v>
          </cell>
          <cell r="G82">
            <v>13096</v>
          </cell>
          <cell r="H82">
            <v>13584</v>
          </cell>
          <cell r="I82">
            <v>13198</v>
          </cell>
          <cell r="J82">
            <v>6</v>
          </cell>
          <cell r="K82">
            <v>2</v>
          </cell>
          <cell r="L82">
            <v>6</v>
          </cell>
          <cell r="M82">
            <v>184.20000076293945</v>
          </cell>
          <cell r="N82">
            <v>166.22499847412109</v>
          </cell>
          <cell r="O82">
            <v>17.974999904632568</v>
          </cell>
          <cell r="P82">
            <v>9.7584146743657826E-2</v>
          </cell>
          <cell r="Q82">
            <v>188.20000000000002</v>
          </cell>
          <cell r="R82">
            <v>148.32</v>
          </cell>
          <cell r="S82">
            <v>16.05</v>
          </cell>
          <cell r="T82">
            <v>8.528161530286929E-2</v>
          </cell>
          <cell r="U82">
            <v>188.2</v>
          </cell>
          <cell r="V82">
            <v>170.26999999999998</v>
          </cell>
          <cell r="W82">
            <v>17.93</v>
          </cell>
          <cell r="X82">
            <v>9.5270988310308183E-2</v>
          </cell>
          <cell r="Y82">
            <v>951287.97</v>
          </cell>
          <cell r="Z82">
            <v>5722.8935402763873</v>
          </cell>
          <cell r="AA82">
            <v>1016464.16</v>
          </cell>
          <cell r="AB82">
            <v>6853.1833872707666</v>
          </cell>
          <cell r="AC82">
            <v>1075645.83</v>
          </cell>
          <cell r="AD82">
            <v>6317.295060785812</v>
          </cell>
        </row>
        <row r="83">
          <cell r="A83">
            <v>3760</v>
          </cell>
          <cell r="B83" t="str">
            <v>3760-State Coastal Conservancy</v>
          </cell>
          <cell r="C83">
            <v>68.5</v>
          </cell>
          <cell r="D83">
            <v>69</v>
          </cell>
          <cell r="E83">
            <v>69</v>
          </cell>
          <cell r="F83">
            <v>0</v>
          </cell>
          <cell r="G83">
            <v>8080</v>
          </cell>
          <cell r="H83">
            <v>5494</v>
          </cell>
          <cell r="I83">
            <v>5180</v>
          </cell>
          <cell r="J83">
            <v>0</v>
          </cell>
          <cell r="K83">
            <v>1</v>
          </cell>
          <cell r="L83">
            <v>0</v>
          </cell>
          <cell r="M83">
            <v>63</v>
          </cell>
          <cell r="N83">
            <v>24</v>
          </cell>
          <cell r="O83">
            <v>39</v>
          </cell>
          <cell r="P83">
            <v>0.61904761904761907</v>
          </cell>
          <cell r="Q83">
            <v>63</v>
          </cell>
          <cell r="R83">
            <v>18</v>
          </cell>
          <cell r="S83">
            <v>44</v>
          </cell>
          <cell r="T83">
            <v>0.69841269841269837</v>
          </cell>
          <cell r="U83">
            <v>68</v>
          </cell>
          <cell r="V83">
            <v>57.4</v>
          </cell>
          <cell r="W83">
            <v>10.6</v>
          </cell>
          <cell r="X83">
            <v>0.15588235294117647</v>
          </cell>
          <cell r="Y83">
            <v>374787.38</v>
          </cell>
          <cell r="Z83">
            <v>15616.140833333333</v>
          </cell>
          <cell r="AA83">
            <v>394918.51</v>
          </cell>
          <cell r="AB83">
            <v>21939.917222222222</v>
          </cell>
          <cell r="AC83">
            <v>452270.51</v>
          </cell>
          <cell r="AD83">
            <v>7879.2771777003491</v>
          </cell>
        </row>
        <row r="84">
          <cell r="A84">
            <v>3780</v>
          </cell>
          <cell r="B84" t="str">
            <v>3780-Native American Heritage Commission</v>
          </cell>
          <cell r="C84">
            <v>19.600000000000001</v>
          </cell>
          <cell r="D84">
            <v>19.600000000000001</v>
          </cell>
          <cell r="E84">
            <v>19.600000000000001</v>
          </cell>
          <cell r="F84">
            <v>0</v>
          </cell>
          <cell r="G84">
            <v>1324</v>
          </cell>
          <cell r="H84">
            <v>1753</v>
          </cell>
          <cell r="I84">
            <v>1753</v>
          </cell>
          <cell r="J84">
            <v>1</v>
          </cell>
          <cell r="K84">
            <v>1</v>
          </cell>
          <cell r="L84">
            <v>0</v>
          </cell>
          <cell r="M84">
            <v>10</v>
          </cell>
          <cell r="N84">
            <v>9</v>
          </cell>
          <cell r="O84">
            <v>1</v>
          </cell>
          <cell r="P84">
            <v>0.1</v>
          </cell>
          <cell r="Q84">
            <v>13</v>
          </cell>
          <cell r="R84">
            <v>8</v>
          </cell>
          <cell r="S84">
            <v>5</v>
          </cell>
          <cell r="T84">
            <v>0.38461538461538464</v>
          </cell>
          <cell r="U84">
            <v>23</v>
          </cell>
          <cell r="V84">
            <v>8</v>
          </cell>
          <cell r="W84">
            <v>15</v>
          </cell>
          <cell r="X84">
            <v>0.65217391304347827</v>
          </cell>
          <cell r="Y84">
            <v>59803</v>
          </cell>
          <cell r="Z84">
            <v>6644.7777777777774</v>
          </cell>
          <cell r="AA84">
            <v>60585</v>
          </cell>
          <cell r="AB84">
            <v>7573.125</v>
          </cell>
          <cell r="AC84">
            <v>59102</v>
          </cell>
          <cell r="AD84">
            <v>7387.75</v>
          </cell>
        </row>
        <row r="85">
          <cell r="A85">
            <v>3790</v>
          </cell>
          <cell r="B85" t="str">
            <v>3790-Department of Parks, Recreation</v>
          </cell>
          <cell r="C85">
            <v>3881.9</v>
          </cell>
          <cell r="D85">
            <v>3956.9</v>
          </cell>
          <cell r="E85">
            <v>3961.9</v>
          </cell>
          <cell r="F85">
            <v>0</v>
          </cell>
          <cell r="G85">
            <v>221816</v>
          </cell>
          <cell r="H85">
            <v>228677</v>
          </cell>
          <cell r="I85">
            <v>223458</v>
          </cell>
          <cell r="J85">
            <v>32</v>
          </cell>
          <cell r="K85">
            <v>33</v>
          </cell>
          <cell r="L85">
            <v>103</v>
          </cell>
          <cell r="M85">
            <v>2077.2000002861023</v>
          </cell>
          <cell r="N85">
            <v>1838.9500007629395</v>
          </cell>
          <cell r="O85">
            <v>238.25000013411045</v>
          </cell>
          <cell r="P85">
            <v>0.11469766998906951</v>
          </cell>
          <cell r="Q85">
            <v>2081.6999999999998</v>
          </cell>
          <cell r="R85">
            <v>1878.1499999999999</v>
          </cell>
          <cell r="S85">
            <v>200.34</v>
          </cell>
          <cell r="T85">
            <v>9.6238651102464337E-2</v>
          </cell>
          <cell r="U85">
            <v>2608.1999999999998</v>
          </cell>
          <cell r="V85">
            <v>1879.5299999999997</v>
          </cell>
          <cell r="W85">
            <v>728.67</v>
          </cell>
          <cell r="X85">
            <v>0.27937658155049461</v>
          </cell>
          <cell r="Y85">
            <v>10992165.439999999</v>
          </cell>
          <cell r="Z85">
            <v>5977.4139783243672</v>
          </cell>
          <cell r="AA85">
            <v>11396562.93</v>
          </cell>
          <cell r="AB85">
            <v>6067.9727018608737</v>
          </cell>
          <cell r="AC85">
            <v>11930436.68</v>
          </cell>
          <cell r="AD85">
            <v>6347.5638484089113</v>
          </cell>
        </row>
        <row r="86">
          <cell r="A86">
            <v>3810</v>
          </cell>
          <cell r="B86" t="str">
            <v>3810-Santa Monica Mountains Conservancy</v>
          </cell>
          <cell r="C86">
            <v>4.9000000000000004</v>
          </cell>
          <cell r="D86">
            <v>6.9</v>
          </cell>
          <cell r="E86">
            <v>6.9</v>
          </cell>
          <cell r="F86">
            <v>0</v>
          </cell>
          <cell r="G86">
            <v>506</v>
          </cell>
          <cell r="H86">
            <v>908</v>
          </cell>
          <cell r="I86">
            <v>752</v>
          </cell>
          <cell r="J86">
            <v>0</v>
          </cell>
          <cell r="K86">
            <v>0</v>
          </cell>
          <cell r="L86">
            <v>0</v>
          </cell>
          <cell r="M86">
            <v>5</v>
          </cell>
          <cell r="N86">
            <v>4.625</v>
          </cell>
          <cell r="O86">
            <v>0.375</v>
          </cell>
          <cell r="P86">
            <v>7.4999999999999997E-2</v>
          </cell>
          <cell r="Q86">
            <v>5</v>
          </cell>
          <cell r="R86">
            <v>4.62</v>
          </cell>
          <cell r="S86">
            <v>0</v>
          </cell>
          <cell r="T86">
            <v>0</v>
          </cell>
          <cell r="U86">
            <v>5</v>
          </cell>
          <cell r="V86">
            <v>4.63</v>
          </cell>
          <cell r="W86">
            <v>0.38</v>
          </cell>
          <cell r="X86">
            <v>7.5999999999999998E-2</v>
          </cell>
          <cell r="Y86">
            <v>36155.75</v>
          </cell>
          <cell r="Z86">
            <v>7817.4594594594591</v>
          </cell>
          <cell r="AA86">
            <v>38242.5</v>
          </cell>
          <cell r="AB86">
            <v>8277.5974025974028</v>
          </cell>
          <cell r="AC86">
            <v>40447.5</v>
          </cell>
          <cell r="AD86">
            <v>8735.9611231101517</v>
          </cell>
        </row>
        <row r="87">
          <cell r="A87">
            <v>3820</v>
          </cell>
          <cell r="B87" t="str">
            <v>3820-SF Bay Conservation, Development Comm</v>
          </cell>
          <cell r="C87">
            <v>35.5</v>
          </cell>
          <cell r="D87">
            <v>39.5</v>
          </cell>
          <cell r="E87">
            <v>39.5</v>
          </cell>
          <cell r="F87">
            <v>0</v>
          </cell>
          <cell r="G87">
            <v>3283</v>
          </cell>
          <cell r="H87">
            <v>4263</v>
          </cell>
          <cell r="I87">
            <v>4263</v>
          </cell>
          <cell r="J87">
            <v>0</v>
          </cell>
          <cell r="K87">
            <v>4</v>
          </cell>
          <cell r="L87">
            <v>1</v>
          </cell>
          <cell r="M87">
            <v>40.199999809265137</v>
          </cell>
          <cell r="N87">
            <v>33</v>
          </cell>
          <cell r="O87">
            <v>7.2000000029802322</v>
          </cell>
          <cell r="P87">
            <v>0.1791044785358632</v>
          </cell>
          <cell r="Q87">
            <v>40.200000000000003</v>
          </cell>
          <cell r="R87">
            <v>35</v>
          </cell>
          <cell r="S87">
            <v>5.2</v>
          </cell>
          <cell r="T87">
            <v>0.12935323383084577</v>
          </cell>
          <cell r="U87">
            <v>41.2</v>
          </cell>
          <cell r="V87">
            <v>35</v>
          </cell>
          <cell r="W87">
            <v>6.2</v>
          </cell>
          <cell r="X87">
            <v>0.15048543689320387</v>
          </cell>
          <cell r="Y87">
            <v>277630.90000000002</v>
          </cell>
          <cell r="Z87">
            <v>8413.0575757575771</v>
          </cell>
          <cell r="AA87">
            <v>289693.18</v>
          </cell>
          <cell r="AB87">
            <v>8276.9480000000003</v>
          </cell>
          <cell r="AC87">
            <v>351001.89</v>
          </cell>
          <cell r="AD87">
            <v>10028.625428571429</v>
          </cell>
        </row>
        <row r="88">
          <cell r="A88">
            <v>3825</v>
          </cell>
          <cell r="B88" t="str">
            <v>3825-San Gabriel,Lower LA River,Mtns Consvcy</v>
          </cell>
          <cell r="C88">
            <v>4.8</v>
          </cell>
          <cell r="D88">
            <v>6.8</v>
          </cell>
          <cell r="E88">
            <v>6.8</v>
          </cell>
          <cell r="F88">
            <v>0</v>
          </cell>
          <cell r="G88">
            <v>360</v>
          </cell>
          <cell r="H88">
            <v>440</v>
          </cell>
          <cell r="I88">
            <v>426</v>
          </cell>
          <cell r="J88">
            <v>0</v>
          </cell>
          <cell r="K88">
            <v>0</v>
          </cell>
          <cell r="L88">
            <v>0</v>
          </cell>
          <cell r="M88">
            <v>7.5</v>
          </cell>
          <cell r="N88">
            <v>4</v>
          </cell>
          <cell r="O88">
            <v>3.5</v>
          </cell>
          <cell r="P88">
            <v>0.46666666666666667</v>
          </cell>
          <cell r="Q88">
            <v>7.5</v>
          </cell>
          <cell r="R88">
            <v>5</v>
          </cell>
          <cell r="S88">
            <v>2.5</v>
          </cell>
          <cell r="T88">
            <v>0.33333333333333331</v>
          </cell>
          <cell r="U88">
            <v>7.5</v>
          </cell>
          <cell r="V88">
            <v>6</v>
          </cell>
          <cell r="W88">
            <v>1.5</v>
          </cell>
          <cell r="X88">
            <v>0.2</v>
          </cell>
          <cell r="Y88">
            <v>22499</v>
          </cell>
          <cell r="Z88">
            <v>5624.75</v>
          </cell>
          <cell r="AA88">
            <v>29094.68</v>
          </cell>
          <cell r="AB88">
            <v>5818.9359999999997</v>
          </cell>
          <cell r="AC88">
            <v>36817.83</v>
          </cell>
          <cell r="AD88">
            <v>6136.3050000000003</v>
          </cell>
        </row>
        <row r="89">
          <cell r="A89">
            <v>3830</v>
          </cell>
          <cell r="B89" t="str">
            <v>3830-San Joaquin River Conservancy</v>
          </cell>
          <cell r="C89">
            <v>2.5</v>
          </cell>
          <cell r="D89">
            <v>2.5</v>
          </cell>
          <cell r="E89">
            <v>2.5</v>
          </cell>
          <cell r="F89">
            <v>0</v>
          </cell>
          <cell r="G89">
            <v>173</v>
          </cell>
          <cell r="H89">
            <v>173</v>
          </cell>
          <cell r="I89">
            <v>173</v>
          </cell>
          <cell r="J89">
            <v>0</v>
          </cell>
          <cell r="K89">
            <v>0</v>
          </cell>
          <cell r="L89">
            <v>0</v>
          </cell>
          <cell r="M89">
            <v>2</v>
          </cell>
          <cell r="N89">
            <v>2</v>
          </cell>
          <cell r="O89">
            <v>0</v>
          </cell>
          <cell r="P89">
            <v>0</v>
          </cell>
          <cell r="Q89">
            <v>2</v>
          </cell>
          <cell r="R89">
            <v>2</v>
          </cell>
          <cell r="S89">
            <v>0</v>
          </cell>
          <cell r="T89">
            <v>0</v>
          </cell>
          <cell r="U89">
            <v>3</v>
          </cell>
          <cell r="V89">
            <v>1</v>
          </cell>
          <cell r="W89">
            <v>2</v>
          </cell>
          <cell r="X89">
            <v>0.66666666666666663</v>
          </cell>
          <cell r="Y89">
            <v>17165</v>
          </cell>
          <cell r="Z89">
            <v>8582.5</v>
          </cell>
          <cell r="AA89">
            <v>18102</v>
          </cell>
          <cell r="AB89">
            <v>9051</v>
          </cell>
          <cell r="AC89">
            <v>9371</v>
          </cell>
          <cell r="AD89">
            <v>9371</v>
          </cell>
        </row>
        <row r="90">
          <cell r="A90">
            <v>3835</v>
          </cell>
          <cell r="B90" t="str">
            <v>3835-Baldwin Hills Conservancy</v>
          </cell>
          <cell r="C90">
            <v>5</v>
          </cell>
          <cell r="D90">
            <v>5</v>
          </cell>
          <cell r="E90">
            <v>5</v>
          </cell>
          <cell r="F90">
            <v>0</v>
          </cell>
          <cell r="G90">
            <v>493</v>
          </cell>
          <cell r="H90">
            <v>621</v>
          </cell>
          <cell r="I90">
            <v>488</v>
          </cell>
          <cell r="J90">
            <v>0</v>
          </cell>
          <cell r="K90">
            <v>0</v>
          </cell>
          <cell r="L90">
            <v>0</v>
          </cell>
          <cell r="M90">
            <v>3</v>
          </cell>
          <cell r="N90">
            <v>3</v>
          </cell>
          <cell r="O90">
            <v>0</v>
          </cell>
          <cell r="P90">
            <v>0</v>
          </cell>
          <cell r="Q90">
            <v>3</v>
          </cell>
          <cell r="R90">
            <v>3</v>
          </cell>
          <cell r="S90">
            <v>0</v>
          </cell>
          <cell r="T90">
            <v>0</v>
          </cell>
          <cell r="U90">
            <v>5</v>
          </cell>
          <cell r="V90">
            <v>4</v>
          </cell>
          <cell r="W90">
            <v>1</v>
          </cell>
          <cell r="X90">
            <v>0.2</v>
          </cell>
          <cell r="Y90">
            <v>27047</v>
          </cell>
          <cell r="Z90">
            <v>9015.6666666666661</v>
          </cell>
          <cell r="AA90">
            <v>28577</v>
          </cell>
          <cell r="AB90">
            <v>9525.6666666666661</v>
          </cell>
          <cell r="AC90">
            <v>21120.17</v>
          </cell>
          <cell r="AD90">
            <v>5280.0424999999996</v>
          </cell>
        </row>
        <row r="91">
          <cell r="A91">
            <v>3840</v>
          </cell>
          <cell r="B91" t="str">
            <v>3840-Delta Protection Commission</v>
          </cell>
          <cell r="C91">
            <v>6</v>
          </cell>
          <cell r="D91">
            <v>6</v>
          </cell>
          <cell r="E91">
            <v>6</v>
          </cell>
          <cell r="F91">
            <v>0</v>
          </cell>
          <cell r="G91">
            <v>700</v>
          </cell>
          <cell r="H91">
            <v>700</v>
          </cell>
          <cell r="I91">
            <v>700</v>
          </cell>
          <cell r="J91">
            <v>0</v>
          </cell>
          <cell r="K91">
            <v>0</v>
          </cell>
          <cell r="L91">
            <v>0</v>
          </cell>
          <cell r="M91">
            <v>8</v>
          </cell>
          <cell r="N91">
            <v>6</v>
          </cell>
          <cell r="O91">
            <v>2</v>
          </cell>
          <cell r="P91">
            <v>0.25</v>
          </cell>
          <cell r="Q91">
            <v>8</v>
          </cell>
          <cell r="R91">
            <v>8</v>
          </cell>
          <cell r="S91">
            <v>0</v>
          </cell>
          <cell r="T91">
            <v>0</v>
          </cell>
          <cell r="U91">
            <v>8</v>
          </cell>
          <cell r="V91">
            <v>8</v>
          </cell>
          <cell r="W91">
            <v>0</v>
          </cell>
          <cell r="X91">
            <v>0</v>
          </cell>
          <cell r="Y91">
            <v>50294</v>
          </cell>
          <cell r="Z91">
            <v>8382.3333333333339</v>
          </cell>
          <cell r="AA91">
            <v>63877</v>
          </cell>
          <cell r="AB91">
            <v>7984.625</v>
          </cell>
          <cell r="AC91">
            <v>67671.539999999994</v>
          </cell>
          <cell r="AD91">
            <v>8458.9424999999992</v>
          </cell>
        </row>
        <row r="92">
          <cell r="A92">
            <v>3845</v>
          </cell>
          <cell r="B92" t="str">
            <v>3845-San Diego River Conservancy</v>
          </cell>
          <cell r="C92">
            <v>3.2</v>
          </cell>
          <cell r="D92">
            <v>3.2</v>
          </cell>
          <cell r="E92">
            <v>3.2</v>
          </cell>
          <cell r="F92">
            <v>0</v>
          </cell>
          <cell r="G92">
            <v>193</v>
          </cell>
          <cell r="H92">
            <v>243</v>
          </cell>
          <cell r="I92">
            <v>243</v>
          </cell>
          <cell r="J92">
            <v>0</v>
          </cell>
          <cell r="K92">
            <v>0</v>
          </cell>
          <cell r="L92">
            <v>0</v>
          </cell>
          <cell r="M92">
            <v>3</v>
          </cell>
          <cell r="N92">
            <v>2</v>
          </cell>
          <cell r="O92">
            <v>1</v>
          </cell>
          <cell r="P92">
            <v>0.33333333333333331</v>
          </cell>
          <cell r="Q92">
            <v>3</v>
          </cell>
          <cell r="R92">
            <v>3</v>
          </cell>
          <cell r="S92">
            <v>0</v>
          </cell>
          <cell r="T92">
            <v>0</v>
          </cell>
          <cell r="U92">
            <v>4</v>
          </cell>
          <cell r="V92">
            <v>3</v>
          </cell>
          <cell r="W92">
            <v>1</v>
          </cell>
          <cell r="X92">
            <v>0.25</v>
          </cell>
          <cell r="Y92">
            <v>17190</v>
          </cell>
          <cell r="Z92">
            <v>8595</v>
          </cell>
          <cell r="AA92">
            <v>18422</v>
          </cell>
          <cell r="AB92">
            <v>6140.666666666667</v>
          </cell>
          <cell r="AC92">
            <v>20964.310000000001</v>
          </cell>
          <cell r="AD92">
            <v>6988.1033333333335</v>
          </cell>
        </row>
        <row r="93">
          <cell r="A93">
            <v>3850</v>
          </cell>
          <cell r="B93" t="str">
            <v>3850-Coachella Valley Mountains Conservancy</v>
          </cell>
          <cell r="C93">
            <v>3.6</v>
          </cell>
          <cell r="D93">
            <v>3.6</v>
          </cell>
          <cell r="E93">
            <v>3.6</v>
          </cell>
          <cell r="F93">
            <v>0</v>
          </cell>
          <cell r="G93">
            <v>282</v>
          </cell>
          <cell r="H93">
            <v>282</v>
          </cell>
          <cell r="I93">
            <v>282</v>
          </cell>
          <cell r="J93">
            <v>0</v>
          </cell>
          <cell r="K93">
            <v>0</v>
          </cell>
          <cell r="L93">
            <v>0</v>
          </cell>
          <cell r="M93">
            <v>4</v>
          </cell>
          <cell r="N93">
            <v>1</v>
          </cell>
          <cell r="O93">
            <v>3</v>
          </cell>
          <cell r="P93">
            <v>0.75</v>
          </cell>
          <cell r="Q93">
            <v>4</v>
          </cell>
          <cell r="R93">
            <v>3</v>
          </cell>
          <cell r="S93">
            <v>1</v>
          </cell>
          <cell r="T93">
            <v>0.25</v>
          </cell>
          <cell r="U93">
            <v>5</v>
          </cell>
          <cell r="V93">
            <v>4</v>
          </cell>
          <cell r="W93">
            <v>1</v>
          </cell>
          <cell r="X93">
            <v>0.2</v>
          </cell>
          <cell r="Y93">
            <v>23057</v>
          </cell>
          <cell r="Z93">
            <v>23057</v>
          </cell>
          <cell r="AA93">
            <v>20422</v>
          </cell>
          <cell r="AB93">
            <v>6807.333333333333</v>
          </cell>
          <cell r="AC93">
            <v>26178.38</v>
          </cell>
          <cell r="AD93">
            <v>6544.5950000000003</v>
          </cell>
        </row>
        <row r="94">
          <cell r="A94">
            <v>3855</v>
          </cell>
          <cell r="B94" t="str">
            <v>3855-Sierra Nevada Conservancy</v>
          </cell>
          <cell r="C94">
            <v>34.1</v>
          </cell>
          <cell r="D94">
            <v>34.1</v>
          </cell>
          <cell r="E94">
            <v>34.1</v>
          </cell>
          <cell r="F94">
            <v>0</v>
          </cell>
          <cell r="G94">
            <v>3115</v>
          </cell>
          <cell r="H94">
            <v>2840</v>
          </cell>
          <cell r="I94">
            <v>2813</v>
          </cell>
          <cell r="J94">
            <v>0</v>
          </cell>
          <cell r="K94">
            <v>0</v>
          </cell>
          <cell r="L94">
            <v>0</v>
          </cell>
          <cell r="M94">
            <v>28</v>
          </cell>
          <cell r="N94">
            <v>28</v>
          </cell>
          <cell r="O94">
            <v>0</v>
          </cell>
          <cell r="P94">
            <v>0</v>
          </cell>
          <cell r="Q94">
            <v>28</v>
          </cell>
          <cell r="R94">
            <v>26</v>
          </cell>
          <cell r="S94">
            <v>0</v>
          </cell>
          <cell r="T94">
            <v>0</v>
          </cell>
          <cell r="U94">
            <v>33</v>
          </cell>
          <cell r="V94">
            <v>30</v>
          </cell>
          <cell r="W94">
            <v>3</v>
          </cell>
          <cell r="X94">
            <v>9.0909090909090912E-2</v>
          </cell>
          <cell r="Y94">
            <v>166495.31</v>
          </cell>
          <cell r="Z94">
            <v>5946.2610714285711</v>
          </cell>
          <cell r="AA94">
            <v>162589.51</v>
          </cell>
          <cell r="AB94">
            <v>6253.4426923076926</v>
          </cell>
          <cell r="AC94">
            <v>189673.83</v>
          </cell>
          <cell r="AD94">
            <v>6322.4609999999993</v>
          </cell>
        </row>
        <row r="95">
          <cell r="A95">
            <v>3860</v>
          </cell>
          <cell r="B95" t="str">
            <v>3860-Department of Water Resources</v>
          </cell>
          <cell r="C95">
            <v>3214.1</v>
          </cell>
          <cell r="D95">
            <v>3223.1</v>
          </cell>
          <cell r="E95">
            <v>3214.1</v>
          </cell>
          <cell r="F95">
            <v>0</v>
          </cell>
          <cell r="G95">
            <v>330774</v>
          </cell>
          <cell r="H95">
            <v>325298</v>
          </cell>
          <cell r="I95">
            <v>322546</v>
          </cell>
          <cell r="J95">
            <v>13</v>
          </cell>
          <cell r="K95">
            <v>13</v>
          </cell>
          <cell r="L95">
            <v>26</v>
          </cell>
          <cell r="M95">
            <v>3368.0999999046326</v>
          </cell>
          <cell r="N95">
            <v>2867.9500067234039</v>
          </cell>
          <cell r="O95">
            <v>500.15000066161156</v>
          </cell>
          <cell r="P95">
            <v>0.14849618499325234</v>
          </cell>
          <cell r="Q95">
            <v>3397.1</v>
          </cell>
          <cell r="R95">
            <v>2858.93</v>
          </cell>
          <cell r="S95">
            <v>536.19000000000005</v>
          </cell>
          <cell r="T95">
            <v>0.15783756733684615</v>
          </cell>
          <cell r="U95">
            <v>3483.1</v>
          </cell>
          <cell r="V95">
            <v>2787.3</v>
          </cell>
          <cell r="W95">
            <v>695.82999999999993</v>
          </cell>
          <cell r="X95">
            <v>0.19977319054864917</v>
          </cell>
          <cell r="Y95">
            <v>22306910.109999999</v>
          </cell>
          <cell r="Z95">
            <v>7777.9982418470945</v>
          </cell>
          <cell r="AA95">
            <v>22790117.59</v>
          </cell>
          <cell r="AB95">
            <v>7971.5549488794759</v>
          </cell>
          <cell r="AC95">
            <v>24061332.170000002</v>
          </cell>
          <cell r="AD95">
            <v>8632.48741434363</v>
          </cell>
        </row>
        <row r="96">
          <cell r="A96">
            <v>3875</v>
          </cell>
          <cell r="B96" t="str">
            <v>3875-Sacramento-San Joaquin Delta Conservancy</v>
          </cell>
          <cell r="C96">
            <v>11.1</v>
          </cell>
          <cell r="D96">
            <v>11.1</v>
          </cell>
          <cell r="E96">
            <v>11.1</v>
          </cell>
          <cell r="F96">
            <v>0</v>
          </cell>
          <cell r="G96">
            <v>1260</v>
          </cell>
          <cell r="H96">
            <v>1726</v>
          </cell>
          <cell r="I96">
            <v>1625</v>
          </cell>
          <cell r="J96">
            <v>0</v>
          </cell>
          <cell r="K96">
            <v>0</v>
          </cell>
          <cell r="L96">
            <v>0</v>
          </cell>
          <cell r="M96">
            <v>14</v>
          </cell>
          <cell r="N96">
            <v>9.800000011920929</v>
          </cell>
          <cell r="O96">
            <v>4.2000000029802322</v>
          </cell>
          <cell r="P96">
            <v>0.30000000021287371</v>
          </cell>
          <cell r="Q96">
            <v>13</v>
          </cell>
          <cell r="R96">
            <v>6.8</v>
          </cell>
          <cell r="S96">
            <v>5</v>
          </cell>
          <cell r="T96">
            <v>0.38461538461538464</v>
          </cell>
          <cell r="U96">
            <v>15</v>
          </cell>
          <cell r="V96">
            <v>11.8</v>
          </cell>
          <cell r="W96">
            <v>3.2</v>
          </cell>
          <cell r="X96">
            <v>0.21333333333333335</v>
          </cell>
          <cell r="Y96">
            <v>71912.7</v>
          </cell>
          <cell r="Z96">
            <v>7338.0306033187608</v>
          </cell>
          <cell r="AA96">
            <v>67889.25</v>
          </cell>
          <cell r="AB96">
            <v>9983.7132352941171</v>
          </cell>
          <cell r="AC96">
            <v>78955.91</v>
          </cell>
          <cell r="AD96">
            <v>6691.1788135593215</v>
          </cell>
        </row>
        <row r="97">
          <cell r="A97">
            <v>3885</v>
          </cell>
          <cell r="B97" t="str">
            <v>3885-Delta Stewardship Council</v>
          </cell>
          <cell r="C97">
            <v>59.7</v>
          </cell>
          <cell r="D97">
            <v>59.7</v>
          </cell>
          <cell r="E97">
            <v>59.7</v>
          </cell>
          <cell r="F97">
            <v>0</v>
          </cell>
          <cell r="G97">
            <v>6250</v>
          </cell>
          <cell r="H97">
            <v>6250</v>
          </cell>
          <cell r="I97">
            <v>6250</v>
          </cell>
          <cell r="J97">
            <v>0</v>
          </cell>
          <cell r="K97">
            <v>1</v>
          </cell>
          <cell r="L97">
            <v>0</v>
          </cell>
          <cell r="M97">
            <v>69</v>
          </cell>
          <cell r="N97">
            <v>61.800000011920929</v>
          </cell>
          <cell r="O97">
            <v>7.2000000029802322</v>
          </cell>
          <cell r="P97">
            <v>0.1043478261301483</v>
          </cell>
          <cell r="Q97">
            <v>69</v>
          </cell>
          <cell r="R97">
            <v>61</v>
          </cell>
          <cell r="S97">
            <v>8</v>
          </cell>
          <cell r="T97">
            <v>0.11594202898550725</v>
          </cell>
          <cell r="U97">
            <v>70</v>
          </cell>
          <cell r="V97">
            <v>66.400000000000006</v>
          </cell>
          <cell r="W97">
            <v>3.6</v>
          </cell>
          <cell r="X97">
            <v>5.1428571428571428E-2</v>
          </cell>
          <cell r="Y97">
            <v>472492.53</v>
          </cell>
          <cell r="Z97">
            <v>7645.5101926999751</v>
          </cell>
          <cell r="AA97">
            <v>455813.38</v>
          </cell>
          <cell r="AB97">
            <v>7472.3504918032786</v>
          </cell>
          <cell r="AC97">
            <v>533936.55000000005</v>
          </cell>
          <cell r="AD97">
            <v>8041.2131024096389</v>
          </cell>
        </row>
        <row r="98">
          <cell r="A98">
            <v>0</v>
          </cell>
          <cell r="B98" t="str">
            <v>TOTAL Natural Resources</v>
          </cell>
          <cell r="C98">
            <v>18783.2</v>
          </cell>
          <cell r="D98">
            <v>19475.000000000004</v>
          </cell>
          <cell r="E98">
            <v>19470.7</v>
          </cell>
          <cell r="F98">
            <v>0</v>
          </cell>
          <cell r="G98">
            <v>1683724</v>
          </cell>
          <cell r="H98">
            <v>1747848</v>
          </cell>
          <cell r="I98">
            <v>1731190</v>
          </cell>
          <cell r="J98">
            <v>225</v>
          </cell>
          <cell r="K98">
            <v>285</v>
          </cell>
          <cell r="L98">
            <v>253</v>
          </cell>
          <cell r="M98">
            <v>15846.549997448921</v>
          </cell>
          <cell r="N98">
            <v>13555.405015170574</v>
          </cell>
          <cell r="O98">
            <v>2291.1449989005923</v>
          </cell>
          <cell r="P98">
            <v>0.19599028515605449</v>
          </cell>
          <cell r="Q98">
            <v>16177.450000000003</v>
          </cell>
          <cell r="R98">
            <v>13816.76</v>
          </cell>
          <cell r="S98">
            <v>2314.58</v>
          </cell>
          <cell r="T98">
            <v>0.16089855286241411</v>
          </cell>
          <cell r="U98">
            <v>17210.5</v>
          </cell>
          <cell r="V98">
            <v>14240.26</v>
          </cell>
          <cell r="W98">
            <v>2970.3299999999995</v>
          </cell>
          <cell r="X98">
            <v>0.20191973520546436</v>
          </cell>
          <cell r="Y98">
            <v>96262370.050000012</v>
          </cell>
          <cell r="Z98">
            <v>0</v>
          </cell>
          <cell r="AA98">
            <v>100487250.45</v>
          </cell>
          <cell r="AB98">
            <v>0</v>
          </cell>
          <cell r="AC98">
            <v>104285071.61</v>
          </cell>
          <cell r="AD98">
            <v>0</v>
          </cell>
        </row>
        <row r="99">
          <cell r="A99">
            <v>0</v>
          </cell>
          <cell r="B99" t="str">
            <v>Environmental Protection</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row>
        <row r="100">
          <cell r="A100">
            <v>3900</v>
          </cell>
          <cell r="B100" t="str">
            <v>3900-Air Resources Board</v>
          </cell>
          <cell r="C100">
            <v>1515.4</v>
          </cell>
          <cell r="D100">
            <v>1552.4</v>
          </cell>
          <cell r="E100">
            <v>1555.4</v>
          </cell>
          <cell r="F100">
            <v>0</v>
          </cell>
          <cell r="G100">
            <v>153913</v>
          </cell>
          <cell r="H100">
            <v>158586</v>
          </cell>
          <cell r="I100">
            <v>158226</v>
          </cell>
          <cell r="J100">
            <v>31</v>
          </cell>
          <cell r="K100">
            <v>31</v>
          </cell>
          <cell r="L100">
            <v>15</v>
          </cell>
          <cell r="M100">
            <v>1435.379992723465</v>
          </cell>
          <cell r="N100">
            <v>1298.9800018072128</v>
          </cell>
          <cell r="O100">
            <v>136.4000003580004</v>
          </cell>
          <cell r="P100">
            <v>9.502710156855218E-2</v>
          </cell>
          <cell r="Q100">
            <v>1564.3799999999999</v>
          </cell>
          <cell r="R100">
            <v>1382.6899999999996</v>
          </cell>
          <cell r="S100">
            <v>181.62000000000003</v>
          </cell>
          <cell r="T100">
            <v>0.1160971119548959</v>
          </cell>
          <cell r="U100">
            <v>1611.3899999999999</v>
          </cell>
          <cell r="V100">
            <v>1423.7899999999997</v>
          </cell>
          <cell r="W100">
            <v>187.6</v>
          </cell>
          <cell r="X100">
            <v>0.11642122639460342</v>
          </cell>
          <cell r="Y100">
            <v>10781145.26</v>
          </cell>
          <cell r="Z100">
            <v>8299.7007228753901</v>
          </cell>
          <cell r="AA100">
            <v>11443432.51</v>
          </cell>
          <cell r="AB100">
            <v>8276.2097867200919</v>
          </cell>
          <cell r="AC100">
            <v>12519282.529999999</v>
          </cell>
          <cell r="AD100">
            <v>8792.9277000119419</v>
          </cell>
        </row>
        <row r="101">
          <cell r="A101">
            <v>3930</v>
          </cell>
          <cell r="B101" t="str">
            <v>3930-Department of Pesticide Regulation</v>
          </cell>
          <cell r="C101">
            <v>374.3</v>
          </cell>
          <cell r="D101">
            <v>378.3</v>
          </cell>
          <cell r="E101">
            <v>378.3</v>
          </cell>
          <cell r="F101">
            <v>0</v>
          </cell>
          <cell r="G101">
            <v>33671</v>
          </cell>
          <cell r="H101">
            <v>33878</v>
          </cell>
          <cell r="I101">
            <v>33281</v>
          </cell>
          <cell r="J101">
            <v>2</v>
          </cell>
          <cell r="K101">
            <v>5</v>
          </cell>
          <cell r="L101">
            <v>4</v>
          </cell>
          <cell r="M101">
            <v>392.89999771118164</v>
          </cell>
          <cell r="N101">
            <v>344.66999769210815</v>
          </cell>
          <cell r="O101">
            <v>48.230000019073486</v>
          </cell>
          <cell r="P101">
            <v>0.12275388215839864</v>
          </cell>
          <cell r="Q101">
            <v>392.9</v>
          </cell>
          <cell r="R101">
            <v>337.7</v>
          </cell>
          <cell r="S101">
            <v>55.09</v>
          </cell>
          <cell r="T101">
            <v>0.14021379485874269</v>
          </cell>
          <cell r="U101">
            <v>405.90000000000003</v>
          </cell>
          <cell r="V101">
            <v>368.8</v>
          </cell>
          <cell r="W101">
            <v>37.1</v>
          </cell>
          <cell r="X101">
            <v>9.1401823109140176E-2</v>
          </cell>
          <cell r="Y101">
            <v>2359106.16</v>
          </cell>
          <cell r="Z101">
            <v>6844.5358626989546</v>
          </cell>
          <cell r="AA101">
            <v>2395853.8199999998</v>
          </cell>
          <cell r="AB101">
            <v>7094.6219129404799</v>
          </cell>
          <cell r="AC101">
            <v>2697688.95</v>
          </cell>
          <cell r="AD101">
            <v>7314.7748101952284</v>
          </cell>
        </row>
        <row r="102">
          <cell r="A102">
            <v>3940</v>
          </cell>
          <cell r="B102" t="str">
            <v>3940-State Water Resources Control Board</v>
          </cell>
          <cell r="C102">
            <v>2000.5</v>
          </cell>
          <cell r="D102">
            <v>2137.5</v>
          </cell>
          <cell r="E102">
            <v>2034.5</v>
          </cell>
          <cell r="F102">
            <v>0</v>
          </cell>
          <cell r="G102">
            <v>205782</v>
          </cell>
          <cell r="H102">
            <v>213067</v>
          </cell>
          <cell r="I102">
            <v>203438</v>
          </cell>
          <cell r="J102">
            <v>51</v>
          </cell>
          <cell r="K102">
            <v>64</v>
          </cell>
          <cell r="L102">
            <v>52</v>
          </cell>
          <cell r="M102">
            <v>2111.2999968528748</v>
          </cell>
          <cell r="N102">
            <v>1890.4499850273132</v>
          </cell>
          <cell r="O102">
            <v>220.85000169277191</v>
          </cell>
          <cell r="P102">
            <v>0.10460379956518409</v>
          </cell>
          <cell r="Q102">
            <v>2180.7999999999997</v>
          </cell>
          <cell r="R102">
            <v>1994.9699999999998</v>
          </cell>
          <cell r="S102">
            <v>187.39</v>
          </cell>
          <cell r="T102">
            <v>8.5927182685253123E-2</v>
          </cell>
          <cell r="U102">
            <v>2201.8000000000002</v>
          </cell>
          <cell r="V102">
            <v>2019.9800000000002</v>
          </cell>
          <cell r="W102">
            <v>181.83000000000004</v>
          </cell>
          <cell r="X102">
            <v>8.2582432555182134E-2</v>
          </cell>
          <cell r="Y102">
            <v>15244502.140000001</v>
          </cell>
          <cell r="Z102">
            <v>8063.9542229305516</v>
          </cell>
          <cell r="AA102">
            <v>16114703.220000001</v>
          </cell>
          <cell r="AB102">
            <v>8077.666942360037</v>
          </cell>
          <cell r="AC102">
            <v>17266368.18</v>
          </cell>
          <cell r="AD102">
            <v>8547.7916514024873</v>
          </cell>
        </row>
        <row r="103">
          <cell r="A103">
            <v>3960</v>
          </cell>
          <cell r="B103" t="str">
            <v>3960-Department of Toxic Substances Control</v>
          </cell>
          <cell r="C103">
            <v>953.8</v>
          </cell>
          <cell r="D103">
            <v>957.8</v>
          </cell>
          <cell r="E103">
            <v>957.8</v>
          </cell>
          <cell r="F103">
            <v>0</v>
          </cell>
          <cell r="G103">
            <v>92263</v>
          </cell>
          <cell r="H103">
            <v>97268</v>
          </cell>
          <cell r="I103">
            <v>89001</v>
          </cell>
          <cell r="J103">
            <v>8</v>
          </cell>
          <cell r="K103">
            <v>16</v>
          </cell>
          <cell r="L103">
            <v>17</v>
          </cell>
          <cell r="M103">
            <v>1034.6499937176704</v>
          </cell>
          <cell r="N103">
            <v>878.03499269485474</v>
          </cell>
          <cell r="O103">
            <v>156.61499865353107</v>
          </cell>
          <cell r="P103">
            <v>0.15137002812979025</v>
          </cell>
          <cell r="Q103">
            <v>1036.8499999999999</v>
          </cell>
          <cell r="R103">
            <v>856.57999999999993</v>
          </cell>
          <cell r="S103">
            <v>173.09</v>
          </cell>
          <cell r="T103">
            <v>0.16693832280464871</v>
          </cell>
          <cell r="U103">
            <v>1063.55</v>
          </cell>
          <cell r="V103">
            <v>899.34999999999991</v>
          </cell>
          <cell r="W103">
            <v>164.24999999999997</v>
          </cell>
          <cell r="X103">
            <v>0.15443561656715715</v>
          </cell>
          <cell r="Y103">
            <v>6526212.6700000009</v>
          </cell>
          <cell r="Z103">
            <v>7432.7478110750744</v>
          </cell>
          <cell r="AA103">
            <v>6550382.2199999997</v>
          </cell>
          <cell r="AB103">
            <v>7647.1342081300054</v>
          </cell>
          <cell r="AC103">
            <v>7103887.1599999992</v>
          </cell>
          <cell r="AD103">
            <v>7898.9127258575636</v>
          </cell>
        </row>
        <row r="104">
          <cell r="A104">
            <v>3970</v>
          </cell>
          <cell r="B104" t="str">
            <v>3970-Resources Recycling and Recovery</v>
          </cell>
          <cell r="C104">
            <v>695</v>
          </cell>
          <cell r="D104">
            <v>744.5</v>
          </cell>
          <cell r="E104">
            <v>744.5</v>
          </cell>
          <cell r="F104">
            <v>0</v>
          </cell>
          <cell r="G104">
            <v>63326</v>
          </cell>
          <cell r="H104">
            <v>61970</v>
          </cell>
          <cell r="I104">
            <v>62416</v>
          </cell>
          <cell r="J104">
            <v>7</v>
          </cell>
          <cell r="K104">
            <v>12</v>
          </cell>
          <cell r="L104">
            <v>7</v>
          </cell>
          <cell r="M104">
            <v>740.75</v>
          </cell>
          <cell r="N104">
            <v>576.74999666213989</v>
          </cell>
          <cell r="O104">
            <v>164.00000000745058</v>
          </cell>
          <cell r="P104">
            <v>0.22139723254465146</v>
          </cell>
          <cell r="Q104">
            <v>764.25</v>
          </cell>
          <cell r="R104">
            <v>633.16000000000008</v>
          </cell>
          <cell r="S104">
            <v>119</v>
          </cell>
          <cell r="T104">
            <v>0.15570821066404972</v>
          </cell>
          <cell r="U104">
            <v>763.19999999999993</v>
          </cell>
          <cell r="V104">
            <v>567.6099999999999</v>
          </cell>
          <cell r="W104">
            <v>195.61</v>
          </cell>
          <cell r="X104">
            <v>0.25630241090146755</v>
          </cell>
          <cell r="Y104">
            <v>4321890.99</v>
          </cell>
          <cell r="Z104">
            <v>7493.525817099855</v>
          </cell>
          <cell r="AA104">
            <v>4375482.63</v>
          </cell>
          <cell r="AB104">
            <v>6910.5480921094186</v>
          </cell>
          <cell r="AC104">
            <v>4628264.1500000004</v>
          </cell>
          <cell r="AD104">
            <v>8153.9510403269869</v>
          </cell>
        </row>
        <row r="105">
          <cell r="A105">
            <v>3980</v>
          </cell>
          <cell r="B105" t="str">
            <v>3980-Environmental Health Hazard Assessment</v>
          </cell>
          <cell r="C105">
            <v>125.4</v>
          </cell>
          <cell r="D105">
            <v>132.9</v>
          </cell>
          <cell r="E105">
            <v>132.9</v>
          </cell>
          <cell r="F105">
            <v>0</v>
          </cell>
          <cell r="G105">
            <v>10614</v>
          </cell>
          <cell r="H105">
            <v>10551</v>
          </cell>
          <cell r="I105">
            <v>10364</v>
          </cell>
          <cell r="J105">
            <v>1</v>
          </cell>
          <cell r="K105">
            <v>2</v>
          </cell>
          <cell r="L105">
            <v>3</v>
          </cell>
          <cell r="M105">
            <v>135.34999990463257</v>
          </cell>
          <cell r="N105">
            <v>113.79999935626984</v>
          </cell>
          <cell r="O105">
            <v>21.549999814480543</v>
          </cell>
          <cell r="P105">
            <v>0.15921684395762575</v>
          </cell>
          <cell r="Q105">
            <v>138.35</v>
          </cell>
          <cell r="R105">
            <v>116.8</v>
          </cell>
          <cell r="S105">
            <v>20</v>
          </cell>
          <cell r="T105">
            <v>0.14456089627755692</v>
          </cell>
          <cell r="U105">
            <v>138.35</v>
          </cell>
          <cell r="V105">
            <v>117.66000000000001</v>
          </cell>
          <cell r="W105">
            <v>20.69</v>
          </cell>
          <cell r="X105">
            <v>0.14954824719913265</v>
          </cell>
          <cell r="Y105">
            <v>913365.06</v>
          </cell>
          <cell r="Z105">
            <v>8026.0550541881703</v>
          </cell>
          <cell r="AA105">
            <v>971575.39</v>
          </cell>
          <cell r="AB105">
            <v>8318.2824486301379</v>
          </cell>
          <cell r="AC105">
            <v>1122432.3</v>
          </cell>
          <cell r="AD105">
            <v>9539.6251912289645</v>
          </cell>
        </row>
        <row r="106">
          <cell r="A106">
            <v>0</v>
          </cell>
          <cell r="B106" t="str">
            <v>TOTAL Environmental Protection</v>
          </cell>
          <cell r="C106">
            <v>5664.4</v>
          </cell>
          <cell r="D106">
            <v>5903.4</v>
          </cell>
          <cell r="E106">
            <v>5803.4</v>
          </cell>
          <cell r="F106">
            <v>0</v>
          </cell>
          <cell r="G106">
            <v>559569</v>
          </cell>
          <cell r="H106">
            <v>575320</v>
          </cell>
          <cell r="I106">
            <v>556726</v>
          </cell>
          <cell r="J106">
            <v>100</v>
          </cell>
          <cell r="K106">
            <v>130</v>
          </cell>
          <cell r="L106">
            <v>98</v>
          </cell>
          <cell r="M106">
            <v>5850.3299809098244</v>
          </cell>
          <cell r="N106">
            <v>5102.6849732398987</v>
          </cell>
          <cell r="O106">
            <v>747.64500054530799</v>
          </cell>
          <cell r="P106">
            <v>0.14239481465403372</v>
          </cell>
          <cell r="Q106">
            <v>6077.5300000000007</v>
          </cell>
          <cell r="R106">
            <v>5321.9</v>
          </cell>
          <cell r="S106">
            <v>736.19</v>
          </cell>
          <cell r="T106">
            <v>0.13490758654085785</v>
          </cell>
          <cell r="U106">
            <v>6184.1900000000005</v>
          </cell>
          <cell r="V106">
            <v>5397.19</v>
          </cell>
          <cell r="W106">
            <v>787.08</v>
          </cell>
          <cell r="X106">
            <v>0.14178195945444719</v>
          </cell>
          <cell r="Y106">
            <v>40146222.280000009</v>
          </cell>
          <cell r="Z106">
            <v>0</v>
          </cell>
          <cell r="AA106">
            <v>41851429.790000007</v>
          </cell>
          <cell r="AB106">
            <v>0</v>
          </cell>
          <cell r="AC106">
            <v>45337923.269999996</v>
          </cell>
          <cell r="AD106">
            <v>0</v>
          </cell>
        </row>
        <row r="107">
          <cell r="A107">
            <v>0</v>
          </cell>
          <cell r="B107" t="str">
            <v>Health and Human Services</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row>
        <row r="108">
          <cell r="A108">
            <v>4100</v>
          </cell>
          <cell r="B108" t="str">
            <v>4100-State Council-Developmental Disabilities</v>
          </cell>
          <cell r="C108">
            <v>64.5</v>
          </cell>
          <cell r="D108">
            <v>64.5</v>
          </cell>
          <cell r="E108">
            <v>64.5</v>
          </cell>
          <cell r="F108">
            <v>0</v>
          </cell>
          <cell r="G108">
            <v>5591</v>
          </cell>
          <cell r="H108">
            <v>5690</v>
          </cell>
          <cell r="I108">
            <v>5690</v>
          </cell>
          <cell r="J108">
            <v>0</v>
          </cell>
          <cell r="K108">
            <v>0</v>
          </cell>
          <cell r="L108">
            <v>0</v>
          </cell>
          <cell r="M108">
            <v>80.5</v>
          </cell>
          <cell r="N108">
            <v>61.5</v>
          </cell>
          <cell r="O108">
            <v>19</v>
          </cell>
          <cell r="P108">
            <v>0.2360248447204969</v>
          </cell>
          <cell r="Q108">
            <v>74.5</v>
          </cell>
          <cell r="R108">
            <v>61.5</v>
          </cell>
          <cell r="S108">
            <v>13</v>
          </cell>
          <cell r="T108">
            <v>0.17449664429530201</v>
          </cell>
          <cell r="U108">
            <v>76.5</v>
          </cell>
          <cell r="V108">
            <v>65.5</v>
          </cell>
          <cell r="W108">
            <v>11</v>
          </cell>
          <cell r="X108">
            <v>0.1437908496732026</v>
          </cell>
          <cell r="Y108">
            <v>361291.45</v>
          </cell>
          <cell r="Z108">
            <v>5874.6577235772356</v>
          </cell>
          <cell r="AA108">
            <v>380454.36</v>
          </cell>
          <cell r="AB108">
            <v>6186.2497560975607</v>
          </cell>
          <cell r="AC108">
            <v>409812.25</v>
          </cell>
          <cell r="AD108">
            <v>6256.6755725190842</v>
          </cell>
        </row>
        <row r="109">
          <cell r="A109">
            <v>4120</v>
          </cell>
          <cell r="B109" t="str">
            <v>4120-Emergency Medical Services Authority</v>
          </cell>
          <cell r="C109">
            <v>70</v>
          </cell>
          <cell r="D109">
            <v>78</v>
          </cell>
          <cell r="E109">
            <v>78</v>
          </cell>
          <cell r="F109">
            <v>0</v>
          </cell>
          <cell r="G109">
            <v>5777</v>
          </cell>
          <cell r="H109">
            <v>6123</v>
          </cell>
          <cell r="I109">
            <v>6023</v>
          </cell>
          <cell r="J109">
            <v>4</v>
          </cell>
          <cell r="K109">
            <v>0</v>
          </cell>
          <cell r="L109">
            <v>1</v>
          </cell>
          <cell r="M109">
            <v>67</v>
          </cell>
          <cell r="N109">
            <v>62</v>
          </cell>
          <cell r="O109">
            <v>5</v>
          </cell>
          <cell r="P109">
            <v>7.4626865671641784E-2</v>
          </cell>
          <cell r="Q109">
            <v>69</v>
          </cell>
          <cell r="R109">
            <v>62.5</v>
          </cell>
          <cell r="S109">
            <v>6</v>
          </cell>
          <cell r="T109">
            <v>8.6956521739130432E-2</v>
          </cell>
          <cell r="U109">
            <v>70</v>
          </cell>
          <cell r="V109">
            <v>59.1</v>
          </cell>
          <cell r="W109">
            <v>10.9</v>
          </cell>
          <cell r="X109">
            <v>0.15571428571428572</v>
          </cell>
          <cell r="Y109">
            <v>415947.19</v>
          </cell>
          <cell r="Z109">
            <v>6708.8256451612906</v>
          </cell>
          <cell r="AA109">
            <v>434337.1</v>
          </cell>
          <cell r="AB109">
            <v>6949.3935999999994</v>
          </cell>
          <cell r="AC109">
            <v>442310.04</v>
          </cell>
          <cell r="AD109">
            <v>7484.0954314720802</v>
          </cell>
        </row>
        <row r="110">
          <cell r="A110">
            <v>4140</v>
          </cell>
          <cell r="B110" t="str">
            <v>4140-Statewide Health Planning, Development</v>
          </cell>
          <cell r="C110">
            <v>430.5</v>
          </cell>
          <cell r="D110">
            <v>434.5</v>
          </cell>
          <cell r="E110">
            <v>434.5</v>
          </cell>
          <cell r="F110">
            <v>0</v>
          </cell>
          <cell r="G110">
            <v>44261</v>
          </cell>
          <cell r="H110">
            <v>43515</v>
          </cell>
          <cell r="I110">
            <v>44420</v>
          </cell>
          <cell r="J110">
            <v>9</v>
          </cell>
          <cell r="K110">
            <v>2</v>
          </cell>
          <cell r="L110">
            <v>11</v>
          </cell>
          <cell r="M110">
            <v>479.1599987745285</v>
          </cell>
          <cell r="N110">
            <v>418.45499837398529</v>
          </cell>
          <cell r="O110">
            <v>60.704999834299088</v>
          </cell>
          <cell r="P110">
            <v>0.12669045828022921</v>
          </cell>
          <cell r="Q110">
            <v>477.15999999999997</v>
          </cell>
          <cell r="R110">
            <v>394.98000000000008</v>
          </cell>
          <cell r="S110">
            <v>65.900000000000006</v>
          </cell>
          <cell r="T110">
            <v>0.1381088104618996</v>
          </cell>
          <cell r="U110">
            <v>478.15999999999997</v>
          </cell>
          <cell r="V110">
            <v>400.13000000000005</v>
          </cell>
          <cell r="W110">
            <v>78.03</v>
          </cell>
          <cell r="X110">
            <v>0.16318805420779656</v>
          </cell>
          <cell r="Y110">
            <v>3187250.55</v>
          </cell>
          <cell r="Z110">
            <v>7616.7104285643209</v>
          </cell>
          <cell r="AA110">
            <v>3117136.57</v>
          </cell>
          <cell r="AB110">
            <v>7891.8845764342477</v>
          </cell>
          <cell r="AC110">
            <v>3330605.29</v>
          </cell>
          <cell r="AD110">
            <v>8323.8079874040923</v>
          </cell>
        </row>
        <row r="111">
          <cell r="A111">
            <v>4150</v>
          </cell>
          <cell r="B111" t="str">
            <v>4150-Department of Managed Health Care</v>
          </cell>
          <cell r="C111">
            <v>417.6</v>
          </cell>
          <cell r="D111">
            <v>448.6</v>
          </cell>
          <cell r="E111">
            <v>448.6</v>
          </cell>
          <cell r="F111">
            <v>0</v>
          </cell>
          <cell r="G111">
            <v>37169</v>
          </cell>
          <cell r="H111">
            <v>38314</v>
          </cell>
          <cell r="I111">
            <v>37543</v>
          </cell>
          <cell r="J111">
            <v>15</v>
          </cell>
          <cell r="K111">
            <v>17</v>
          </cell>
          <cell r="L111">
            <v>14</v>
          </cell>
          <cell r="M111">
            <v>442</v>
          </cell>
          <cell r="N111">
            <v>366.4299989938736</v>
          </cell>
          <cell r="O111">
            <v>75.57000008225441</v>
          </cell>
          <cell r="P111">
            <v>0.17097285086482897</v>
          </cell>
          <cell r="Q111">
            <v>456</v>
          </cell>
          <cell r="R111">
            <v>413.5</v>
          </cell>
          <cell r="S111">
            <v>41.05</v>
          </cell>
          <cell r="T111">
            <v>9.0021929824561392E-2</v>
          </cell>
          <cell r="U111">
            <v>458</v>
          </cell>
          <cell r="V111">
            <v>393.15</v>
          </cell>
          <cell r="W111">
            <v>64.849999999999994</v>
          </cell>
          <cell r="X111">
            <v>0.1415938864628821</v>
          </cell>
          <cell r="Y111">
            <v>2562091.5299999998</v>
          </cell>
          <cell r="Z111">
            <v>6992.0354147719108</v>
          </cell>
          <cell r="AA111">
            <v>2897461.88</v>
          </cell>
          <cell r="AB111">
            <v>7007.162950423216</v>
          </cell>
          <cell r="AC111">
            <v>3019160.26</v>
          </cell>
          <cell r="AD111">
            <v>7679.4105557675184</v>
          </cell>
        </row>
        <row r="112">
          <cell r="A112">
            <v>4170</v>
          </cell>
          <cell r="B112" t="str">
            <v>4170-Department of Aging</v>
          </cell>
          <cell r="C112">
            <v>110.9</v>
          </cell>
          <cell r="D112">
            <v>121.3</v>
          </cell>
          <cell r="E112">
            <v>121.3</v>
          </cell>
          <cell r="F112">
            <v>0</v>
          </cell>
          <cell r="G112">
            <v>8389</v>
          </cell>
          <cell r="H112">
            <v>9478</v>
          </cell>
          <cell r="I112">
            <v>9478</v>
          </cell>
          <cell r="J112">
            <v>0</v>
          </cell>
          <cell r="K112">
            <v>1</v>
          </cell>
          <cell r="L112">
            <v>3</v>
          </cell>
          <cell r="M112">
            <v>124</v>
          </cell>
          <cell r="N112">
            <v>110.80000019073486</v>
          </cell>
          <cell r="O112">
            <v>13.200000002980232</v>
          </cell>
          <cell r="P112">
            <v>0.10645161292725994</v>
          </cell>
          <cell r="Q112">
            <v>124</v>
          </cell>
          <cell r="R112">
            <v>113.42</v>
          </cell>
          <cell r="S112">
            <v>10</v>
          </cell>
          <cell r="T112">
            <v>8.0645161290322578E-2</v>
          </cell>
          <cell r="U112">
            <v>125</v>
          </cell>
          <cell r="V112">
            <v>111.8</v>
          </cell>
          <cell r="W112">
            <v>13.2</v>
          </cell>
          <cell r="X112">
            <v>0.1056</v>
          </cell>
          <cell r="Y112">
            <v>615144.57999999996</v>
          </cell>
          <cell r="Z112">
            <v>5551.8463803345603</v>
          </cell>
          <cell r="AA112">
            <v>672084.11</v>
          </cell>
          <cell r="AB112">
            <v>5925.6225533415618</v>
          </cell>
          <cell r="AC112">
            <v>684864.45</v>
          </cell>
          <cell r="AD112">
            <v>6125.8000894454381</v>
          </cell>
        </row>
        <row r="113">
          <cell r="A113">
            <v>4180</v>
          </cell>
          <cell r="B113" t="str">
            <v>4180-Commission on Aging</v>
          </cell>
          <cell r="C113">
            <v>3</v>
          </cell>
          <cell r="D113">
            <v>3</v>
          </cell>
          <cell r="E113">
            <v>3</v>
          </cell>
          <cell r="F113">
            <v>0</v>
          </cell>
          <cell r="G113">
            <v>246</v>
          </cell>
          <cell r="H113">
            <v>239</v>
          </cell>
          <cell r="I113">
            <v>239</v>
          </cell>
          <cell r="J113">
            <v>0</v>
          </cell>
          <cell r="K113">
            <v>0</v>
          </cell>
          <cell r="L113">
            <v>0</v>
          </cell>
          <cell r="M113">
            <v>3</v>
          </cell>
          <cell r="N113">
            <v>3</v>
          </cell>
          <cell r="O113">
            <v>0</v>
          </cell>
          <cell r="P113">
            <v>0</v>
          </cell>
          <cell r="Q113">
            <v>3</v>
          </cell>
          <cell r="R113">
            <v>3</v>
          </cell>
          <cell r="S113">
            <v>0</v>
          </cell>
          <cell r="T113">
            <v>0</v>
          </cell>
          <cell r="U113">
            <v>3</v>
          </cell>
          <cell r="V113">
            <v>2</v>
          </cell>
          <cell r="W113">
            <v>1</v>
          </cell>
          <cell r="X113">
            <v>0.33333333333333331</v>
          </cell>
          <cell r="Y113">
            <v>17696</v>
          </cell>
          <cell r="Z113">
            <v>5898.666666666667</v>
          </cell>
          <cell r="AA113">
            <v>18613</v>
          </cell>
          <cell r="AB113">
            <v>6204.333333333333</v>
          </cell>
          <cell r="AC113">
            <v>11016</v>
          </cell>
          <cell r="AD113">
            <v>5508</v>
          </cell>
        </row>
        <row r="114">
          <cell r="A114">
            <v>4185</v>
          </cell>
          <cell r="B114" t="str">
            <v>4185-California Senior Legislature</v>
          </cell>
          <cell r="C114">
            <v>1</v>
          </cell>
          <cell r="D114">
            <v>1</v>
          </cell>
          <cell r="E114">
            <v>1</v>
          </cell>
          <cell r="F114">
            <v>0</v>
          </cell>
          <cell r="G114">
            <v>79</v>
          </cell>
          <cell r="H114">
            <v>183</v>
          </cell>
          <cell r="I114">
            <v>180</v>
          </cell>
          <cell r="J114">
            <v>0</v>
          </cell>
          <cell r="K114">
            <v>0</v>
          </cell>
          <cell r="L114">
            <v>0</v>
          </cell>
          <cell r="M114">
            <v>1</v>
          </cell>
          <cell r="N114">
            <v>1</v>
          </cell>
          <cell r="O114">
            <v>0</v>
          </cell>
          <cell r="P114">
            <v>0</v>
          </cell>
          <cell r="Q114">
            <v>1</v>
          </cell>
          <cell r="R114">
            <v>1</v>
          </cell>
          <cell r="S114">
            <v>0</v>
          </cell>
          <cell r="T114">
            <v>0</v>
          </cell>
          <cell r="U114">
            <v>1</v>
          </cell>
          <cell r="V114">
            <v>1</v>
          </cell>
          <cell r="W114">
            <v>0</v>
          </cell>
          <cell r="X114">
            <v>0</v>
          </cell>
          <cell r="Y114">
            <v>6040.42</v>
          </cell>
          <cell r="Z114">
            <v>6040.42</v>
          </cell>
          <cell r="AA114">
            <v>6595.53</v>
          </cell>
          <cell r="AB114">
            <v>6595.53</v>
          </cell>
          <cell r="AC114">
            <v>7011.38</v>
          </cell>
          <cell r="AD114">
            <v>7011.38</v>
          </cell>
        </row>
        <row r="115">
          <cell r="A115">
            <v>4250</v>
          </cell>
          <cell r="B115" t="str">
            <v>4250-Children and Families Commission</v>
          </cell>
          <cell r="C115">
            <v>0</v>
          </cell>
          <cell r="D115">
            <v>0</v>
          </cell>
          <cell r="E115">
            <v>0</v>
          </cell>
          <cell r="F115">
            <v>0</v>
          </cell>
          <cell r="G115">
            <v>3416</v>
          </cell>
          <cell r="H115">
            <v>3416</v>
          </cell>
          <cell r="I115">
            <v>3416</v>
          </cell>
          <cell r="J115">
            <v>47</v>
          </cell>
          <cell r="K115">
            <v>40</v>
          </cell>
          <cell r="L115">
            <v>34</v>
          </cell>
          <cell r="M115">
            <v>0</v>
          </cell>
          <cell r="N115">
            <v>0</v>
          </cell>
          <cell r="O115">
            <v>0</v>
          </cell>
          <cell r="P115" t="str">
            <v>N/A</v>
          </cell>
          <cell r="Q115">
            <v>0</v>
          </cell>
          <cell r="R115">
            <v>0</v>
          </cell>
          <cell r="S115">
            <v>0</v>
          </cell>
          <cell r="T115" t="str">
            <v>N/A</v>
          </cell>
          <cell r="U115">
            <v>0</v>
          </cell>
          <cell r="V115">
            <v>0</v>
          </cell>
          <cell r="W115">
            <v>0</v>
          </cell>
          <cell r="X115" t="str">
            <v>N/A</v>
          </cell>
          <cell r="Y115">
            <v>298540</v>
          </cell>
          <cell r="Z115" t="str">
            <v>N/A</v>
          </cell>
          <cell r="AA115">
            <v>260988</v>
          </cell>
          <cell r="AB115" t="str">
            <v>N/A</v>
          </cell>
          <cell r="AC115">
            <v>271459.57</v>
          </cell>
          <cell r="AD115" t="str">
            <v>N/A</v>
          </cell>
        </row>
        <row r="116">
          <cell r="A116">
            <v>4260</v>
          </cell>
          <cell r="B116" t="str">
            <v>4260-Department of Health Care Services</v>
          </cell>
          <cell r="C116">
            <v>3434.6</v>
          </cell>
          <cell r="D116">
            <v>3607.8</v>
          </cell>
          <cell r="E116">
            <v>3610.8</v>
          </cell>
          <cell r="F116">
            <v>0</v>
          </cell>
          <cell r="G116">
            <v>291307</v>
          </cell>
          <cell r="H116">
            <v>307840</v>
          </cell>
          <cell r="I116">
            <v>305930</v>
          </cell>
          <cell r="J116">
            <v>230</v>
          </cell>
          <cell r="K116">
            <v>172</v>
          </cell>
          <cell r="L116">
            <v>120</v>
          </cell>
          <cell r="M116">
            <v>3695.3499889373779</v>
          </cell>
          <cell r="N116">
            <v>3184.1750116348267</v>
          </cell>
          <cell r="O116">
            <v>511.1749963760376</v>
          </cell>
          <cell r="P116">
            <v>0.13832925106047378</v>
          </cell>
          <cell r="Q116">
            <v>3732.3499999999995</v>
          </cell>
          <cell r="R116">
            <v>3314.67</v>
          </cell>
          <cell r="S116">
            <v>414.42</v>
          </cell>
          <cell r="T116">
            <v>0.11103460286414728</v>
          </cell>
          <cell r="U116">
            <v>3711.35</v>
          </cell>
          <cell r="V116">
            <v>3312.88</v>
          </cell>
          <cell r="W116">
            <v>398.47999999999996</v>
          </cell>
          <cell r="X116">
            <v>0.10736793889016126</v>
          </cell>
          <cell r="Y116">
            <v>21104111.100000001</v>
          </cell>
          <cell r="Z116">
            <v>6627.8112926854101</v>
          </cell>
          <cell r="AA116">
            <v>21950191.879999999</v>
          </cell>
          <cell r="AB116">
            <v>6622.1348972899259</v>
          </cell>
          <cell r="AC116">
            <v>23449185.440000001</v>
          </cell>
          <cell r="AD116">
            <v>7078.1873898239601</v>
          </cell>
        </row>
        <row r="117">
          <cell r="A117">
            <v>4265</v>
          </cell>
          <cell r="B117" t="str">
            <v>4265-Department of Public Health</v>
          </cell>
          <cell r="C117">
            <v>3660.7</v>
          </cell>
          <cell r="D117">
            <v>3807</v>
          </cell>
          <cell r="E117">
            <v>3802.2</v>
          </cell>
          <cell r="F117">
            <v>0</v>
          </cell>
          <cell r="G117">
            <v>298033</v>
          </cell>
          <cell r="H117">
            <v>313029</v>
          </cell>
          <cell r="I117">
            <v>303357</v>
          </cell>
          <cell r="J117">
            <v>78</v>
          </cell>
          <cell r="K117">
            <v>52</v>
          </cell>
          <cell r="L117">
            <v>115</v>
          </cell>
          <cell r="M117">
            <v>3877.1499906778336</v>
          </cell>
          <cell r="N117">
            <v>3252.2632925510406</v>
          </cell>
          <cell r="O117">
            <v>624.88669580593705</v>
          </cell>
          <cell r="P117">
            <v>0.16117165890110161</v>
          </cell>
          <cell r="Q117">
            <v>4019.6499999999992</v>
          </cell>
          <cell r="R117">
            <v>3492.3900000000003</v>
          </cell>
          <cell r="S117">
            <v>499.69</v>
          </cell>
          <cell r="T117">
            <v>0.1243118181931263</v>
          </cell>
          <cell r="U117">
            <v>4113.1500000000005</v>
          </cell>
          <cell r="V117">
            <v>3539.6600000000008</v>
          </cell>
          <cell r="W117">
            <v>573.50000000000011</v>
          </cell>
          <cell r="X117">
            <v>0.13943084983528439</v>
          </cell>
          <cell r="Y117">
            <v>21235824.649999999</v>
          </cell>
          <cell r="Z117">
            <v>6529.552726754433</v>
          </cell>
          <cell r="AA117">
            <v>22902195.16</v>
          </cell>
          <cell r="AB117">
            <v>6557.7427377812892</v>
          </cell>
          <cell r="AC117">
            <v>24978898.18</v>
          </cell>
          <cell r="AD117">
            <v>7056.8637044235875</v>
          </cell>
        </row>
        <row r="118">
          <cell r="A118">
            <v>4300</v>
          </cell>
          <cell r="B118" t="str">
            <v>4300-Department of Developmental Services</v>
          </cell>
          <cell r="C118">
            <v>3597.7</v>
          </cell>
          <cell r="D118">
            <v>2993.1</v>
          </cell>
          <cell r="E118">
            <v>2993.1</v>
          </cell>
          <cell r="F118">
            <v>0</v>
          </cell>
          <cell r="G118">
            <v>270771</v>
          </cell>
          <cell r="H118">
            <v>214747</v>
          </cell>
          <cell r="I118">
            <v>213029</v>
          </cell>
          <cell r="J118">
            <v>101</v>
          </cell>
          <cell r="K118">
            <v>225</v>
          </cell>
          <cell r="L118">
            <v>130</v>
          </cell>
          <cell r="M118">
            <v>4557.2499957084656</v>
          </cell>
          <cell r="N118">
            <v>3504.2750018835068</v>
          </cell>
          <cell r="O118">
            <v>1052.974997729063</v>
          </cell>
          <cell r="P118">
            <v>0.23105491222132715</v>
          </cell>
          <cell r="Q118">
            <v>4419.6400000000003</v>
          </cell>
          <cell r="R118">
            <v>2564.87</v>
          </cell>
          <cell r="S118">
            <v>1826.19</v>
          </cell>
          <cell r="T118">
            <v>0.41319881257296975</v>
          </cell>
          <cell r="U118">
            <v>3129.400000000001</v>
          </cell>
          <cell r="V118">
            <v>2045.98</v>
          </cell>
          <cell r="W118">
            <v>1083.43</v>
          </cell>
          <cell r="X118">
            <v>0.34621013612833124</v>
          </cell>
          <cell r="Y118">
            <v>12677714.229999999</v>
          </cell>
          <cell r="Z118">
            <v>3617.7851975617996</v>
          </cell>
          <cell r="AA118">
            <v>11395082.449999999</v>
          </cell>
          <cell r="AB118">
            <v>4442.7524396947992</v>
          </cell>
          <cell r="AC118">
            <v>9340189.9100000001</v>
          </cell>
          <cell r="AD118">
            <v>4565.1423327696266</v>
          </cell>
        </row>
        <row r="119">
          <cell r="A119">
            <v>4440</v>
          </cell>
          <cell r="B119" t="str">
            <v>4440-Department of State Hospitals</v>
          </cell>
          <cell r="C119">
            <v>10088.700000000001</v>
          </cell>
          <cell r="D119">
            <v>11007.6</v>
          </cell>
          <cell r="E119">
            <v>11253.4</v>
          </cell>
          <cell r="F119">
            <v>0</v>
          </cell>
          <cell r="G119">
            <v>1025836</v>
          </cell>
          <cell r="H119">
            <v>1092943</v>
          </cell>
          <cell r="I119">
            <v>1110825</v>
          </cell>
          <cell r="J119">
            <v>1184</v>
          </cell>
          <cell r="K119">
            <v>99</v>
          </cell>
          <cell r="L119">
            <v>92</v>
          </cell>
          <cell r="M119">
            <v>11608.739981383085</v>
          </cell>
          <cell r="N119">
            <v>9866.5399962365627</v>
          </cell>
          <cell r="O119">
            <v>1742.1999989449978</v>
          </cell>
          <cell r="P119">
            <v>0.15007658038158841</v>
          </cell>
          <cell r="Q119">
            <v>11252.82</v>
          </cell>
          <cell r="R119">
            <v>9918.0400000000009</v>
          </cell>
          <cell r="S119">
            <v>1303.6199999999997</v>
          </cell>
          <cell r="T119">
            <v>0.11584829402763037</v>
          </cell>
          <cell r="U119">
            <v>11767.55</v>
          </cell>
          <cell r="V119">
            <v>9950.7899999999991</v>
          </cell>
          <cell r="W119">
            <v>1816.7600000000002</v>
          </cell>
          <cell r="X119">
            <v>0.1543872768758153</v>
          </cell>
          <cell r="Y119">
            <v>53383909.089999996</v>
          </cell>
          <cell r="Z119">
            <v>5410.6007891684876</v>
          </cell>
          <cell r="AA119">
            <v>47075287.850000001</v>
          </cell>
          <cell r="AB119">
            <v>4746.4305296207713</v>
          </cell>
          <cell r="AC119">
            <v>49476966.960000001</v>
          </cell>
          <cell r="AD119">
            <v>4972.164718580133</v>
          </cell>
        </row>
        <row r="120">
          <cell r="A120">
            <v>4560</v>
          </cell>
          <cell r="B120" t="str">
            <v>4560-Mental Hlth Svcs Ovrst and Acntblty Comm</v>
          </cell>
          <cell r="C120">
            <v>26.6</v>
          </cell>
          <cell r="D120">
            <v>27.6</v>
          </cell>
          <cell r="E120">
            <v>27.6</v>
          </cell>
          <cell r="F120">
            <v>0</v>
          </cell>
          <cell r="G120">
            <v>2290</v>
          </cell>
          <cell r="H120">
            <v>2487</v>
          </cell>
          <cell r="I120">
            <v>2487</v>
          </cell>
          <cell r="J120">
            <v>0</v>
          </cell>
          <cell r="K120">
            <v>1</v>
          </cell>
          <cell r="L120">
            <v>0</v>
          </cell>
          <cell r="M120">
            <v>32.99999988079071</v>
          </cell>
          <cell r="N120">
            <v>25.909999966621399</v>
          </cell>
          <cell r="O120">
            <v>7.0900000035762787</v>
          </cell>
          <cell r="P120">
            <v>0.21484848573297619</v>
          </cell>
          <cell r="Q120">
            <v>37</v>
          </cell>
          <cell r="R120">
            <v>32</v>
          </cell>
          <cell r="S120">
            <v>5</v>
          </cell>
          <cell r="T120">
            <v>0.13513513513513514</v>
          </cell>
          <cell r="U120">
            <v>37</v>
          </cell>
          <cell r="V120">
            <v>33</v>
          </cell>
          <cell r="W120">
            <v>4</v>
          </cell>
          <cell r="X120">
            <v>0.10810810810810811</v>
          </cell>
          <cell r="Y120">
            <v>181603.65</v>
          </cell>
          <cell r="Z120">
            <v>7009.0177627924049</v>
          </cell>
          <cell r="AA120">
            <v>226494.11</v>
          </cell>
          <cell r="AB120">
            <v>7077.9409374999996</v>
          </cell>
          <cell r="AC120">
            <v>252588.94</v>
          </cell>
          <cell r="AD120">
            <v>7654.2103030303033</v>
          </cell>
        </row>
        <row r="121">
          <cell r="A121">
            <v>4700</v>
          </cell>
          <cell r="B121" t="str">
            <v>4700-Dept of Community Services, Development</v>
          </cell>
          <cell r="C121">
            <v>96.8</v>
          </cell>
          <cell r="D121">
            <v>96.8</v>
          </cell>
          <cell r="E121">
            <v>96.8</v>
          </cell>
          <cell r="F121">
            <v>0</v>
          </cell>
          <cell r="G121">
            <v>9663</v>
          </cell>
          <cell r="H121">
            <v>8318</v>
          </cell>
          <cell r="I121">
            <v>7970</v>
          </cell>
          <cell r="J121">
            <v>3</v>
          </cell>
          <cell r="K121">
            <v>5</v>
          </cell>
          <cell r="L121">
            <v>3</v>
          </cell>
          <cell r="M121">
            <v>105.5</v>
          </cell>
          <cell r="N121">
            <v>73</v>
          </cell>
          <cell r="O121">
            <v>32.5</v>
          </cell>
          <cell r="P121">
            <v>0.30805687203791471</v>
          </cell>
          <cell r="Q121">
            <v>105.5</v>
          </cell>
          <cell r="R121">
            <v>89</v>
          </cell>
          <cell r="S121">
            <v>16.5</v>
          </cell>
          <cell r="T121">
            <v>0.15639810426540285</v>
          </cell>
          <cell r="U121">
            <v>105.5</v>
          </cell>
          <cell r="V121">
            <v>93.5</v>
          </cell>
          <cell r="W121">
            <v>12</v>
          </cell>
          <cell r="X121">
            <v>0.11374407582938388</v>
          </cell>
          <cell r="Y121">
            <v>572635.30000000005</v>
          </cell>
          <cell r="Z121">
            <v>7844.3191780821926</v>
          </cell>
          <cell r="AA121">
            <v>592780.30000000005</v>
          </cell>
          <cell r="AB121">
            <v>6660.4528089887644</v>
          </cell>
          <cell r="AC121">
            <v>649869.56999999995</v>
          </cell>
          <cell r="AD121">
            <v>6950.4766844919777</v>
          </cell>
        </row>
        <row r="122">
          <cell r="A122">
            <v>4800</v>
          </cell>
          <cell r="B122" t="str">
            <v>4800-California Health Benefit Exchange</v>
          </cell>
          <cell r="C122">
            <v>1399</v>
          </cell>
          <cell r="D122">
            <v>1399</v>
          </cell>
          <cell r="E122">
            <v>1399</v>
          </cell>
          <cell r="F122">
            <v>0</v>
          </cell>
          <cell r="G122">
            <v>69562</v>
          </cell>
          <cell r="H122">
            <v>69562</v>
          </cell>
          <cell r="I122">
            <v>69562</v>
          </cell>
          <cell r="J122">
            <v>1</v>
          </cell>
          <cell r="K122">
            <v>9</v>
          </cell>
          <cell r="L122">
            <v>6</v>
          </cell>
          <cell r="M122">
            <v>1217</v>
          </cell>
          <cell r="N122">
            <v>1005.9500060081482</v>
          </cell>
          <cell r="O122">
            <v>211.05000162124634</v>
          </cell>
          <cell r="P122">
            <v>0.17341824290981622</v>
          </cell>
          <cell r="Q122">
            <v>1258</v>
          </cell>
          <cell r="R122">
            <v>1080.25</v>
          </cell>
          <cell r="S122">
            <v>179.95</v>
          </cell>
          <cell r="T122">
            <v>0.14304451510333863</v>
          </cell>
          <cell r="U122">
            <v>1287</v>
          </cell>
          <cell r="V122">
            <v>1082.5</v>
          </cell>
          <cell r="W122">
            <v>204.51</v>
          </cell>
          <cell r="X122">
            <v>0.15890442890442891</v>
          </cell>
          <cell r="Y122">
            <v>4652264.95</v>
          </cell>
          <cell r="Z122">
            <v>4624.7476735561713</v>
          </cell>
          <cell r="AA122">
            <v>5409369.6399999997</v>
          </cell>
          <cell r="AB122">
            <v>5007.5164452672989</v>
          </cell>
          <cell r="AC122">
            <v>5890689.04</v>
          </cell>
          <cell r="AD122">
            <v>5441.7450715935338</v>
          </cell>
        </row>
        <row r="123">
          <cell r="A123">
            <v>5160</v>
          </cell>
          <cell r="B123" t="str">
            <v>5160-Department of Rehabilitation</v>
          </cell>
          <cell r="C123">
            <v>1819.8</v>
          </cell>
          <cell r="D123">
            <v>1819.8</v>
          </cell>
          <cell r="E123">
            <v>1819.8</v>
          </cell>
          <cell r="F123">
            <v>0</v>
          </cell>
          <cell r="G123">
            <v>112300</v>
          </cell>
          <cell r="H123">
            <v>112516</v>
          </cell>
          <cell r="I123">
            <v>112159</v>
          </cell>
          <cell r="J123">
            <v>58</v>
          </cell>
          <cell r="K123">
            <v>53</v>
          </cell>
          <cell r="L123">
            <v>40</v>
          </cell>
          <cell r="M123">
            <v>1785.0000243186951</v>
          </cell>
          <cell r="N123">
            <v>1572.224992275238</v>
          </cell>
          <cell r="O123">
            <v>212.77500152587891</v>
          </cell>
          <cell r="P123">
            <v>0.11920167990310902</v>
          </cell>
          <cell r="Q123">
            <v>1788</v>
          </cell>
          <cell r="R123">
            <v>1684.8</v>
          </cell>
          <cell r="S123">
            <v>97.5</v>
          </cell>
          <cell r="T123">
            <v>5.4530201342281877E-2</v>
          </cell>
          <cell r="U123">
            <v>1791</v>
          </cell>
          <cell r="V123">
            <v>1622.6499999999999</v>
          </cell>
          <cell r="W123">
            <v>168.35</v>
          </cell>
          <cell r="X123">
            <v>9.3997766610831937E-2</v>
          </cell>
          <cell r="Y123">
            <v>8347698.2699999996</v>
          </cell>
          <cell r="Z123">
            <v>5309.480711103356</v>
          </cell>
          <cell r="AA123">
            <v>8719157.2200000007</v>
          </cell>
          <cell r="AB123">
            <v>5175.1882834757844</v>
          </cell>
          <cell r="AC123">
            <v>8945239.6699999999</v>
          </cell>
          <cell r="AD123">
            <v>5512.735136967307</v>
          </cell>
        </row>
        <row r="124">
          <cell r="A124">
            <v>5170</v>
          </cell>
          <cell r="B124" t="str">
            <v>5170-State Independent Living Council</v>
          </cell>
          <cell r="C124">
            <v>2.2999999999999998</v>
          </cell>
          <cell r="D124">
            <v>2.2999999999999998</v>
          </cell>
          <cell r="E124">
            <v>2.2999999999999998</v>
          </cell>
          <cell r="F124">
            <v>0</v>
          </cell>
          <cell r="G124">
            <v>245</v>
          </cell>
          <cell r="H124">
            <v>245</v>
          </cell>
          <cell r="I124">
            <v>245</v>
          </cell>
          <cell r="J124">
            <v>0</v>
          </cell>
          <cell r="K124">
            <v>0</v>
          </cell>
          <cell r="L124">
            <v>0</v>
          </cell>
          <cell r="M124">
            <v>3</v>
          </cell>
          <cell r="N124">
            <v>3</v>
          </cell>
          <cell r="O124">
            <v>0</v>
          </cell>
          <cell r="P124">
            <v>0</v>
          </cell>
          <cell r="Q124">
            <v>3</v>
          </cell>
          <cell r="R124">
            <v>3</v>
          </cell>
          <cell r="S124">
            <v>0</v>
          </cell>
          <cell r="T124">
            <v>0</v>
          </cell>
          <cell r="U124">
            <v>3</v>
          </cell>
          <cell r="V124">
            <v>3</v>
          </cell>
          <cell r="W124">
            <v>0</v>
          </cell>
          <cell r="X124">
            <v>0</v>
          </cell>
          <cell r="Y124">
            <v>18624</v>
          </cell>
          <cell r="Z124">
            <v>6208</v>
          </cell>
          <cell r="AA124">
            <v>19931</v>
          </cell>
          <cell r="AB124">
            <v>6643.666666666667</v>
          </cell>
          <cell r="AC124">
            <v>21279</v>
          </cell>
          <cell r="AD124">
            <v>7093</v>
          </cell>
        </row>
        <row r="125">
          <cell r="A125">
            <v>5175</v>
          </cell>
          <cell r="B125" t="str">
            <v>5175-Department of Child Support Services</v>
          </cell>
          <cell r="C125">
            <v>551.4</v>
          </cell>
          <cell r="D125">
            <v>551.4</v>
          </cell>
          <cell r="E125">
            <v>551.4</v>
          </cell>
          <cell r="F125">
            <v>0</v>
          </cell>
          <cell r="G125">
            <v>46465</v>
          </cell>
          <cell r="H125">
            <v>46679</v>
          </cell>
          <cell r="I125">
            <v>46679</v>
          </cell>
          <cell r="J125">
            <v>2</v>
          </cell>
          <cell r="K125">
            <v>3</v>
          </cell>
          <cell r="L125">
            <v>2</v>
          </cell>
          <cell r="M125">
            <v>685</v>
          </cell>
          <cell r="N125">
            <v>516.79999923706055</v>
          </cell>
          <cell r="O125">
            <v>168.20000076293945</v>
          </cell>
          <cell r="P125">
            <v>0.24554744636925468</v>
          </cell>
          <cell r="Q125">
            <v>685</v>
          </cell>
          <cell r="R125">
            <v>561.25</v>
          </cell>
          <cell r="S125">
            <v>123.55</v>
          </cell>
          <cell r="T125">
            <v>0.18036496350364964</v>
          </cell>
          <cell r="U125">
            <v>686</v>
          </cell>
          <cell r="V125">
            <v>524.85</v>
          </cell>
          <cell r="W125">
            <v>161.15</v>
          </cell>
          <cell r="X125">
            <v>0.23491253644314869</v>
          </cell>
          <cell r="Y125">
            <v>3394476.47</v>
          </cell>
          <cell r="Z125">
            <v>6568.2594330711772</v>
          </cell>
          <cell r="AA125">
            <v>3515965.09</v>
          </cell>
          <cell r="AB125">
            <v>6264.5257728285078</v>
          </cell>
          <cell r="AC125">
            <v>3753500.58</v>
          </cell>
          <cell r="AD125">
            <v>7151.5682194912833</v>
          </cell>
        </row>
        <row r="126">
          <cell r="A126">
            <v>5180</v>
          </cell>
          <cell r="B126" t="str">
            <v>5180-Department of Social Services</v>
          </cell>
          <cell r="C126">
            <v>4283.6000000000004</v>
          </cell>
          <cell r="D126">
            <v>4494.6000000000004</v>
          </cell>
          <cell r="E126">
            <v>4562.6000000000004</v>
          </cell>
          <cell r="F126">
            <v>0</v>
          </cell>
          <cell r="G126">
            <v>340342</v>
          </cell>
          <cell r="H126">
            <v>359895</v>
          </cell>
          <cell r="I126">
            <v>346604</v>
          </cell>
          <cell r="J126">
            <v>101</v>
          </cell>
          <cell r="K126">
            <v>79</v>
          </cell>
          <cell r="L126">
            <v>150</v>
          </cell>
          <cell r="M126">
            <v>4515.2500400543213</v>
          </cell>
          <cell r="N126">
            <v>3897.5249478816986</v>
          </cell>
          <cell r="O126">
            <v>617.72500136494637</v>
          </cell>
          <cell r="P126">
            <v>0.13680859218983912</v>
          </cell>
          <cell r="Q126">
            <v>4346.4500000000007</v>
          </cell>
          <cell r="R126">
            <v>3918.579999999999</v>
          </cell>
          <cell r="S126">
            <v>338.00000000000006</v>
          </cell>
          <cell r="T126">
            <v>7.7764612499856209E-2</v>
          </cell>
          <cell r="U126">
            <v>4447.4500000000007</v>
          </cell>
          <cell r="V126">
            <v>3929.14</v>
          </cell>
          <cell r="W126">
            <v>518.33999999999992</v>
          </cell>
          <cell r="X126">
            <v>0.1165476846282701</v>
          </cell>
          <cell r="Y126">
            <v>22580022.079999998</v>
          </cell>
          <cell r="Z126">
            <v>5793.4259259256878</v>
          </cell>
          <cell r="AA126">
            <v>24254818.18</v>
          </cell>
          <cell r="AB126">
            <v>6189.6958030715223</v>
          </cell>
          <cell r="AC126">
            <v>25821077.75</v>
          </cell>
          <cell r="AD126">
            <v>6571.6868704093013</v>
          </cell>
        </row>
        <row r="127">
          <cell r="A127">
            <v>0</v>
          </cell>
          <cell r="B127" t="str">
            <v>TOTAL Health and Human Services</v>
          </cell>
          <cell r="C127">
            <v>30058.699999999997</v>
          </cell>
          <cell r="D127">
            <v>30957.9</v>
          </cell>
          <cell r="E127">
            <v>31269.9</v>
          </cell>
          <cell r="F127">
            <v>0</v>
          </cell>
          <cell r="G127">
            <v>2571742</v>
          </cell>
          <cell r="H127">
            <v>2635219</v>
          </cell>
          <cell r="I127">
            <v>2625836</v>
          </cell>
          <cell r="J127">
            <v>1833</v>
          </cell>
          <cell r="K127">
            <v>758</v>
          </cell>
          <cell r="L127">
            <v>721</v>
          </cell>
          <cell r="M127">
            <v>33278.900019735098</v>
          </cell>
          <cell r="N127">
            <v>27924.848245233297</v>
          </cell>
          <cell r="O127">
            <v>5354.0516940541565</v>
          </cell>
          <cell r="P127">
            <v>0.14407113078732542</v>
          </cell>
          <cell r="Q127">
            <v>32852.07</v>
          </cell>
          <cell r="R127">
            <v>27708.75</v>
          </cell>
          <cell r="S127">
            <v>4940.37</v>
          </cell>
          <cell r="T127">
            <v>0.1156588959510419</v>
          </cell>
          <cell r="U127">
            <v>32290.06</v>
          </cell>
          <cell r="V127">
            <v>27170.629999999997</v>
          </cell>
          <cell r="W127">
            <v>5119.5000000000009</v>
          </cell>
          <cell r="X127">
            <v>0.14537951175807021</v>
          </cell>
          <cell r="Y127">
            <v>155612885.50999999</v>
          </cell>
          <cell r="Z127">
            <v>0</v>
          </cell>
          <cell r="AA127">
            <v>153848943.43000001</v>
          </cell>
          <cell r="AB127">
            <v>0</v>
          </cell>
          <cell r="AC127">
            <v>160755724.28</v>
          </cell>
          <cell r="AD127">
            <v>0</v>
          </cell>
        </row>
        <row r="128">
          <cell r="A128">
            <v>0</v>
          </cell>
          <cell r="B128" t="str">
            <v>Corrections and Rehab</v>
          </cell>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row>
        <row r="129">
          <cell r="A129">
            <v>5225</v>
          </cell>
          <cell r="B129" t="str">
            <v>5225-Corrections and Rehabilitation</v>
          </cell>
          <cell r="C129">
            <v>57052.9</v>
          </cell>
          <cell r="D129">
            <v>57561.2</v>
          </cell>
          <cell r="E129">
            <v>57759.7</v>
          </cell>
          <cell r="F129">
            <v>0</v>
          </cell>
          <cell r="G129">
            <v>5730076</v>
          </cell>
          <cell r="H129">
            <v>5767694</v>
          </cell>
          <cell r="I129">
            <v>5780159</v>
          </cell>
          <cell r="J129">
            <v>993</v>
          </cell>
          <cell r="K129">
            <v>691</v>
          </cell>
          <cell r="L129">
            <v>702</v>
          </cell>
          <cell r="M129">
            <v>62081.679894961417</v>
          </cell>
          <cell r="N129">
            <v>54838.069385129958</v>
          </cell>
          <cell r="O129">
            <v>7243.6105919033289</v>
          </cell>
          <cell r="P129">
            <v>0.11667871430282002</v>
          </cell>
          <cell r="Q129">
            <v>64723.029999999977</v>
          </cell>
          <cell r="R129">
            <v>57417.639999999985</v>
          </cell>
          <cell r="S129">
            <v>7323.9900000000025</v>
          </cell>
          <cell r="T129">
            <v>0.11315894821364211</v>
          </cell>
          <cell r="U129">
            <v>65081.679999999986</v>
          </cell>
          <cell r="V129">
            <v>57427.24</v>
          </cell>
          <cell r="W129">
            <v>7654.4699999999948</v>
          </cell>
          <cell r="X129">
            <v>0.11761328226314988</v>
          </cell>
          <cell r="Y129">
            <v>362459464.52999997</v>
          </cell>
          <cell r="Z129">
            <v>6609.6321149534388</v>
          </cell>
          <cell r="AA129">
            <v>390461058.88999999</v>
          </cell>
          <cell r="AB129">
            <v>6800.3676028830178</v>
          </cell>
          <cell r="AC129">
            <v>406142586.08999997</v>
          </cell>
          <cell r="AD129">
            <v>7072.2985483892307</v>
          </cell>
        </row>
        <row r="130">
          <cell r="A130">
            <v>5227</v>
          </cell>
          <cell r="B130" t="str">
            <v>5227-Board of State and Community Corrections</v>
          </cell>
          <cell r="C130">
            <v>87.5</v>
          </cell>
          <cell r="D130">
            <v>92.7</v>
          </cell>
          <cell r="E130">
            <v>92.7</v>
          </cell>
          <cell r="F130">
            <v>0</v>
          </cell>
          <cell r="G130">
            <v>8472</v>
          </cell>
          <cell r="H130">
            <v>9457</v>
          </cell>
          <cell r="I130">
            <v>8157</v>
          </cell>
          <cell r="J130">
            <v>2</v>
          </cell>
          <cell r="K130">
            <v>3</v>
          </cell>
          <cell r="L130">
            <v>4</v>
          </cell>
          <cell r="M130">
            <v>91.800000190734863</v>
          </cell>
          <cell r="N130">
            <v>72.700001120567322</v>
          </cell>
          <cell r="O130">
            <v>19.100000023841858</v>
          </cell>
          <cell r="P130">
            <v>0.20806100200607158</v>
          </cell>
          <cell r="Q130">
            <v>91.8</v>
          </cell>
          <cell r="R130">
            <v>78.400000000000006</v>
          </cell>
          <cell r="S130">
            <v>13.5</v>
          </cell>
          <cell r="T130">
            <v>0.14705882352941177</v>
          </cell>
          <cell r="U130">
            <v>94.8</v>
          </cell>
          <cell r="V130">
            <v>77.400000000000006</v>
          </cell>
          <cell r="W130">
            <v>17.399999999999999</v>
          </cell>
          <cell r="X130">
            <v>0.18354430379746833</v>
          </cell>
          <cell r="Y130">
            <v>612903.76</v>
          </cell>
          <cell r="Z130">
            <v>8430.5880406184115</v>
          </cell>
          <cell r="AA130">
            <v>655161.57000000007</v>
          </cell>
          <cell r="AB130">
            <v>8356.6526785714286</v>
          </cell>
          <cell r="AC130">
            <v>659954.02</v>
          </cell>
          <cell r="AD130">
            <v>8526.5377260981913</v>
          </cell>
        </row>
        <row r="131">
          <cell r="A131">
            <v>0</v>
          </cell>
          <cell r="B131" t="str">
            <v>TOTAL Corrections and Rehab</v>
          </cell>
          <cell r="C131">
            <v>57140.4</v>
          </cell>
          <cell r="D131">
            <v>57653.899999999994</v>
          </cell>
          <cell r="E131">
            <v>57852.399999999994</v>
          </cell>
          <cell r="F131">
            <v>0</v>
          </cell>
          <cell r="G131">
            <v>5738548</v>
          </cell>
          <cell r="H131">
            <v>5777151</v>
          </cell>
          <cell r="I131">
            <v>5788316</v>
          </cell>
          <cell r="J131">
            <v>995</v>
          </cell>
          <cell r="K131">
            <v>694</v>
          </cell>
          <cell r="L131">
            <v>706</v>
          </cell>
          <cell r="M131">
            <v>62173.479895152152</v>
          </cell>
          <cell r="N131">
            <v>54910.769386250526</v>
          </cell>
          <cell r="O131">
            <v>7262.7105919271708</v>
          </cell>
          <cell r="P131">
            <v>0.1623698581544458</v>
          </cell>
          <cell r="Q131">
            <v>64814.82999999998</v>
          </cell>
          <cell r="R131">
            <v>57496.039999999986</v>
          </cell>
          <cell r="S131">
            <v>7337.4900000000025</v>
          </cell>
          <cell r="T131">
            <v>0.13010888587152694</v>
          </cell>
          <cell r="U131">
            <v>65176.479999999989</v>
          </cell>
          <cell r="V131">
            <v>57504.639999999999</v>
          </cell>
          <cell r="W131">
            <v>7671.8699999999944</v>
          </cell>
          <cell r="X131">
            <v>0.1505787930303091</v>
          </cell>
          <cell r="Y131">
            <v>363072368.28999996</v>
          </cell>
          <cell r="Z131">
            <v>0</v>
          </cell>
          <cell r="AA131">
            <v>391116220.45999998</v>
          </cell>
          <cell r="AB131">
            <v>0</v>
          </cell>
          <cell r="AC131">
            <v>406802540.10999995</v>
          </cell>
          <cell r="AD131">
            <v>0</v>
          </cell>
        </row>
        <row r="132">
          <cell r="A132">
            <v>0</v>
          </cell>
          <cell r="B132" t="str">
            <v>Education</v>
          </cell>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row>
        <row r="133">
          <cell r="A133">
            <v>6100</v>
          </cell>
          <cell r="B133" t="str">
            <v>6100-Department of Education</v>
          </cell>
          <cell r="C133">
            <v>2217.1999999999998</v>
          </cell>
          <cell r="D133">
            <v>2247.6999999999998</v>
          </cell>
          <cell r="E133">
            <v>2247.6999999999998</v>
          </cell>
          <cell r="F133">
            <v>0</v>
          </cell>
          <cell r="G133">
            <v>172451</v>
          </cell>
          <cell r="H133">
            <v>174124</v>
          </cell>
          <cell r="I133">
            <v>173236</v>
          </cell>
          <cell r="J133">
            <v>6</v>
          </cell>
          <cell r="K133">
            <v>7</v>
          </cell>
          <cell r="L133">
            <v>9</v>
          </cell>
          <cell r="M133">
            <v>2451.8900012373924</v>
          </cell>
          <cell r="N133">
            <v>2095.3299954533577</v>
          </cell>
          <cell r="O133">
            <v>356.55999894440174</v>
          </cell>
          <cell r="P133">
            <v>0.1454225102938782</v>
          </cell>
          <cell r="Q133">
            <v>2447.6100000000006</v>
          </cell>
          <cell r="R133">
            <v>2155.1499999999996</v>
          </cell>
          <cell r="S133">
            <v>286.75</v>
          </cell>
          <cell r="T133">
            <v>0.11715510232430817</v>
          </cell>
          <cell r="U133">
            <v>2446.6100000000006</v>
          </cell>
          <cell r="V133">
            <v>2074.25</v>
          </cell>
          <cell r="W133">
            <v>372.36999999999995</v>
          </cell>
          <cell r="X133">
            <v>0.15219834791813974</v>
          </cell>
          <cell r="Y133">
            <v>12206678.389999999</v>
          </cell>
          <cell r="Z133">
            <v>5825.659164182819</v>
          </cell>
          <cell r="AA133">
            <v>12850120.560000001</v>
          </cell>
          <cell r="AB133">
            <v>5962.5179500266813</v>
          </cell>
          <cell r="AC133">
            <v>13218885.899999999</v>
          </cell>
          <cell r="AD133">
            <v>6372.8508617572606</v>
          </cell>
        </row>
        <row r="134">
          <cell r="A134">
            <v>6120</v>
          </cell>
          <cell r="B134" t="str">
            <v>6120-State Library</v>
          </cell>
          <cell r="C134">
            <v>121.8</v>
          </cell>
          <cell r="D134">
            <v>126.8</v>
          </cell>
          <cell r="E134">
            <v>126.8</v>
          </cell>
          <cell r="F134">
            <v>0</v>
          </cell>
          <cell r="G134">
            <v>8961</v>
          </cell>
          <cell r="H134">
            <v>9283</v>
          </cell>
          <cell r="I134">
            <v>9283</v>
          </cell>
          <cell r="J134">
            <v>16</v>
          </cell>
          <cell r="K134">
            <v>0</v>
          </cell>
          <cell r="L134">
            <v>0</v>
          </cell>
          <cell r="M134">
            <v>137.5</v>
          </cell>
          <cell r="N134">
            <v>120.04999923706055</v>
          </cell>
          <cell r="O134">
            <v>17.449999988079071</v>
          </cell>
          <cell r="P134">
            <v>0.12690909082239324</v>
          </cell>
          <cell r="Q134">
            <v>137.5</v>
          </cell>
          <cell r="R134">
            <v>124</v>
          </cell>
          <cell r="S134">
            <v>14</v>
          </cell>
          <cell r="T134">
            <v>0.10181818181818182</v>
          </cell>
          <cell r="U134">
            <v>137.5</v>
          </cell>
          <cell r="V134">
            <v>112</v>
          </cell>
          <cell r="W134">
            <v>25.5</v>
          </cell>
          <cell r="X134">
            <v>0.18545454545454546</v>
          </cell>
          <cell r="Y134">
            <v>661875.63</v>
          </cell>
          <cell r="Z134">
            <v>5513.3330629432676</v>
          </cell>
          <cell r="AA134">
            <v>691233.97</v>
          </cell>
          <cell r="AB134">
            <v>5574.4674999999997</v>
          </cell>
          <cell r="AC134">
            <v>665179.28</v>
          </cell>
          <cell r="AD134">
            <v>5939.1007142857143</v>
          </cell>
        </row>
        <row r="135">
          <cell r="A135">
            <v>6125</v>
          </cell>
          <cell r="B135" t="str">
            <v>6125-Education Audit Appeals Panel</v>
          </cell>
          <cell r="C135">
            <v>3.5</v>
          </cell>
          <cell r="D135">
            <v>3.5</v>
          </cell>
          <cell r="E135">
            <v>3.5</v>
          </cell>
          <cell r="F135">
            <v>0</v>
          </cell>
          <cell r="G135">
            <v>413</v>
          </cell>
          <cell r="H135">
            <v>413</v>
          </cell>
          <cell r="I135">
            <v>413</v>
          </cell>
          <cell r="J135">
            <v>0</v>
          </cell>
          <cell r="K135">
            <v>0</v>
          </cell>
          <cell r="L135">
            <v>0</v>
          </cell>
          <cell r="M135">
            <v>3.800000011920929</v>
          </cell>
          <cell r="N135">
            <v>3.800000011920929</v>
          </cell>
          <cell r="O135">
            <v>0</v>
          </cell>
          <cell r="P135">
            <v>0</v>
          </cell>
          <cell r="Q135">
            <v>3.8</v>
          </cell>
          <cell r="R135">
            <v>3</v>
          </cell>
          <cell r="S135">
            <v>0.8</v>
          </cell>
          <cell r="T135">
            <v>0.2105263157894737</v>
          </cell>
          <cell r="U135">
            <v>3.8</v>
          </cell>
          <cell r="V135">
            <v>3.8</v>
          </cell>
          <cell r="W135">
            <v>0</v>
          </cell>
          <cell r="X135">
            <v>0</v>
          </cell>
          <cell r="Y135">
            <v>25636</v>
          </cell>
          <cell r="Z135">
            <v>6746.315768309908</v>
          </cell>
          <cell r="AA135">
            <v>27967</v>
          </cell>
          <cell r="AB135">
            <v>9322.3333333333339</v>
          </cell>
          <cell r="AC135">
            <v>29961</v>
          </cell>
          <cell r="AD135">
            <v>7884.4736842105267</v>
          </cell>
        </row>
        <row r="136">
          <cell r="A136">
            <v>6255</v>
          </cell>
          <cell r="B136" t="str">
            <v>6255-Summer School for the Arts</v>
          </cell>
          <cell r="C136">
            <v>4</v>
          </cell>
          <cell r="D136">
            <v>4</v>
          </cell>
          <cell r="E136">
            <v>4</v>
          </cell>
          <cell r="F136">
            <v>0</v>
          </cell>
          <cell r="G136">
            <v>332</v>
          </cell>
          <cell r="H136">
            <v>332</v>
          </cell>
          <cell r="I136">
            <v>332</v>
          </cell>
          <cell r="J136">
            <v>0</v>
          </cell>
          <cell r="K136">
            <v>0</v>
          </cell>
          <cell r="L136">
            <v>0</v>
          </cell>
          <cell r="M136">
            <v>0</v>
          </cell>
          <cell r="N136">
            <v>0</v>
          </cell>
          <cell r="O136">
            <v>0</v>
          </cell>
          <cell r="P136" t="str">
            <v>N/A</v>
          </cell>
          <cell r="Q136">
            <v>0</v>
          </cell>
          <cell r="R136">
            <v>0</v>
          </cell>
          <cell r="S136">
            <v>0</v>
          </cell>
          <cell r="T136" t="str">
            <v>N/A</v>
          </cell>
          <cell r="U136">
            <v>0</v>
          </cell>
          <cell r="V136">
            <v>0</v>
          </cell>
          <cell r="W136">
            <v>0</v>
          </cell>
          <cell r="X136" t="str">
            <v>N/A</v>
          </cell>
          <cell r="Y136">
            <v>25592</v>
          </cell>
          <cell r="Z136" t="str">
            <v>N/A</v>
          </cell>
          <cell r="AA136">
            <v>27422</v>
          </cell>
          <cell r="AB136" t="str">
            <v>N/A</v>
          </cell>
          <cell r="AC136">
            <v>28768</v>
          </cell>
          <cell r="AD136" t="str">
            <v>N/A</v>
          </cell>
        </row>
        <row r="137">
          <cell r="A137">
            <v>6360</v>
          </cell>
          <cell r="B137" t="str">
            <v>6360-Commission on Teacher Credentialing</v>
          </cell>
          <cell r="C137">
            <v>143.6</v>
          </cell>
          <cell r="D137">
            <v>147.6</v>
          </cell>
          <cell r="E137">
            <v>147.6</v>
          </cell>
          <cell r="F137">
            <v>0</v>
          </cell>
          <cell r="G137">
            <v>11290</v>
          </cell>
          <cell r="H137">
            <v>11415</v>
          </cell>
          <cell r="I137">
            <v>11315</v>
          </cell>
          <cell r="J137">
            <v>0</v>
          </cell>
          <cell r="K137">
            <v>0</v>
          </cell>
          <cell r="L137">
            <v>1</v>
          </cell>
          <cell r="M137">
            <v>145.59999990463257</v>
          </cell>
          <cell r="N137">
            <v>139.27499914169312</v>
          </cell>
          <cell r="O137">
            <v>6.3250000476837158</v>
          </cell>
          <cell r="P137">
            <v>4.3440934421885756E-2</v>
          </cell>
          <cell r="Q137">
            <v>147.6</v>
          </cell>
          <cell r="R137">
            <v>140.39999999999998</v>
          </cell>
          <cell r="S137">
            <v>7</v>
          </cell>
          <cell r="T137">
            <v>4.7425474254742549E-2</v>
          </cell>
          <cell r="U137">
            <v>149.60000000000002</v>
          </cell>
          <cell r="V137">
            <v>138.35</v>
          </cell>
          <cell r="W137">
            <v>11.25</v>
          </cell>
          <cell r="X137">
            <v>7.5200534759358284E-2</v>
          </cell>
          <cell r="Y137">
            <v>855223.7</v>
          </cell>
          <cell r="Z137">
            <v>6140.5399768118305</v>
          </cell>
          <cell r="AA137">
            <v>899100</v>
          </cell>
          <cell r="AB137">
            <v>6403.8461538461552</v>
          </cell>
          <cell r="AC137">
            <v>916110.03</v>
          </cell>
          <cell r="AD137">
            <v>6621.6843512829782</v>
          </cell>
        </row>
        <row r="138">
          <cell r="A138">
            <v>6440</v>
          </cell>
          <cell r="B138" t="str">
            <v>6440-University of California</v>
          </cell>
          <cell r="C138">
            <v>111099.8</v>
          </cell>
          <cell r="D138">
            <v>111099.8</v>
          </cell>
          <cell r="E138">
            <v>111099.8</v>
          </cell>
          <cell r="F138">
            <v>0</v>
          </cell>
          <cell r="G138">
            <v>10588215</v>
          </cell>
          <cell r="H138">
            <v>10588215</v>
          </cell>
          <cell r="I138">
            <v>10588215</v>
          </cell>
          <cell r="J138">
            <v>0</v>
          </cell>
          <cell r="K138">
            <v>0</v>
          </cell>
          <cell r="L138">
            <v>0</v>
          </cell>
          <cell r="M138">
            <v>0</v>
          </cell>
          <cell r="N138">
            <v>0</v>
          </cell>
          <cell r="O138">
            <v>0</v>
          </cell>
          <cell r="P138" t="str">
            <v>N/A</v>
          </cell>
          <cell r="Q138">
            <v>0</v>
          </cell>
          <cell r="R138">
            <v>0</v>
          </cell>
          <cell r="S138">
            <v>0</v>
          </cell>
          <cell r="T138" t="str">
            <v>N/A</v>
          </cell>
          <cell r="U138">
            <v>0</v>
          </cell>
          <cell r="V138">
            <v>0</v>
          </cell>
          <cell r="W138">
            <v>0</v>
          </cell>
          <cell r="X138" t="str">
            <v>N/A</v>
          </cell>
          <cell r="Y138">
            <v>0</v>
          </cell>
          <cell r="Z138" t="str">
            <v>N/A</v>
          </cell>
          <cell r="AA138">
            <v>0</v>
          </cell>
          <cell r="AB138" t="str">
            <v>N/A</v>
          </cell>
          <cell r="AC138">
            <v>0</v>
          </cell>
          <cell r="AD138" t="str">
            <v>N/A</v>
          </cell>
        </row>
        <row r="139">
          <cell r="A139">
            <v>6445</v>
          </cell>
          <cell r="B139" t="str">
            <v>6445-Institute for Regenerative Medicine</v>
          </cell>
          <cell r="C139">
            <v>44.4</v>
          </cell>
          <cell r="D139">
            <v>44.4</v>
          </cell>
          <cell r="E139">
            <v>44.4</v>
          </cell>
          <cell r="F139">
            <v>0</v>
          </cell>
          <cell r="G139">
            <v>8426</v>
          </cell>
          <cell r="H139">
            <v>8426</v>
          </cell>
          <cell r="I139">
            <v>8426</v>
          </cell>
          <cell r="J139">
            <v>0</v>
          </cell>
          <cell r="K139">
            <v>0</v>
          </cell>
          <cell r="L139">
            <v>0</v>
          </cell>
          <cell r="M139">
            <v>53.300000011920929</v>
          </cell>
          <cell r="N139">
            <v>44.600000023841858</v>
          </cell>
          <cell r="O139">
            <v>8.7000000029802322</v>
          </cell>
          <cell r="P139">
            <v>0.16322701690496089</v>
          </cell>
          <cell r="Q139">
            <v>56.3</v>
          </cell>
          <cell r="R139">
            <v>41.399999999999991</v>
          </cell>
          <cell r="S139">
            <v>14.5</v>
          </cell>
          <cell r="T139">
            <v>0.25754884547069273</v>
          </cell>
          <cell r="U139">
            <v>40.18</v>
          </cell>
          <cell r="V139">
            <v>37.6</v>
          </cell>
          <cell r="W139">
            <v>2.58</v>
          </cell>
          <cell r="X139">
            <v>6.4211050273768042E-2</v>
          </cell>
          <cell r="Y139">
            <v>661522.56999999995</v>
          </cell>
          <cell r="Z139">
            <v>14832.344610905142</v>
          </cell>
          <cell r="AA139">
            <v>657150.80000000005</v>
          </cell>
          <cell r="AB139">
            <v>15873.207729468604</v>
          </cell>
          <cell r="AC139">
            <v>611538.6</v>
          </cell>
          <cell r="AD139">
            <v>16264.324468085106</v>
          </cell>
        </row>
        <row r="140">
          <cell r="A140">
            <v>6600</v>
          </cell>
          <cell r="B140" t="str">
            <v>6600-Hastings College of the Law</v>
          </cell>
          <cell r="C140">
            <v>249.4</v>
          </cell>
          <cell r="D140">
            <v>249.4</v>
          </cell>
          <cell r="E140">
            <v>249.4</v>
          </cell>
          <cell r="F140">
            <v>0</v>
          </cell>
          <cell r="G140">
            <v>25522</v>
          </cell>
          <cell r="H140">
            <v>25522</v>
          </cell>
          <cell r="I140">
            <v>25522</v>
          </cell>
          <cell r="J140">
            <v>0</v>
          </cell>
          <cell r="K140">
            <v>0</v>
          </cell>
          <cell r="L140">
            <v>0</v>
          </cell>
          <cell r="M140">
            <v>0</v>
          </cell>
          <cell r="N140">
            <v>0</v>
          </cell>
          <cell r="O140">
            <v>0</v>
          </cell>
          <cell r="P140" t="str">
            <v>N/A</v>
          </cell>
          <cell r="Q140">
            <v>0</v>
          </cell>
          <cell r="R140">
            <v>0</v>
          </cell>
          <cell r="S140">
            <v>0</v>
          </cell>
          <cell r="T140" t="str">
            <v>N/A</v>
          </cell>
          <cell r="U140">
            <v>0</v>
          </cell>
          <cell r="V140">
            <v>0</v>
          </cell>
          <cell r="W140">
            <v>0</v>
          </cell>
          <cell r="X140" t="str">
            <v>N/A</v>
          </cell>
          <cell r="Y140">
            <v>0</v>
          </cell>
          <cell r="Z140" t="str">
            <v>N/A</v>
          </cell>
          <cell r="AA140">
            <v>0</v>
          </cell>
          <cell r="AB140" t="str">
            <v>N/A</v>
          </cell>
          <cell r="AC140">
            <v>0</v>
          </cell>
          <cell r="AD140" t="str">
            <v>N/A</v>
          </cell>
        </row>
        <row r="141">
          <cell r="A141">
            <v>6610</v>
          </cell>
          <cell r="B141" t="str">
            <v>6610-California State University</v>
          </cell>
          <cell r="C141">
            <v>50200.4</v>
          </cell>
          <cell r="D141">
            <v>50200.4</v>
          </cell>
          <cell r="E141">
            <v>50200.4</v>
          </cell>
          <cell r="F141">
            <v>0</v>
          </cell>
          <cell r="G141">
            <v>3533136</v>
          </cell>
          <cell r="H141">
            <v>3533136</v>
          </cell>
          <cell r="I141">
            <v>3533136</v>
          </cell>
          <cell r="J141">
            <v>0</v>
          </cell>
          <cell r="K141">
            <v>0</v>
          </cell>
          <cell r="L141">
            <v>0</v>
          </cell>
          <cell r="M141">
            <v>0</v>
          </cell>
          <cell r="N141">
            <v>0</v>
          </cell>
          <cell r="O141">
            <v>0</v>
          </cell>
          <cell r="P141" t="str">
            <v>N/A</v>
          </cell>
          <cell r="Q141">
            <v>0</v>
          </cell>
          <cell r="R141">
            <v>0</v>
          </cell>
          <cell r="S141">
            <v>0</v>
          </cell>
          <cell r="T141" t="str">
            <v>N/A</v>
          </cell>
          <cell r="U141">
            <v>0</v>
          </cell>
          <cell r="V141">
            <v>0</v>
          </cell>
          <cell r="W141">
            <v>0</v>
          </cell>
          <cell r="X141" t="str">
            <v>N/A</v>
          </cell>
          <cell r="Y141">
            <v>252060425.54000002</v>
          </cell>
          <cell r="Z141" t="str">
            <v>N/A</v>
          </cell>
          <cell r="AA141">
            <v>267150825.36999995</v>
          </cell>
          <cell r="AB141" t="str">
            <v>N/A</v>
          </cell>
          <cell r="AC141">
            <v>279577733.11000001</v>
          </cell>
          <cell r="AD141" t="str">
            <v>N/A</v>
          </cell>
        </row>
        <row r="142">
          <cell r="A142">
            <v>6870</v>
          </cell>
          <cell r="B142" t="str">
            <v>6870-Board of Governors of Community Colleges</v>
          </cell>
          <cell r="C142">
            <v>143.5</v>
          </cell>
          <cell r="D142">
            <v>147.5</v>
          </cell>
          <cell r="E142">
            <v>147.5</v>
          </cell>
          <cell r="F142">
            <v>0</v>
          </cell>
          <cell r="G142">
            <v>14001</v>
          </cell>
          <cell r="H142">
            <v>14231</v>
          </cell>
          <cell r="I142">
            <v>14232</v>
          </cell>
          <cell r="J142">
            <v>1</v>
          </cell>
          <cell r="K142">
            <v>0</v>
          </cell>
          <cell r="L142">
            <v>0</v>
          </cell>
          <cell r="M142">
            <v>166</v>
          </cell>
          <cell r="N142">
            <v>134</v>
          </cell>
          <cell r="O142">
            <v>32</v>
          </cell>
          <cell r="P142">
            <v>0.19277108433734941</v>
          </cell>
          <cell r="Q142">
            <v>172</v>
          </cell>
          <cell r="R142">
            <v>134.75</v>
          </cell>
          <cell r="S142">
            <v>38.32</v>
          </cell>
          <cell r="T142">
            <v>0.22279069767441861</v>
          </cell>
          <cell r="U142">
            <v>172</v>
          </cell>
          <cell r="V142">
            <v>131.69999999999999</v>
          </cell>
          <cell r="W142">
            <v>40.299999999999997</v>
          </cell>
          <cell r="X142">
            <v>0.23430232558139533</v>
          </cell>
          <cell r="Y142">
            <v>982330.3</v>
          </cell>
          <cell r="Z142">
            <v>7330.8231343283587</v>
          </cell>
          <cell r="AA142">
            <v>1020255.87</v>
          </cell>
          <cell r="AB142">
            <v>7571.4721335807053</v>
          </cell>
          <cell r="AC142">
            <v>1012858.97</v>
          </cell>
          <cell r="AD142">
            <v>7690.6527714502663</v>
          </cell>
        </row>
        <row r="143">
          <cell r="A143">
            <v>6980</v>
          </cell>
          <cell r="B143" t="str">
            <v>6980-Student Aid Commission</v>
          </cell>
          <cell r="C143">
            <v>109.9</v>
          </cell>
          <cell r="D143">
            <v>113.9</v>
          </cell>
          <cell r="E143">
            <v>113.9</v>
          </cell>
          <cell r="F143">
            <v>0</v>
          </cell>
          <cell r="G143">
            <v>8319</v>
          </cell>
          <cell r="H143">
            <v>8569</v>
          </cell>
          <cell r="I143">
            <v>8569</v>
          </cell>
          <cell r="J143">
            <v>0</v>
          </cell>
          <cell r="K143">
            <v>0</v>
          </cell>
          <cell r="L143">
            <v>0</v>
          </cell>
          <cell r="M143">
            <v>118.5</v>
          </cell>
          <cell r="N143">
            <v>108.25</v>
          </cell>
          <cell r="O143">
            <v>10.25</v>
          </cell>
          <cell r="P143">
            <v>8.6497890295358648E-2</v>
          </cell>
          <cell r="Q143">
            <v>122.5</v>
          </cell>
          <cell r="R143">
            <v>103.25</v>
          </cell>
          <cell r="S143">
            <v>19</v>
          </cell>
          <cell r="T143">
            <v>0.15510204081632653</v>
          </cell>
          <cell r="U143">
            <v>122.5</v>
          </cell>
          <cell r="V143">
            <v>102.25</v>
          </cell>
          <cell r="W143">
            <v>20.25</v>
          </cell>
          <cell r="X143">
            <v>0.1653061224489796</v>
          </cell>
          <cell r="Y143">
            <v>613853.16</v>
          </cell>
          <cell r="Z143">
            <v>5670.6989376443425</v>
          </cell>
          <cell r="AA143">
            <v>623902.44999999995</v>
          </cell>
          <cell r="AB143">
            <v>6042.6387409200961</v>
          </cell>
          <cell r="AC143">
            <v>632751.97</v>
          </cell>
          <cell r="AD143">
            <v>6188.2833251833736</v>
          </cell>
        </row>
        <row r="144">
          <cell r="A144">
            <v>0</v>
          </cell>
          <cell r="B144" t="str">
            <v>TOTAL, Education</v>
          </cell>
          <cell r="C144">
            <v>164337.5</v>
          </cell>
          <cell r="D144">
            <v>164385</v>
          </cell>
          <cell r="E144">
            <v>164385</v>
          </cell>
          <cell r="F144">
            <v>0</v>
          </cell>
          <cell r="G144">
            <v>14371066</v>
          </cell>
          <cell r="H144">
            <v>14373666</v>
          </cell>
          <cell r="I144">
            <v>14372679</v>
          </cell>
          <cell r="J144">
            <v>23</v>
          </cell>
          <cell r="K144">
            <v>7</v>
          </cell>
          <cell r="L144">
            <v>10</v>
          </cell>
          <cell r="M144">
            <v>3076.5900011658669</v>
          </cell>
          <cell r="N144">
            <v>2645.3049938678741</v>
          </cell>
          <cell r="O144">
            <v>431.28499898314476</v>
          </cell>
          <cell r="P144">
            <v>0.10832407529654657</v>
          </cell>
          <cell r="Q144">
            <v>3087.3100000000009</v>
          </cell>
          <cell r="R144">
            <v>2701.95</v>
          </cell>
          <cell r="S144">
            <v>380.37</v>
          </cell>
          <cell r="T144">
            <v>0.15890952259259203</v>
          </cell>
          <cell r="U144">
            <v>3072.1900000000005</v>
          </cell>
          <cell r="V144">
            <v>2599.9499999999998</v>
          </cell>
          <cell r="W144">
            <v>472.24999999999994</v>
          </cell>
          <cell r="X144">
            <v>0.12523898949088377</v>
          </cell>
          <cell r="Y144">
            <v>268093137.29000002</v>
          </cell>
          <cell r="Z144">
            <v>0</v>
          </cell>
          <cell r="AA144">
            <v>283947978.01999992</v>
          </cell>
          <cell r="AB144">
            <v>0</v>
          </cell>
          <cell r="AC144">
            <v>296693786.86000007</v>
          </cell>
          <cell r="AD144">
            <v>0</v>
          </cell>
        </row>
        <row r="145">
          <cell r="A145">
            <v>0</v>
          </cell>
          <cell r="B145" t="str">
            <v>Labor and Workforce Development</v>
          </cell>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row>
        <row r="146">
          <cell r="A146">
            <v>7100</v>
          </cell>
          <cell r="B146" t="str">
            <v>7100-Employment Development Department</v>
          </cell>
          <cell r="C146">
            <v>7748.5</v>
          </cell>
          <cell r="D146">
            <v>7732.7</v>
          </cell>
          <cell r="E146">
            <v>7670.6</v>
          </cell>
          <cell r="F146">
            <v>0</v>
          </cell>
          <cell r="G146">
            <v>487891</v>
          </cell>
          <cell r="H146">
            <v>487044</v>
          </cell>
          <cell r="I146">
            <v>482246</v>
          </cell>
          <cell r="J146">
            <v>313</v>
          </cell>
          <cell r="K146">
            <v>120</v>
          </cell>
          <cell r="L146">
            <v>75</v>
          </cell>
          <cell r="M146">
            <v>7894.7598876953125</v>
          </cell>
          <cell r="N146">
            <v>7189.5500032901764</v>
          </cell>
          <cell r="O146">
            <v>705.2099991440773</v>
          </cell>
          <cell r="P146">
            <v>8.9326339138345423E-2</v>
          </cell>
          <cell r="Q146">
            <v>8539.76</v>
          </cell>
          <cell r="R146">
            <v>7187.510000000002</v>
          </cell>
          <cell r="S146">
            <v>1316.37</v>
          </cell>
          <cell r="T146">
            <v>0.15414601815507695</v>
          </cell>
          <cell r="U146">
            <v>8630.76</v>
          </cell>
          <cell r="V146">
            <v>7044.7099999999991</v>
          </cell>
          <cell r="W146">
            <v>1586.1000000000001</v>
          </cell>
          <cell r="X146">
            <v>0.18377292382130891</v>
          </cell>
          <cell r="Y146">
            <v>36695408.030000001</v>
          </cell>
          <cell r="Z146">
            <v>5103.9923240268117</v>
          </cell>
          <cell r="AA146">
            <v>37675746.130000003</v>
          </cell>
          <cell r="AB146">
            <v>5241.8356468373595</v>
          </cell>
          <cell r="AC146">
            <v>39137629.600000001</v>
          </cell>
          <cell r="AD146">
            <v>5555.6054968905755</v>
          </cell>
        </row>
        <row r="147">
          <cell r="A147">
            <v>7120</v>
          </cell>
          <cell r="B147" t="str">
            <v>7120-Workforce Development Board</v>
          </cell>
          <cell r="C147">
            <v>29.9</v>
          </cell>
          <cell r="D147">
            <v>36.5</v>
          </cell>
          <cell r="E147">
            <v>36.5</v>
          </cell>
          <cell r="F147">
            <v>0</v>
          </cell>
          <cell r="G147">
            <v>2072</v>
          </cell>
          <cell r="H147">
            <v>3323</v>
          </cell>
          <cell r="I147">
            <v>3323</v>
          </cell>
          <cell r="J147">
            <v>0</v>
          </cell>
          <cell r="K147">
            <v>0</v>
          </cell>
          <cell r="L147">
            <v>0</v>
          </cell>
          <cell r="M147">
            <v>0</v>
          </cell>
          <cell r="N147">
            <v>0</v>
          </cell>
          <cell r="O147">
            <v>0</v>
          </cell>
          <cell r="P147" t="str">
            <v>N/A</v>
          </cell>
          <cell r="Q147">
            <v>0</v>
          </cell>
          <cell r="R147">
            <v>0</v>
          </cell>
          <cell r="S147">
            <v>0</v>
          </cell>
          <cell r="T147" t="str">
            <v>N/A</v>
          </cell>
          <cell r="U147">
            <v>0</v>
          </cell>
          <cell r="V147">
            <v>0</v>
          </cell>
          <cell r="W147">
            <v>0</v>
          </cell>
          <cell r="X147" t="str">
            <v>N/A</v>
          </cell>
          <cell r="Y147">
            <v>148255.57</v>
          </cell>
          <cell r="Z147" t="str">
            <v>N/A</v>
          </cell>
          <cell r="AA147">
            <v>165492.65</v>
          </cell>
          <cell r="AB147" t="str">
            <v>N/A</v>
          </cell>
          <cell r="AC147">
            <v>213610.85</v>
          </cell>
          <cell r="AD147" t="str">
            <v>N/A</v>
          </cell>
        </row>
        <row r="148">
          <cell r="A148">
            <v>7300</v>
          </cell>
          <cell r="B148" t="str">
            <v>7300-Agricultural Labor Relations Board</v>
          </cell>
          <cell r="C148">
            <v>47</v>
          </cell>
          <cell r="D148">
            <v>51.5</v>
          </cell>
          <cell r="E148">
            <v>51.5</v>
          </cell>
          <cell r="F148">
            <v>0</v>
          </cell>
          <cell r="G148">
            <v>4560</v>
          </cell>
          <cell r="H148">
            <v>4683</v>
          </cell>
          <cell r="I148">
            <v>4683</v>
          </cell>
          <cell r="J148">
            <v>2</v>
          </cell>
          <cell r="K148">
            <v>1</v>
          </cell>
          <cell r="L148">
            <v>3</v>
          </cell>
          <cell r="M148">
            <v>64.5</v>
          </cell>
          <cell r="N148">
            <v>42</v>
          </cell>
          <cell r="O148">
            <v>22.5</v>
          </cell>
          <cell r="P148">
            <v>0.34883720930232559</v>
          </cell>
          <cell r="Q148">
            <v>62</v>
          </cell>
          <cell r="R148">
            <v>49</v>
          </cell>
          <cell r="S148">
            <v>13</v>
          </cell>
          <cell r="T148">
            <v>0.20967741935483872</v>
          </cell>
          <cell r="U148">
            <v>62</v>
          </cell>
          <cell r="V148">
            <v>47</v>
          </cell>
          <cell r="W148">
            <v>15</v>
          </cell>
          <cell r="X148">
            <v>0.24193548387096775</v>
          </cell>
          <cell r="Y148">
            <v>316979.06</v>
          </cell>
          <cell r="Z148">
            <v>7547.1204761904764</v>
          </cell>
          <cell r="AA148">
            <v>389461.02</v>
          </cell>
          <cell r="AB148">
            <v>7948.184081632653</v>
          </cell>
          <cell r="AC148">
            <v>396925.46</v>
          </cell>
          <cell r="AD148">
            <v>8445.2225531914901</v>
          </cell>
        </row>
        <row r="149">
          <cell r="A149">
            <v>7320</v>
          </cell>
          <cell r="B149" t="str">
            <v>7320-Public Employment Relations Board</v>
          </cell>
          <cell r="C149">
            <v>66</v>
          </cell>
          <cell r="D149">
            <v>70</v>
          </cell>
          <cell r="E149">
            <v>70</v>
          </cell>
          <cell r="F149">
            <v>0</v>
          </cell>
          <cell r="G149">
            <v>7889</v>
          </cell>
          <cell r="H149">
            <v>8463</v>
          </cell>
          <cell r="I149">
            <v>8463</v>
          </cell>
          <cell r="J149">
            <v>0</v>
          </cell>
          <cell r="K149">
            <v>0</v>
          </cell>
          <cell r="L149">
            <v>2</v>
          </cell>
          <cell r="M149">
            <v>60</v>
          </cell>
          <cell r="N149">
            <v>48.800000190734863</v>
          </cell>
          <cell r="O149">
            <v>11.200000002980232</v>
          </cell>
          <cell r="P149">
            <v>0.18666666671633719</v>
          </cell>
          <cell r="Q149">
            <v>60</v>
          </cell>
          <cell r="R149">
            <v>49.8</v>
          </cell>
          <cell r="S149">
            <v>10</v>
          </cell>
          <cell r="T149">
            <v>0.16666666666666666</v>
          </cell>
          <cell r="U149">
            <v>75</v>
          </cell>
          <cell r="V149">
            <v>60</v>
          </cell>
          <cell r="W149">
            <v>15</v>
          </cell>
          <cell r="X149">
            <v>0.2</v>
          </cell>
          <cell r="Y149">
            <v>419529.54</v>
          </cell>
          <cell r="Z149">
            <v>8596.9167696776276</v>
          </cell>
          <cell r="AA149">
            <v>452813.23</v>
          </cell>
          <cell r="AB149">
            <v>9092.6351405622499</v>
          </cell>
          <cell r="AC149">
            <v>624340.18000000005</v>
          </cell>
          <cell r="AD149">
            <v>10405.669666666667</v>
          </cell>
        </row>
        <row r="150">
          <cell r="A150">
            <v>7350</v>
          </cell>
          <cell r="B150" t="str">
            <v>7350-Department of Industrial Relations</v>
          </cell>
          <cell r="C150">
            <v>2810.3</v>
          </cell>
          <cell r="D150">
            <v>2910.8</v>
          </cell>
          <cell r="E150">
            <v>2915.8</v>
          </cell>
          <cell r="F150">
            <v>0</v>
          </cell>
          <cell r="G150">
            <v>245865</v>
          </cell>
          <cell r="H150">
            <v>252810</v>
          </cell>
          <cell r="I150">
            <v>253027</v>
          </cell>
          <cell r="J150">
            <v>43</v>
          </cell>
          <cell r="K150">
            <v>37</v>
          </cell>
          <cell r="L150">
            <v>6</v>
          </cell>
          <cell r="M150">
            <v>2963</v>
          </cell>
          <cell r="N150">
            <v>2614.5750045776367</v>
          </cell>
          <cell r="O150">
            <v>348.42500114440918</v>
          </cell>
          <cell r="P150">
            <v>0.11759196798663826</v>
          </cell>
          <cell r="Q150">
            <v>3090</v>
          </cell>
          <cell r="R150">
            <v>2685.12</v>
          </cell>
          <cell r="S150">
            <v>374.3</v>
          </cell>
          <cell r="T150">
            <v>0.1211326860841424</v>
          </cell>
          <cell r="U150">
            <v>3150.5</v>
          </cell>
          <cell r="V150">
            <v>2692.98</v>
          </cell>
          <cell r="W150">
            <v>457.53</v>
          </cell>
          <cell r="X150">
            <v>0.14522456752896365</v>
          </cell>
          <cell r="Y150">
            <v>17192588.329999998</v>
          </cell>
          <cell r="Z150">
            <v>6575.672260271348</v>
          </cell>
          <cell r="AA150">
            <v>18180287.66</v>
          </cell>
          <cell r="AB150">
            <v>6770.7542530687642</v>
          </cell>
          <cell r="AC150">
            <v>18980489.66</v>
          </cell>
          <cell r="AD150">
            <v>7048.1361391469673</v>
          </cell>
        </row>
        <row r="151">
          <cell r="A151">
            <v>0</v>
          </cell>
          <cell r="B151" t="str">
            <v>TOTAL, Labor and Workforce Development</v>
          </cell>
          <cell r="C151">
            <v>10701.7</v>
          </cell>
          <cell r="D151">
            <v>10801.5</v>
          </cell>
          <cell r="E151">
            <v>10744.400000000001</v>
          </cell>
          <cell r="F151">
            <v>0</v>
          </cell>
          <cell r="G151">
            <v>748277</v>
          </cell>
          <cell r="H151">
            <v>756323</v>
          </cell>
          <cell r="I151">
            <v>751742</v>
          </cell>
          <cell r="J151">
            <v>358</v>
          </cell>
          <cell r="K151">
            <v>158</v>
          </cell>
          <cell r="L151">
            <v>86</v>
          </cell>
          <cell r="M151">
            <v>10982.259887695313</v>
          </cell>
          <cell r="N151">
            <v>9894.925008058548</v>
          </cell>
          <cell r="O151">
            <v>1087.3350002914667</v>
          </cell>
          <cell r="P151">
            <v>0.18560554578591162</v>
          </cell>
          <cell r="Q151">
            <v>11751.76</v>
          </cell>
          <cell r="R151">
            <v>9971.4300000000021</v>
          </cell>
          <cell r="S151">
            <v>1713.6699999999998</v>
          </cell>
          <cell r="T151">
            <v>0.16290569756518117</v>
          </cell>
          <cell r="U151">
            <v>11918.26</v>
          </cell>
          <cell r="V151">
            <v>9844.6899999999987</v>
          </cell>
          <cell r="W151">
            <v>2073.63</v>
          </cell>
          <cell r="X151">
            <v>0.19273324380531009</v>
          </cell>
          <cell r="Y151">
            <v>54772760.530000001</v>
          </cell>
          <cell r="Z151">
            <v>0</v>
          </cell>
          <cell r="AA151">
            <v>56863800.689999998</v>
          </cell>
          <cell r="AB151">
            <v>0</v>
          </cell>
          <cell r="AC151">
            <v>59352995.75</v>
          </cell>
          <cell r="AD151">
            <v>0</v>
          </cell>
        </row>
        <row r="152">
          <cell r="A152">
            <v>0</v>
          </cell>
          <cell r="B152" t="str">
            <v>Government Operations</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row>
        <row r="153">
          <cell r="A153">
            <v>7501</v>
          </cell>
          <cell r="B153" t="str">
            <v>7501-Department of Human Resources</v>
          </cell>
          <cell r="C153">
            <v>278</v>
          </cell>
          <cell r="D153">
            <v>293</v>
          </cell>
          <cell r="E153">
            <v>295</v>
          </cell>
          <cell r="F153">
            <v>0</v>
          </cell>
          <cell r="G153">
            <v>24497</v>
          </cell>
          <cell r="H153">
            <v>25629</v>
          </cell>
          <cell r="I153">
            <v>25836</v>
          </cell>
          <cell r="J153">
            <v>4</v>
          </cell>
          <cell r="K153">
            <v>15</v>
          </cell>
          <cell r="L153">
            <v>11</v>
          </cell>
          <cell r="M153">
            <v>311.5</v>
          </cell>
          <cell r="N153">
            <v>261.02500033378601</v>
          </cell>
          <cell r="O153">
            <v>50.475000008940697</v>
          </cell>
          <cell r="P153">
            <v>0.16203852330318042</v>
          </cell>
          <cell r="Q153">
            <v>302.5</v>
          </cell>
          <cell r="R153">
            <v>253.42</v>
          </cell>
          <cell r="S153">
            <v>48</v>
          </cell>
          <cell r="T153">
            <v>0.15867768595041323</v>
          </cell>
          <cell r="U153">
            <v>320.5</v>
          </cell>
          <cell r="V153">
            <v>269.39</v>
          </cell>
          <cell r="W153">
            <v>51.12</v>
          </cell>
          <cell r="X153">
            <v>0.15950078003120124</v>
          </cell>
          <cell r="Y153">
            <v>1883075.62</v>
          </cell>
          <cell r="Z153">
            <v>7214.1580982358591</v>
          </cell>
          <cell r="AA153">
            <v>1932408.48</v>
          </cell>
          <cell r="AB153">
            <v>7625.3195485754877</v>
          </cell>
          <cell r="AC153">
            <v>2092340.12</v>
          </cell>
          <cell r="AD153">
            <v>7766.9554177957616</v>
          </cell>
        </row>
        <row r="154">
          <cell r="A154">
            <v>7502</v>
          </cell>
          <cell r="B154" t="str">
            <v>7502-Department of Technology</v>
          </cell>
          <cell r="C154">
            <v>868.7</v>
          </cell>
          <cell r="D154">
            <v>877.7</v>
          </cell>
          <cell r="E154">
            <v>877.7</v>
          </cell>
          <cell r="F154">
            <v>0</v>
          </cell>
          <cell r="G154">
            <v>85229</v>
          </cell>
          <cell r="H154">
            <v>85229</v>
          </cell>
          <cell r="I154">
            <v>85229</v>
          </cell>
          <cell r="J154">
            <v>12</v>
          </cell>
          <cell r="K154">
            <v>1</v>
          </cell>
          <cell r="L154">
            <v>3</v>
          </cell>
          <cell r="M154">
            <v>974.50000309944153</v>
          </cell>
          <cell r="N154">
            <v>842.06000232696533</v>
          </cell>
          <cell r="O154">
            <v>132.44000025093555</v>
          </cell>
          <cell r="P154">
            <v>0.13590559243684364</v>
          </cell>
          <cell r="Q154">
            <v>965.5</v>
          </cell>
          <cell r="R154">
            <v>843.8</v>
          </cell>
          <cell r="S154">
            <v>123.32</v>
          </cell>
          <cell r="T154">
            <v>0.12772656654583117</v>
          </cell>
          <cell r="U154">
            <v>969.50000000000011</v>
          </cell>
          <cell r="V154">
            <v>846.37</v>
          </cell>
          <cell r="W154">
            <v>123.13000000000001</v>
          </cell>
          <cell r="X154">
            <v>0.12700361010830324</v>
          </cell>
          <cell r="Y154">
            <v>6334000.2699999996</v>
          </cell>
          <cell r="Z154">
            <v>7522.0296089310705</v>
          </cell>
          <cell r="AA154">
            <v>6621748.7300000004</v>
          </cell>
          <cell r="AB154">
            <v>7847.5334557952128</v>
          </cell>
          <cell r="AC154">
            <v>6982095.4500000002</v>
          </cell>
          <cell r="AD154">
            <v>8249.459987948534</v>
          </cell>
        </row>
        <row r="155">
          <cell r="A155">
            <v>7503</v>
          </cell>
          <cell r="B155" t="str">
            <v>7503-State Personnel Board</v>
          </cell>
          <cell r="C155">
            <v>63.6</v>
          </cell>
          <cell r="D155">
            <v>63.6</v>
          </cell>
          <cell r="E155">
            <v>63.6</v>
          </cell>
          <cell r="F155">
            <v>0</v>
          </cell>
          <cell r="G155">
            <v>6588</v>
          </cell>
          <cell r="H155">
            <v>6588</v>
          </cell>
          <cell r="I155">
            <v>6588</v>
          </cell>
          <cell r="J155">
            <v>0</v>
          </cell>
          <cell r="K155">
            <v>0</v>
          </cell>
          <cell r="L155">
            <v>0</v>
          </cell>
          <cell r="M155">
            <v>69</v>
          </cell>
          <cell r="N155">
            <v>54.75</v>
          </cell>
          <cell r="O155">
            <v>14.25</v>
          </cell>
          <cell r="P155">
            <v>0.20652173913043478</v>
          </cell>
          <cell r="Q155">
            <v>69</v>
          </cell>
          <cell r="R155">
            <v>63</v>
          </cell>
          <cell r="S155">
            <v>6.05</v>
          </cell>
          <cell r="T155">
            <v>8.7681159420289853E-2</v>
          </cell>
          <cell r="U155">
            <v>74</v>
          </cell>
          <cell r="V155">
            <v>59</v>
          </cell>
          <cell r="W155">
            <v>15</v>
          </cell>
          <cell r="X155">
            <v>0.20270270270270271</v>
          </cell>
          <cell r="Y155">
            <v>455951.24</v>
          </cell>
          <cell r="Z155">
            <v>8327.8765296803649</v>
          </cell>
          <cell r="AA155">
            <v>533036.06000000006</v>
          </cell>
          <cell r="AB155">
            <v>8460.8898412698418</v>
          </cell>
          <cell r="AC155">
            <v>540189.05000000005</v>
          </cell>
          <cell r="AD155">
            <v>9155.7466101694918</v>
          </cell>
        </row>
        <row r="156">
          <cell r="A156">
            <v>7600</v>
          </cell>
          <cell r="B156" t="str">
            <v>7600-Department of Tax and Fee Administration</v>
          </cell>
          <cell r="C156">
            <v>4263.3999999999996</v>
          </cell>
          <cell r="D156">
            <v>4257.7</v>
          </cell>
          <cell r="E156">
            <v>4242.7</v>
          </cell>
          <cell r="F156">
            <v>0</v>
          </cell>
          <cell r="G156">
            <v>321534</v>
          </cell>
          <cell r="H156">
            <v>320024</v>
          </cell>
          <cell r="I156">
            <v>313613</v>
          </cell>
          <cell r="J156">
            <v>0</v>
          </cell>
          <cell r="K156">
            <v>0</v>
          </cell>
          <cell r="L156">
            <v>0</v>
          </cell>
          <cell r="M156">
            <v>0</v>
          </cell>
          <cell r="N156">
            <v>0</v>
          </cell>
          <cell r="O156">
            <v>0</v>
          </cell>
          <cell r="P156" t="str">
            <v>N/A</v>
          </cell>
          <cell r="Q156">
            <v>4459.58</v>
          </cell>
          <cell r="R156">
            <v>3950.9700000000003</v>
          </cell>
          <cell r="S156">
            <v>504.34999999999997</v>
          </cell>
          <cell r="T156">
            <v>0.11309360971212536</v>
          </cell>
          <cell r="U156">
            <v>4489.2800000000007</v>
          </cell>
          <cell r="V156">
            <v>3746.0800000000004</v>
          </cell>
          <cell r="W156">
            <v>743.2</v>
          </cell>
          <cell r="X156">
            <v>0.16554993228312778</v>
          </cell>
          <cell r="Y156">
            <v>0</v>
          </cell>
          <cell r="Z156" t="str">
            <v>N/A</v>
          </cell>
          <cell r="AA156">
            <v>23623687.010000002</v>
          </cell>
          <cell r="AB156">
            <v>5979.2119428899741</v>
          </cell>
          <cell r="AC156">
            <v>23948722.530000001</v>
          </cell>
          <cell r="AD156">
            <v>6393.0088332336736</v>
          </cell>
        </row>
        <row r="157">
          <cell r="A157">
            <v>7730</v>
          </cell>
          <cell r="B157" t="str">
            <v>7730-Franchise Tax Board</v>
          </cell>
          <cell r="C157">
            <v>5742.8</v>
          </cell>
          <cell r="D157">
            <v>5819.8</v>
          </cell>
          <cell r="E157">
            <v>5868.6</v>
          </cell>
          <cell r="F157">
            <v>0</v>
          </cell>
          <cell r="G157">
            <v>438647</v>
          </cell>
          <cell r="H157">
            <v>444104</v>
          </cell>
          <cell r="I157">
            <v>445039</v>
          </cell>
          <cell r="J157">
            <v>60</v>
          </cell>
          <cell r="K157">
            <v>33</v>
          </cell>
          <cell r="L157">
            <v>30</v>
          </cell>
          <cell r="M157">
            <v>5690.4999692440033</v>
          </cell>
          <cell r="N157">
            <v>5138.1149718761444</v>
          </cell>
          <cell r="O157">
            <v>552.38500429689884</v>
          </cell>
          <cell r="P157">
            <v>9.7071436127304733E-2</v>
          </cell>
          <cell r="Q157">
            <v>5759.45</v>
          </cell>
          <cell r="R157">
            <v>5381.78</v>
          </cell>
          <cell r="S157">
            <v>365.5</v>
          </cell>
          <cell r="T157">
            <v>6.3460920747640842E-2</v>
          </cell>
          <cell r="U157">
            <v>5780.5</v>
          </cell>
          <cell r="V157">
            <v>5192.8500000000004</v>
          </cell>
          <cell r="W157">
            <v>587.69000000000005</v>
          </cell>
          <cell r="X157">
            <v>0.10166767580659114</v>
          </cell>
          <cell r="Y157">
            <v>29033534.129999999</v>
          </cell>
          <cell r="Z157">
            <v>5650.6197873961974</v>
          </cell>
          <cell r="AA157">
            <v>31456843.739999998</v>
          </cell>
          <cell r="AB157">
            <v>5845.063109231518</v>
          </cell>
          <cell r="AC157">
            <v>32703071.469999999</v>
          </cell>
          <cell r="AD157">
            <v>6297.7115591630791</v>
          </cell>
        </row>
        <row r="158">
          <cell r="A158">
            <v>7760</v>
          </cell>
          <cell r="B158" t="str">
            <v>7760-Department of General Services</v>
          </cell>
          <cell r="C158">
            <v>3452.1</v>
          </cell>
          <cell r="D158">
            <v>3477</v>
          </cell>
          <cell r="E158">
            <v>3477</v>
          </cell>
          <cell r="F158">
            <v>0</v>
          </cell>
          <cell r="G158">
            <v>263735</v>
          </cell>
          <cell r="H158">
            <v>265444</v>
          </cell>
          <cell r="I158">
            <v>263023</v>
          </cell>
          <cell r="J158">
            <v>1031</v>
          </cell>
          <cell r="K158">
            <v>1066</v>
          </cell>
          <cell r="L158">
            <v>1051</v>
          </cell>
          <cell r="M158">
            <v>2617.3999900817871</v>
          </cell>
          <cell r="N158">
            <v>2237.064995765686</v>
          </cell>
          <cell r="O158">
            <v>380.33500084280968</v>
          </cell>
          <cell r="P158">
            <v>0.14531023240010221</v>
          </cell>
          <cell r="Q158">
            <v>2635.3999999999996</v>
          </cell>
          <cell r="R158">
            <v>2255.5</v>
          </cell>
          <cell r="S158">
            <v>378.17</v>
          </cell>
          <cell r="T158">
            <v>0.1434962434545041</v>
          </cell>
          <cell r="U158">
            <v>2672.3</v>
          </cell>
          <cell r="V158">
            <v>2273.1799999999998</v>
          </cell>
          <cell r="W158">
            <v>399.12</v>
          </cell>
          <cell r="X158">
            <v>0.1493544886427422</v>
          </cell>
          <cell r="Y158">
            <v>17481087</v>
          </cell>
          <cell r="Z158">
            <v>7814.295531461169</v>
          </cell>
          <cell r="AA158">
            <v>18388425.969999999</v>
          </cell>
          <cell r="AB158">
            <v>8152.7049301706929</v>
          </cell>
          <cell r="AC158">
            <v>19306330.18</v>
          </cell>
          <cell r="AD158">
            <v>8493.0934549837675</v>
          </cell>
        </row>
        <row r="159">
          <cell r="A159">
            <v>7870</v>
          </cell>
          <cell r="B159" t="str">
            <v>7870-California Victim Compensation Board</v>
          </cell>
          <cell r="C159">
            <v>224.7</v>
          </cell>
          <cell r="D159">
            <v>224.7</v>
          </cell>
          <cell r="E159">
            <v>224.7</v>
          </cell>
          <cell r="F159">
            <v>0</v>
          </cell>
          <cell r="G159">
            <v>16710</v>
          </cell>
          <cell r="H159">
            <v>16710</v>
          </cell>
          <cell r="I159">
            <v>16688</v>
          </cell>
          <cell r="J159">
            <v>0</v>
          </cell>
          <cell r="K159">
            <v>0</v>
          </cell>
          <cell r="L159">
            <v>0</v>
          </cell>
          <cell r="M159">
            <v>262</v>
          </cell>
          <cell r="N159">
            <v>215.59999918937683</v>
          </cell>
          <cell r="O159">
            <v>46.399999812245369</v>
          </cell>
          <cell r="P159">
            <v>0.17709923592460064</v>
          </cell>
          <cell r="Q159">
            <v>260</v>
          </cell>
          <cell r="R159">
            <v>218.7</v>
          </cell>
          <cell r="S159">
            <v>40</v>
          </cell>
          <cell r="T159">
            <v>0.15384615384615385</v>
          </cell>
          <cell r="U159">
            <v>259</v>
          </cell>
          <cell r="V159">
            <v>224.05</v>
          </cell>
          <cell r="W159">
            <v>34.950000000000003</v>
          </cell>
          <cell r="X159">
            <v>0.13494208494208496</v>
          </cell>
          <cell r="Y159">
            <v>1205010.23</v>
          </cell>
          <cell r="Z159">
            <v>5589.1012733332791</v>
          </cell>
          <cell r="AA159">
            <v>1258512.8799999999</v>
          </cell>
          <cell r="AB159">
            <v>5754.5170553269318</v>
          </cell>
          <cell r="AC159">
            <v>1307586.04</v>
          </cell>
          <cell r="AD159">
            <v>5836.1349698727963</v>
          </cell>
        </row>
        <row r="160">
          <cell r="A160">
            <v>7900</v>
          </cell>
          <cell r="B160" t="str">
            <v>7900-Public Employees Retirement System</v>
          </cell>
          <cell r="C160">
            <v>3005.7</v>
          </cell>
          <cell r="D160">
            <v>3010.7</v>
          </cell>
          <cell r="E160">
            <v>3010.7</v>
          </cell>
          <cell r="F160">
            <v>0</v>
          </cell>
          <cell r="G160">
            <v>243367</v>
          </cell>
          <cell r="H160">
            <v>244613</v>
          </cell>
          <cell r="I160">
            <v>243917</v>
          </cell>
          <cell r="J160">
            <v>59</v>
          </cell>
          <cell r="K160">
            <v>33</v>
          </cell>
          <cell r="L160">
            <v>14</v>
          </cell>
          <cell r="M160">
            <v>2915.5</v>
          </cell>
          <cell r="N160">
            <v>2560.4499855041504</v>
          </cell>
          <cell r="O160">
            <v>355.05000068247318</v>
          </cell>
          <cell r="P160">
            <v>0.12178014086176409</v>
          </cell>
          <cell r="Q160">
            <v>2914.5</v>
          </cell>
          <cell r="R160">
            <v>2581.0100000000002</v>
          </cell>
          <cell r="S160">
            <v>337</v>
          </cell>
          <cell r="T160">
            <v>0.11562875278778521</v>
          </cell>
          <cell r="U160">
            <v>2914.5</v>
          </cell>
          <cell r="V160">
            <v>2303.5500000000002</v>
          </cell>
          <cell r="W160">
            <v>610.95000000000005</v>
          </cell>
          <cell r="X160">
            <v>0.20962429233144622</v>
          </cell>
          <cell r="Y160">
            <v>17023794.960000001</v>
          </cell>
          <cell r="Z160">
            <v>6648.7512180981075</v>
          </cell>
          <cell r="AA160">
            <v>17851943.120000001</v>
          </cell>
          <cell r="AB160">
            <v>6916.6501175896256</v>
          </cell>
          <cell r="AC160">
            <v>18660463.91</v>
          </cell>
          <cell r="AD160">
            <v>8100.7418593041166</v>
          </cell>
        </row>
        <row r="161">
          <cell r="A161">
            <v>7910</v>
          </cell>
          <cell r="B161" t="str">
            <v>7910-Office of Administrative Law</v>
          </cell>
          <cell r="C161">
            <v>20.6</v>
          </cell>
          <cell r="D161">
            <v>21.6</v>
          </cell>
          <cell r="E161">
            <v>21.6</v>
          </cell>
          <cell r="F161">
            <v>0</v>
          </cell>
          <cell r="G161">
            <v>2268</v>
          </cell>
          <cell r="H161">
            <v>2335</v>
          </cell>
          <cell r="I161">
            <v>2335</v>
          </cell>
          <cell r="J161">
            <v>0</v>
          </cell>
          <cell r="K161">
            <v>0</v>
          </cell>
          <cell r="L161">
            <v>0</v>
          </cell>
          <cell r="M161">
            <v>21</v>
          </cell>
          <cell r="N161">
            <v>21</v>
          </cell>
          <cell r="O161">
            <v>0</v>
          </cell>
          <cell r="P161">
            <v>0</v>
          </cell>
          <cell r="Q161">
            <v>21</v>
          </cell>
          <cell r="R161">
            <v>21</v>
          </cell>
          <cell r="S161">
            <v>0</v>
          </cell>
          <cell r="T161">
            <v>0</v>
          </cell>
          <cell r="U161">
            <v>21</v>
          </cell>
          <cell r="V161">
            <v>19</v>
          </cell>
          <cell r="W161">
            <v>2</v>
          </cell>
          <cell r="X161">
            <v>9.5238095238095233E-2</v>
          </cell>
          <cell r="Y161">
            <v>169310.68</v>
          </cell>
          <cell r="Z161">
            <v>8062.413333333333</v>
          </cell>
          <cell r="AA161">
            <v>182380.79</v>
          </cell>
          <cell r="AB161">
            <v>8684.7995238095245</v>
          </cell>
          <cell r="AC161">
            <v>179702</v>
          </cell>
          <cell r="AD161">
            <v>9458</v>
          </cell>
        </row>
        <row r="162">
          <cell r="A162">
            <v>7920</v>
          </cell>
          <cell r="B162" t="str">
            <v>7920-State Teachers Retirement System</v>
          </cell>
          <cell r="C162">
            <v>1293.5</v>
          </cell>
          <cell r="D162">
            <v>1312.5</v>
          </cell>
          <cell r="E162">
            <v>1324.5</v>
          </cell>
          <cell r="F162">
            <v>0</v>
          </cell>
          <cell r="G162">
            <v>113244</v>
          </cell>
          <cell r="H162">
            <v>118578</v>
          </cell>
          <cell r="I162">
            <v>120433</v>
          </cell>
          <cell r="J162">
            <v>144</v>
          </cell>
          <cell r="K162">
            <v>156</v>
          </cell>
          <cell r="L162">
            <v>148</v>
          </cell>
          <cell r="M162">
            <v>1044</v>
          </cell>
          <cell r="N162">
            <v>922.30000019073486</v>
          </cell>
          <cell r="O162">
            <v>121.70000000298023</v>
          </cell>
          <cell r="P162">
            <v>0.11657088122890827</v>
          </cell>
          <cell r="Q162">
            <v>1084</v>
          </cell>
          <cell r="R162">
            <v>918.57</v>
          </cell>
          <cell r="S162">
            <v>164.58999999999997</v>
          </cell>
          <cell r="T162">
            <v>0.15183579335793357</v>
          </cell>
          <cell r="U162">
            <v>1099</v>
          </cell>
          <cell r="V162">
            <v>972.6</v>
          </cell>
          <cell r="W162">
            <v>126.4</v>
          </cell>
          <cell r="X162">
            <v>0.11501364877161056</v>
          </cell>
          <cell r="Y162">
            <v>7159620.6699999999</v>
          </cell>
          <cell r="Z162">
            <v>7762.7894053121172</v>
          </cell>
          <cell r="AA162">
            <v>7693990.3199999994</v>
          </cell>
          <cell r="AB162">
            <v>8376.0522551356989</v>
          </cell>
          <cell r="AC162">
            <v>8495679.4600000009</v>
          </cell>
          <cell r="AD162">
            <v>8735.0189800534663</v>
          </cell>
        </row>
        <row r="163">
          <cell r="A163">
            <v>0</v>
          </cell>
          <cell r="B163" t="str">
            <v>TOTAL Government Operations</v>
          </cell>
          <cell r="C163">
            <v>19213.099999999999</v>
          </cell>
          <cell r="D163">
            <v>19358.3</v>
          </cell>
          <cell r="E163">
            <v>19406.099999999999</v>
          </cell>
          <cell r="F163">
            <v>0</v>
          </cell>
          <cell r="G163">
            <v>1515819</v>
          </cell>
          <cell r="H163">
            <v>1529254</v>
          </cell>
          <cell r="I163">
            <v>1522701</v>
          </cell>
          <cell r="J163">
            <v>1310</v>
          </cell>
          <cell r="K163">
            <v>1304</v>
          </cell>
          <cell r="L163">
            <v>1257</v>
          </cell>
          <cell r="M163">
            <v>13905.399962425232</v>
          </cell>
          <cell r="N163">
            <v>12252.364955186844</v>
          </cell>
          <cell r="O163">
            <v>1653.0350058972836</v>
          </cell>
          <cell r="P163">
            <v>0.1291441979347932</v>
          </cell>
          <cell r="Q163">
            <v>18470.93</v>
          </cell>
          <cell r="R163">
            <v>16487.750000000004</v>
          </cell>
          <cell r="S163">
            <v>1966.98</v>
          </cell>
          <cell r="T163">
            <v>0.11154468858226771</v>
          </cell>
          <cell r="U163">
            <v>18599.580000000002</v>
          </cell>
          <cell r="V163">
            <v>15906.070000000002</v>
          </cell>
          <cell r="W163">
            <v>2693.5600000000004</v>
          </cell>
          <cell r="X163">
            <v>0.14605973108579051</v>
          </cell>
          <cell r="Y163">
            <v>80745384.799999997</v>
          </cell>
          <cell r="Z163">
            <v>0</v>
          </cell>
          <cell r="AA163">
            <v>109542977.09999999</v>
          </cell>
          <cell r="AB163">
            <v>0</v>
          </cell>
          <cell r="AC163">
            <v>114216180.21000001</v>
          </cell>
          <cell r="AD163">
            <v>0</v>
          </cell>
        </row>
        <row r="164">
          <cell r="A164">
            <v>0</v>
          </cell>
          <cell r="B164" t="str">
            <v>General Government</v>
          </cell>
          <cell r="C164">
            <v>0</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row>
        <row r="165">
          <cell r="A165">
            <v>8120</v>
          </cell>
          <cell r="B165" t="str">
            <v>8120-Peace Officer Standards, Training Comm</v>
          </cell>
          <cell r="C165">
            <v>101.6</v>
          </cell>
          <cell r="D165">
            <v>118.6</v>
          </cell>
          <cell r="E165">
            <v>118.6</v>
          </cell>
          <cell r="F165">
            <v>0</v>
          </cell>
          <cell r="G165">
            <v>8733</v>
          </cell>
          <cell r="H165">
            <v>11479</v>
          </cell>
          <cell r="I165">
            <v>11479</v>
          </cell>
          <cell r="J165">
            <v>1</v>
          </cell>
          <cell r="K165">
            <v>2</v>
          </cell>
          <cell r="L165">
            <v>1</v>
          </cell>
          <cell r="M165">
            <v>118.80000019073486</v>
          </cell>
          <cell r="N165">
            <v>102.5</v>
          </cell>
          <cell r="O165">
            <v>16.300000011920929</v>
          </cell>
          <cell r="P165">
            <v>0.13720538708544677</v>
          </cell>
          <cell r="Q165">
            <v>118.8</v>
          </cell>
          <cell r="R165">
            <v>97.5</v>
          </cell>
          <cell r="S165">
            <v>21</v>
          </cell>
          <cell r="T165">
            <v>0.17676767676767677</v>
          </cell>
          <cell r="U165">
            <v>117.85</v>
          </cell>
          <cell r="V165">
            <v>105.55</v>
          </cell>
          <cell r="W165">
            <v>12.3</v>
          </cell>
          <cell r="X165">
            <v>0.10436996181586763</v>
          </cell>
          <cell r="Y165">
            <v>688388.35</v>
          </cell>
          <cell r="Z165">
            <v>6715.983902439024</v>
          </cell>
          <cell r="AA165">
            <v>691875.46</v>
          </cell>
          <cell r="AB165">
            <v>7096.158564102564</v>
          </cell>
          <cell r="AC165">
            <v>760935.03</v>
          </cell>
          <cell r="AD165">
            <v>7209.2376125059218</v>
          </cell>
        </row>
        <row r="166">
          <cell r="A166">
            <v>8140</v>
          </cell>
          <cell r="B166" t="str">
            <v>8140-State Public Defender</v>
          </cell>
          <cell r="C166">
            <v>63.3</v>
          </cell>
          <cell r="D166">
            <v>63.3</v>
          </cell>
          <cell r="E166">
            <v>63.3</v>
          </cell>
          <cell r="F166">
            <v>0</v>
          </cell>
          <cell r="G166">
            <v>7427</v>
          </cell>
          <cell r="H166">
            <v>7427</v>
          </cell>
          <cell r="I166">
            <v>7427</v>
          </cell>
          <cell r="J166">
            <v>0</v>
          </cell>
          <cell r="K166">
            <v>0</v>
          </cell>
          <cell r="L166">
            <v>0</v>
          </cell>
          <cell r="M166">
            <v>74.5</v>
          </cell>
          <cell r="N166">
            <v>56.375</v>
          </cell>
          <cell r="O166">
            <v>18.125</v>
          </cell>
          <cell r="P166">
            <v>0.24328859060402686</v>
          </cell>
          <cell r="Q166">
            <v>75.5</v>
          </cell>
          <cell r="R166">
            <v>62.37</v>
          </cell>
          <cell r="S166">
            <v>13.15</v>
          </cell>
          <cell r="T166">
            <v>0.17417218543046359</v>
          </cell>
          <cell r="U166">
            <v>74.5</v>
          </cell>
          <cell r="V166">
            <v>59.5</v>
          </cell>
          <cell r="W166">
            <v>15</v>
          </cell>
          <cell r="X166">
            <v>0.20134228187919462</v>
          </cell>
          <cell r="Y166">
            <v>544938.29</v>
          </cell>
          <cell r="Z166">
            <v>9666.3111308204006</v>
          </cell>
          <cell r="AA166">
            <v>591177.27</v>
          </cell>
          <cell r="AB166">
            <v>9478.5517075517091</v>
          </cell>
          <cell r="AC166">
            <v>608856.13</v>
          </cell>
          <cell r="AD166">
            <v>10232.876134453782</v>
          </cell>
        </row>
        <row r="167">
          <cell r="A167">
            <v>8260</v>
          </cell>
          <cell r="B167" t="str">
            <v>8260-Arts Council</v>
          </cell>
          <cell r="C167">
            <v>14</v>
          </cell>
          <cell r="D167">
            <v>20.3</v>
          </cell>
          <cell r="E167">
            <v>20.3</v>
          </cell>
          <cell r="F167">
            <v>0</v>
          </cell>
          <cell r="G167">
            <v>1148</v>
          </cell>
          <cell r="H167">
            <v>1148</v>
          </cell>
          <cell r="I167">
            <v>1148</v>
          </cell>
          <cell r="J167">
            <v>0</v>
          </cell>
          <cell r="K167">
            <v>0</v>
          </cell>
          <cell r="L167">
            <v>0</v>
          </cell>
          <cell r="M167">
            <v>24</v>
          </cell>
          <cell r="N167">
            <v>15</v>
          </cell>
          <cell r="O167">
            <v>9</v>
          </cell>
          <cell r="P167">
            <v>0.375</v>
          </cell>
          <cell r="Q167">
            <v>23</v>
          </cell>
          <cell r="R167">
            <v>20</v>
          </cell>
          <cell r="S167">
            <v>3</v>
          </cell>
          <cell r="T167">
            <v>0.13043478260869565</v>
          </cell>
          <cell r="U167">
            <v>23</v>
          </cell>
          <cell r="V167">
            <v>19</v>
          </cell>
          <cell r="W167">
            <v>4</v>
          </cell>
          <cell r="X167">
            <v>0.17391304347826086</v>
          </cell>
          <cell r="Y167">
            <v>77856.22</v>
          </cell>
          <cell r="Z167">
            <v>5190.4146666666666</v>
          </cell>
          <cell r="AA167">
            <v>121412.15</v>
          </cell>
          <cell r="AB167">
            <v>6070.6075000000001</v>
          </cell>
          <cell r="AC167">
            <v>121097.78</v>
          </cell>
          <cell r="AD167">
            <v>6373.5673684210524</v>
          </cell>
        </row>
        <row r="168">
          <cell r="A168">
            <v>8420</v>
          </cell>
          <cell r="B168" t="str">
            <v>8420-State Compensation Insurance Fund</v>
          </cell>
          <cell r="C168">
            <v>4501</v>
          </cell>
          <cell r="D168">
            <v>4501</v>
          </cell>
          <cell r="E168">
            <v>4501</v>
          </cell>
          <cell r="F168">
            <v>0</v>
          </cell>
          <cell r="G168">
            <v>362135</v>
          </cell>
          <cell r="H168">
            <v>362135</v>
          </cell>
          <cell r="I168">
            <v>362135</v>
          </cell>
          <cell r="J168">
            <v>4183</v>
          </cell>
          <cell r="K168">
            <v>4178</v>
          </cell>
          <cell r="L168">
            <v>3874</v>
          </cell>
          <cell r="M168">
            <v>0</v>
          </cell>
          <cell r="N168">
            <v>0</v>
          </cell>
          <cell r="O168">
            <v>0</v>
          </cell>
          <cell r="P168" t="str">
            <v>N/A</v>
          </cell>
          <cell r="Q168">
            <v>0</v>
          </cell>
          <cell r="R168">
            <v>0</v>
          </cell>
          <cell r="S168">
            <v>0</v>
          </cell>
          <cell r="T168" t="str">
            <v>N/A</v>
          </cell>
          <cell r="U168">
            <v>0</v>
          </cell>
          <cell r="V168">
            <v>0</v>
          </cell>
          <cell r="W168">
            <v>0</v>
          </cell>
          <cell r="X168" t="str">
            <v>N/A</v>
          </cell>
          <cell r="Y168">
            <v>24346162.309999999</v>
          </cell>
          <cell r="Z168" t="str">
            <v>N/A</v>
          </cell>
          <cell r="AA168">
            <v>26402387.359999999</v>
          </cell>
          <cell r="AB168" t="str">
            <v>N/A</v>
          </cell>
          <cell r="AC168">
            <v>27522246.170000002</v>
          </cell>
          <cell r="AD168" t="str">
            <v>N/A</v>
          </cell>
        </row>
        <row r="169">
          <cell r="A169">
            <v>8570</v>
          </cell>
          <cell r="B169" t="str">
            <v>8570-Department of Food and Agriculture</v>
          </cell>
          <cell r="C169">
            <v>1769.7</v>
          </cell>
          <cell r="D169">
            <v>1842.7</v>
          </cell>
          <cell r="E169">
            <v>1787.7</v>
          </cell>
          <cell r="F169">
            <v>0</v>
          </cell>
          <cell r="G169">
            <v>109782</v>
          </cell>
          <cell r="H169">
            <v>118792</v>
          </cell>
          <cell r="I169">
            <v>108546</v>
          </cell>
          <cell r="J169">
            <v>11</v>
          </cell>
          <cell r="K169">
            <v>17</v>
          </cell>
          <cell r="L169">
            <v>13</v>
          </cell>
          <cell r="M169">
            <v>1211.0000002384186</v>
          </cell>
          <cell r="N169">
            <v>1057.9125000238419</v>
          </cell>
          <cell r="O169">
            <v>153.08749998360872</v>
          </cell>
          <cell r="P169">
            <v>0.126414120523096</v>
          </cell>
          <cell r="Q169">
            <v>1500.8000000000002</v>
          </cell>
          <cell r="R169">
            <v>1171.29</v>
          </cell>
          <cell r="S169">
            <v>326.5</v>
          </cell>
          <cell r="T169">
            <v>0.21755063965884858</v>
          </cell>
          <cell r="U169">
            <v>1628</v>
          </cell>
          <cell r="V169">
            <v>1239.8100000000004</v>
          </cell>
          <cell r="W169">
            <v>388.23</v>
          </cell>
          <cell r="X169">
            <v>0.23847051597051599</v>
          </cell>
          <cell r="Y169">
            <v>6310003.2599999998</v>
          </cell>
          <cell r="Z169">
            <v>5964.5795468507968</v>
          </cell>
          <cell r="AA169">
            <v>7042942.0899999999</v>
          </cell>
          <cell r="AB169">
            <v>6012.9789292147971</v>
          </cell>
          <cell r="AC169">
            <v>7702776.4900000002</v>
          </cell>
          <cell r="AD169">
            <v>6212.8684959792208</v>
          </cell>
        </row>
        <row r="170">
          <cell r="A170">
            <v>8620</v>
          </cell>
          <cell r="B170" t="str">
            <v>8620-Fair Political Practices Commission</v>
          </cell>
          <cell r="C170">
            <v>68.8</v>
          </cell>
          <cell r="D170">
            <v>69.8</v>
          </cell>
          <cell r="E170">
            <v>69.8</v>
          </cell>
          <cell r="F170">
            <v>0</v>
          </cell>
          <cell r="G170">
            <v>6909</v>
          </cell>
          <cell r="H170">
            <v>7035</v>
          </cell>
          <cell r="I170">
            <v>7035</v>
          </cell>
          <cell r="J170">
            <v>0</v>
          </cell>
          <cell r="K170">
            <v>0</v>
          </cell>
          <cell r="L170">
            <v>0</v>
          </cell>
          <cell r="M170">
            <v>83</v>
          </cell>
          <cell r="N170">
            <v>64.100000023841858</v>
          </cell>
          <cell r="O170">
            <v>18.900000005960464</v>
          </cell>
          <cell r="P170">
            <v>0.22771084344530679</v>
          </cell>
          <cell r="Q170">
            <v>80</v>
          </cell>
          <cell r="R170">
            <v>68.8</v>
          </cell>
          <cell r="S170">
            <v>10.5</v>
          </cell>
          <cell r="T170">
            <v>0.13125000000000001</v>
          </cell>
          <cell r="U170">
            <v>84</v>
          </cell>
          <cell r="V170">
            <v>73.5</v>
          </cell>
          <cell r="W170">
            <v>10.5</v>
          </cell>
          <cell r="X170">
            <v>0.125</v>
          </cell>
          <cell r="Y170">
            <v>474476.37</v>
          </cell>
          <cell r="Z170">
            <v>7402.1274543450781</v>
          </cell>
          <cell r="AA170">
            <v>508776.28</v>
          </cell>
          <cell r="AB170">
            <v>7395.0040697674422</v>
          </cell>
          <cell r="AC170">
            <v>551901.07999999996</v>
          </cell>
          <cell r="AD170">
            <v>7508.8582312925164</v>
          </cell>
        </row>
        <row r="171">
          <cell r="A171">
            <v>8640</v>
          </cell>
          <cell r="B171" t="str">
            <v>8640-Political Reform Act of 1974</v>
          </cell>
          <cell r="C171">
            <v>0</v>
          </cell>
          <cell r="D171">
            <v>0</v>
          </cell>
          <cell r="E171">
            <v>0</v>
          </cell>
          <cell r="F171">
            <v>0</v>
          </cell>
          <cell r="G171">
            <v>78</v>
          </cell>
          <cell r="H171">
            <v>122</v>
          </cell>
          <cell r="I171">
            <v>122</v>
          </cell>
          <cell r="J171">
            <v>0</v>
          </cell>
          <cell r="K171">
            <v>0</v>
          </cell>
          <cell r="L171">
            <v>0</v>
          </cell>
          <cell r="M171">
            <v>0</v>
          </cell>
          <cell r="N171">
            <v>0</v>
          </cell>
          <cell r="O171">
            <v>0</v>
          </cell>
          <cell r="P171" t="str">
            <v>N/A</v>
          </cell>
          <cell r="Q171">
            <v>0</v>
          </cell>
          <cell r="R171">
            <v>0</v>
          </cell>
          <cell r="S171">
            <v>0</v>
          </cell>
          <cell r="T171" t="str">
            <v>N/A</v>
          </cell>
          <cell r="U171">
            <v>0</v>
          </cell>
          <cell r="V171">
            <v>0</v>
          </cell>
          <cell r="W171">
            <v>0</v>
          </cell>
          <cell r="X171" t="str">
            <v>N/A</v>
          </cell>
          <cell r="Y171">
            <v>0</v>
          </cell>
          <cell r="Z171" t="str">
            <v>N/A</v>
          </cell>
          <cell r="AA171">
            <v>0</v>
          </cell>
          <cell r="AB171" t="str">
            <v>N/A</v>
          </cell>
          <cell r="AC171">
            <v>0</v>
          </cell>
          <cell r="AD171" t="str">
            <v>N/A</v>
          </cell>
        </row>
        <row r="172">
          <cell r="A172">
            <v>8660</v>
          </cell>
          <cell r="B172" t="str">
            <v>8660-Public Utilities Commission</v>
          </cell>
          <cell r="C172">
            <v>1079</v>
          </cell>
          <cell r="D172">
            <v>1120</v>
          </cell>
          <cell r="E172">
            <v>1122.5</v>
          </cell>
          <cell r="F172">
            <v>0</v>
          </cell>
          <cell r="G172">
            <v>115417</v>
          </cell>
          <cell r="H172">
            <v>119734</v>
          </cell>
          <cell r="I172">
            <v>118971</v>
          </cell>
          <cell r="J172">
            <v>28</v>
          </cell>
          <cell r="K172">
            <v>16</v>
          </cell>
          <cell r="L172">
            <v>38</v>
          </cell>
          <cell r="M172">
            <v>1177</v>
          </cell>
          <cell r="N172">
            <v>965.60000324249268</v>
          </cell>
          <cell r="O172">
            <v>211.39999985694885</v>
          </cell>
          <cell r="P172">
            <v>0.17960917574931934</v>
          </cell>
          <cell r="Q172">
            <v>1230.5</v>
          </cell>
          <cell r="R172">
            <v>1040.5</v>
          </cell>
          <cell r="S172">
            <v>188.5</v>
          </cell>
          <cell r="T172">
            <v>0.1531897602600569</v>
          </cell>
          <cell r="U172">
            <v>1269.75</v>
          </cell>
          <cell r="V172">
            <v>1059.6099999999999</v>
          </cell>
          <cell r="W172">
            <v>210.14000000000001</v>
          </cell>
          <cell r="X172">
            <v>0.16549714510730459</v>
          </cell>
          <cell r="Y172">
            <v>7573094.2999999998</v>
          </cell>
          <cell r="Z172">
            <v>7842.889679545865</v>
          </cell>
          <cell r="AA172">
            <v>8744944.8900000006</v>
          </cell>
          <cell r="AB172">
            <v>8404.5602018260452</v>
          </cell>
          <cell r="AC172">
            <v>9567078.1799999997</v>
          </cell>
          <cell r="AD172">
            <v>9028.8673946074505</v>
          </cell>
        </row>
        <row r="173">
          <cell r="A173">
            <v>8780</v>
          </cell>
          <cell r="B173" t="str">
            <v>8780-Milton Marks Little Hoover Commission</v>
          </cell>
          <cell r="C173">
            <v>6</v>
          </cell>
          <cell r="D173">
            <v>6</v>
          </cell>
          <cell r="E173">
            <v>6</v>
          </cell>
          <cell r="F173">
            <v>0</v>
          </cell>
          <cell r="G173">
            <v>564</v>
          </cell>
          <cell r="H173">
            <v>564</v>
          </cell>
          <cell r="I173">
            <v>564</v>
          </cell>
          <cell r="J173">
            <v>0</v>
          </cell>
          <cell r="K173">
            <v>0</v>
          </cell>
          <cell r="L173">
            <v>0</v>
          </cell>
          <cell r="M173">
            <v>7</v>
          </cell>
          <cell r="N173">
            <v>5</v>
          </cell>
          <cell r="O173">
            <v>2</v>
          </cell>
          <cell r="P173">
            <v>0.2857142857142857</v>
          </cell>
          <cell r="Q173">
            <v>7</v>
          </cell>
          <cell r="R173">
            <v>5</v>
          </cell>
          <cell r="S173">
            <v>2</v>
          </cell>
          <cell r="T173">
            <v>0.2857142857142857</v>
          </cell>
          <cell r="U173">
            <v>7</v>
          </cell>
          <cell r="V173">
            <v>4</v>
          </cell>
          <cell r="W173">
            <v>3</v>
          </cell>
          <cell r="X173">
            <v>0.42857142857142855</v>
          </cell>
          <cell r="Y173">
            <v>33162.61</v>
          </cell>
          <cell r="Z173">
            <v>6632.5219999999999</v>
          </cell>
          <cell r="AA173">
            <v>28519</v>
          </cell>
          <cell r="AB173">
            <v>5703.8</v>
          </cell>
          <cell r="AC173">
            <v>26427</v>
          </cell>
          <cell r="AD173">
            <v>6606.75</v>
          </cell>
        </row>
        <row r="174">
          <cell r="A174">
            <v>8790</v>
          </cell>
          <cell r="B174" t="str">
            <v>8790-CA Comm on Disability Access</v>
          </cell>
          <cell r="C174">
            <v>0</v>
          </cell>
          <cell r="D174">
            <v>0</v>
          </cell>
          <cell r="E174">
            <v>0</v>
          </cell>
          <cell r="F174">
            <v>0</v>
          </cell>
          <cell r="G174">
            <v>0</v>
          </cell>
          <cell r="H174">
            <v>0</v>
          </cell>
          <cell r="I174">
            <v>0</v>
          </cell>
          <cell r="J174">
            <v>0</v>
          </cell>
          <cell r="K174">
            <v>0</v>
          </cell>
          <cell r="L174">
            <v>0</v>
          </cell>
          <cell r="M174">
            <v>5</v>
          </cell>
          <cell r="N174">
            <v>1</v>
          </cell>
          <cell r="O174">
            <v>4</v>
          </cell>
          <cell r="P174">
            <v>0.8</v>
          </cell>
          <cell r="Q174">
            <v>0</v>
          </cell>
          <cell r="R174">
            <v>0</v>
          </cell>
          <cell r="S174">
            <v>0</v>
          </cell>
          <cell r="T174" t="str">
            <v>N/A</v>
          </cell>
          <cell r="U174">
            <v>0</v>
          </cell>
          <cell r="V174">
            <v>0</v>
          </cell>
          <cell r="W174">
            <v>0</v>
          </cell>
          <cell r="X174" t="str">
            <v>N/A</v>
          </cell>
          <cell r="Y174">
            <v>11122.55</v>
          </cell>
          <cell r="Z174">
            <v>11122.55</v>
          </cell>
          <cell r="AA174">
            <v>0</v>
          </cell>
          <cell r="AB174" t="str">
            <v>N/A</v>
          </cell>
          <cell r="AC174">
            <v>0</v>
          </cell>
          <cell r="AD174" t="str">
            <v>N/A</v>
          </cell>
        </row>
        <row r="175">
          <cell r="A175">
            <v>8820</v>
          </cell>
          <cell r="B175" t="str">
            <v>8820-Comm on the Status of Women and Girls</v>
          </cell>
          <cell r="C175">
            <v>3.5</v>
          </cell>
          <cell r="D175">
            <v>5.5</v>
          </cell>
          <cell r="E175">
            <v>5.5</v>
          </cell>
          <cell r="F175">
            <v>0</v>
          </cell>
          <cell r="G175">
            <v>284</v>
          </cell>
          <cell r="H175">
            <v>413</v>
          </cell>
          <cell r="I175">
            <v>420</v>
          </cell>
          <cell r="J175">
            <v>0</v>
          </cell>
          <cell r="K175">
            <v>0</v>
          </cell>
          <cell r="L175">
            <v>0</v>
          </cell>
          <cell r="M175">
            <v>3.7000000029802322</v>
          </cell>
          <cell r="N175">
            <v>3.6000000014901161</v>
          </cell>
          <cell r="O175">
            <v>0.10000000149011612</v>
          </cell>
          <cell r="P175">
            <v>2.7027027407991702E-2</v>
          </cell>
          <cell r="Q175">
            <v>4.2</v>
          </cell>
          <cell r="R175">
            <v>2</v>
          </cell>
          <cell r="S175">
            <v>2.1</v>
          </cell>
          <cell r="T175">
            <v>0.5</v>
          </cell>
          <cell r="U175">
            <v>4.2</v>
          </cell>
          <cell r="V175">
            <v>4.0999999999999996</v>
          </cell>
          <cell r="W175">
            <v>0.1</v>
          </cell>
          <cell r="X175">
            <v>2.3809523809523808E-2</v>
          </cell>
          <cell r="Y175">
            <v>21589</v>
          </cell>
          <cell r="Z175">
            <v>5996.9444419621823</v>
          </cell>
          <cell r="AA175">
            <v>11505</v>
          </cell>
          <cell r="AB175">
            <v>5752.5</v>
          </cell>
          <cell r="AC175">
            <v>24102</v>
          </cell>
          <cell r="AD175">
            <v>5878.5365853658541</v>
          </cell>
        </row>
        <row r="176">
          <cell r="A176">
            <v>8825</v>
          </cell>
          <cell r="B176" t="str">
            <v>8825-Comm on Asian &amp; Pacf Islndr Amer Affairs</v>
          </cell>
          <cell r="C176">
            <v>0</v>
          </cell>
          <cell r="D176">
            <v>2</v>
          </cell>
          <cell r="E176">
            <v>2</v>
          </cell>
          <cell r="F176">
            <v>0</v>
          </cell>
          <cell r="G176">
            <v>0</v>
          </cell>
          <cell r="H176">
            <v>147</v>
          </cell>
          <cell r="I176">
            <v>147</v>
          </cell>
          <cell r="J176">
            <v>0</v>
          </cell>
          <cell r="K176">
            <v>0</v>
          </cell>
          <cell r="L176">
            <v>0</v>
          </cell>
          <cell r="M176">
            <v>0</v>
          </cell>
          <cell r="N176">
            <v>0</v>
          </cell>
          <cell r="O176">
            <v>0</v>
          </cell>
          <cell r="P176" t="str">
            <v>N/A</v>
          </cell>
          <cell r="Q176">
            <v>0</v>
          </cell>
          <cell r="R176">
            <v>0</v>
          </cell>
          <cell r="S176">
            <v>0</v>
          </cell>
          <cell r="T176" t="str">
            <v>N/A</v>
          </cell>
          <cell r="U176">
            <v>0</v>
          </cell>
          <cell r="V176">
            <v>0</v>
          </cell>
          <cell r="W176">
            <v>0</v>
          </cell>
          <cell r="X176" t="str">
            <v>N/A</v>
          </cell>
          <cell r="Y176">
            <v>0</v>
          </cell>
          <cell r="Z176" t="str">
            <v>N/A</v>
          </cell>
          <cell r="AA176">
            <v>0</v>
          </cell>
          <cell r="AB176" t="str">
            <v>N/A</v>
          </cell>
          <cell r="AC176">
            <v>0</v>
          </cell>
          <cell r="AD176" t="str">
            <v>N/A</v>
          </cell>
        </row>
        <row r="177">
          <cell r="A177">
            <v>8830</v>
          </cell>
          <cell r="B177" t="str">
            <v>8830-Law Revision Commission</v>
          </cell>
          <cell r="C177">
            <v>5.2</v>
          </cell>
          <cell r="D177">
            <v>8.1999999999999993</v>
          </cell>
          <cell r="E177">
            <v>8.1999999999999993</v>
          </cell>
          <cell r="F177">
            <v>0</v>
          </cell>
          <cell r="G177">
            <v>594</v>
          </cell>
          <cell r="H177">
            <v>938</v>
          </cell>
          <cell r="I177">
            <v>938</v>
          </cell>
          <cell r="J177">
            <v>0</v>
          </cell>
          <cell r="K177">
            <v>0</v>
          </cell>
          <cell r="L177">
            <v>0</v>
          </cell>
          <cell r="M177">
            <v>5.5</v>
          </cell>
          <cell r="N177">
            <v>5.1749999523162842</v>
          </cell>
          <cell r="O177">
            <v>0.32500000298023224</v>
          </cell>
          <cell r="P177">
            <v>5.90909096327695E-2</v>
          </cell>
          <cell r="Q177">
            <v>5.5</v>
          </cell>
          <cell r="R177">
            <v>4.67</v>
          </cell>
          <cell r="S177">
            <v>1</v>
          </cell>
          <cell r="T177">
            <v>0.18181818181818182</v>
          </cell>
          <cell r="U177">
            <v>5.5</v>
          </cell>
          <cell r="V177">
            <v>4.76</v>
          </cell>
          <cell r="W177">
            <v>0.76</v>
          </cell>
          <cell r="X177">
            <v>0.13818181818181818</v>
          </cell>
          <cell r="Y177">
            <v>42655.03</v>
          </cell>
          <cell r="Z177">
            <v>8242.5179503447107</v>
          </cell>
          <cell r="AA177">
            <v>43943.45</v>
          </cell>
          <cell r="AB177">
            <v>9409.7323340471085</v>
          </cell>
          <cell r="AC177">
            <v>46711.13</v>
          </cell>
          <cell r="AD177">
            <v>9813.2626050420167</v>
          </cell>
        </row>
        <row r="178">
          <cell r="A178">
            <v>8855</v>
          </cell>
          <cell r="B178" t="str">
            <v>8855-California State Auditor's Office</v>
          </cell>
          <cell r="C178">
            <v>217</v>
          </cell>
          <cell r="D178">
            <v>217</v>
          </cell>
          <cell r="E178">
            <v>217</v>
          </cell>
          <cell r="F178">
            <v>0</v>
          </cell>
          <cell r="G178">
            <v>19776</v>
          </cell>
          <cell r="H178">
            <v>21354</v>
          </cell>
          <cell r="I178">
            <v>21354</v>
          </cell>
          <cell r="J178">
            <v>166</v>
          </cell>
          <cell r="K178">
            <v>186</v>
          </cell>
          <cell r="L178">
            <v>177</v>
          </cell>
          <cell r="M178">
            <v>0</v>
          </cell>
          <cell r="N178">
            <v>0</v>
          </cell>
          <cell r="O178">
            <v>0</v>
          </cell>
          <cell r="P178" t="str">
            <v>N/A</v>
          </cell>
          <cell r="Q178">
            <v>0</v>
          </cell>
          <cell r="R178">
            <v>0</v>
          </cell>
          <cell r="S178">
            <v>0</v>
          </cell>
          <cell r="T178" t="str">
            <v>N/A</v>
          </cell>
          <cell r="U178">
            <v>0</v>
          </cell>
          <cell r="V178">
            <v>0</v>
          </cell>
          <cell r="W178">
            <v>0</v>
          </cell>
          <cell r="X178" t="str">
            <v>N/A</v>
          </cell>
          <cell r="Y178">
            <v>1102852.6599999999</v>
          </cell>
          <cell r="Z178" t="str">
            <v>N/A</v>
          </cell>
          <cell r="AA178">
            <v>1284761.8899999999</v>
          </cell>
          <cell r="AB178" t="str">
            <v>N/A</v>
          </cell>
          <cell r="AC178">
            <v>1352157.65</v>
          </cell>
          <cell r="AD178" t="str">
            <v>N/A</v>
          </cell>
        </row>
        <row r="179">
          <cell r="A179">
            <v>8860</v>
          </cell>
          <cell r="B179" t="str">
            <v>8860-Department of Finance</v>
          </cell>
          <cell r="C179">
            <v>448.1</v>
          </cell>
          <cell r="D179">
            <v>448.1</v>
          </cell>
          <cell r="E179">
            <v>448.1</v>
          </cell>
          <cell r="F179">
            <v>0</v>
          </cell>
          <cell r="G179">
            <v>46111</v>
          </cell>
          <cell r="H179">
            <v>46917</v>
          </cell>
          <cell r="I179">
            <v>46917</v>
          </cell>
          <cell r="J179">
            <v>8</v>
          </cell>
          <cell r="K179">
            <v>1</v>
          </cell>
          <cell r="L179">
            <v>5</v>
          </cell>
          <cell r="M179">
            <v>461</v>
          </cell>
          <cell r="N179">
            <v>376.84999847412109</v>
          </cell>
          <cell r="O179">
            <v>84.150000095367432</v>
          </cell>
          <cell r="P179">
            <v>0.18253796116131765</v>
          </cell>
          <cell r="Q179">
            <v>461</v>
          </cell>
          <cell r="R179">
            <v>386</v>
          </cell>
          <cell r="S179">
            <v>73.5</v>
          </cell>
          <cell r="T179">
            <v>0.15943600867678959</v>
          </cell>
          <cell r="U179">
            <v>461</v>
          </cell>
          <cell r="V179">
            <v>365.08</v>
          </cell>
          <cell r="W179">
            <v>95.929999999999993</v>
          </cell>
          <cell r="X179">
            <v>0.20809110629067243</v>
          </cell>
          <cell r="Y179">
            <v>3040489.35</v>
          </cell>
          <cell r="Z179">
            <v>8068.1686674036046</v>
          </cell>
          <cell r="AA179">
            <v>3206849.5</v>
          </cell>
          <cell r="AB179">
            <v>8307.9002590673572</v>
          </cell>
          <cell r="AC179">
            <v>3351743.2</v>
          </cell>
          <cell r="AD179">
            <v>9180.8458420072329</v>
          </cell>
        </row>
        <row r="180">
          <cell r="A180">
            <v>8880</v>
          </cell>
          <cell r="B180" t="str">
            <v>8880-Financial Information System for CA</v>
          </cell>
          <cell r="C180">
            <v>257.89999999999998</v>
          </cell>
          <cell r="D180">
            <v>243.9</v>
          </cell>
          <cell r="E180">
            <v>243.9</v>
          </cell>
          <cell r="F180">
            <v>0</v>
          </cell>
          <cell r="G180">
            <v>27599</v>
          </cell>
          <cell r="H180">
            <v>26833</v>
          </cell>
          <cell r="I180">
            <v>27605</v>
          </cell>
          <cell r="J180">
            <v>5</v>
          </cell>
          <cell r="K180">
            <v>22</v>
          </cell>
          <cell r="L180">
            <v>24</v>
          </cell>
          <cell r="M180">
            <v>243</v>
          </cell>
          <cell r="N180">
            <v>191</v>
          </cell>
          <cell r="O180">
            <v>52</v>
          </cell>
          <cell r="P180">
            <v>0.2139917695473251</v>
          </cell>
          <cell r="Q180">
            <v>274</v>
          </cell>
          <cell r="R180">
            <v>232</v>
          </cell>
          <cell r="S180">
            <v>42</v>
          </cell>
          <cell r="T180">
            <v>0.15328467153284672</v>
          </cell>
          <cell r="U180">
            <v>326</v>
          </cell>
          <cell r="V180">
            <v>257</v>
          </cell>
          <cell r="W180">
            <v>69</v>
          </cell>
          <cell r="X180">
            <v>0.21165644171779141</v>
          </cell>
          <cell r="Y180">
            <v>1441059.61</v>
          </cell>
          <cell r="Z180">
            <v>7544.8147120418853</v>
          </cell>
          <cell r="AA180">
            <v>1794354.21</v>
          </cell>
          <cell r="AB180">
            <v>7734.2853879310342</v>
          </cell>
          <cell r="AC180">
            <v>1930979.15</v>
          </cell>
          <cell r="AD180">
            <v>7513.5375486381317</v>
          </cell>
        </row>
        <row r="181">
          <cell r="A181">
            <v>8885</v>
          </cell>
          <cell r="B181" t="str">
            <v>8885-Commission on State Mandates</v>
          </cell>
          <cell r="C181">
            <v>13</v>
          </cell>
          <cell r="D181">
            <v>13.5</v>
          </cell>
          <cell r="E181">
            <v>13.5</v>
          </cell>
          <cell r="F181">
            <v>0</v>
          </cell>
          <cell r="G181">
            <v>1429</v>
          </cell>
          <cell r="H181">
            <v>1482</v>
          </cell>
          <cell r="I181">
            <v>1482</v>
          </cell>
          <cell r="J181">
            <v>0</v>
          </cell>
          <cell r="K181">
            <v>0</v>
          </cell>
          <cell r="L181">
            <v>0</v>
          </cell>
          <cell r="M181">
            <v>12.5</v>
          </cell>
          <cell r="N181">
            <v>11.5</v>
          </cell>
          <cell r="O181">
            <v>1</v>
          </cell>
          <cell r="P181">
            <v>0.08</v>
          </cell>
          <cell r="Q181">
            <v>12.5</v>
          </cell>
          <cell r="R181">
            <v>11.5</v>
          </cell>
          <cell r="S181">
            <v>1</v>
          </cell>
          <cell r="T181">
            <v>0.08</v>
          </cell>
          <cell r="U181">
            <v>12.5</v>
          </cell>
          <cell r="V181">
            <v>12.5</v>
          </cell>
          <cell r="W181">
            <v>0</v>
          </cell>
          <cell r="X181">
            <v>0</v>
          </cell>
          <cell r="Y181">
            <v>94775.93</v>
          </cell>
          <cell r="Z181">
            <v>8241.3852173913037</v>
          </cell>
          <cell r="AA181">
            <v>90257.69</v>
          </cell>
          <cell r="AB181">
            <v>7848.4947826086955</v>
          </cell>
          <cell r="AC181">
            <v>107801.44</v>
          </cell>
          <cell r="AD181">
            <v>8624.1152000000002</v>
          </cell>
        </row>
        <row r="182">
          <cell r="A182">
            <v>8940</v>
          </cell>
          <cell r="B182" t="str">
            <v>8940-Military Department</v>
          </cell>
          <cell r="C182">
            <v>853.5</v>
          </cell>
          <cell r="D182">
            <v>914.5</v>
          </cell>
          <cell r="E182">
            <v>914.5</v>
          </cell>
          <cell r="F182">
            <v>0</v>
          </cell>
          <cell r="G182">
            <v>67451</v>
          </cell>
          <cell r="H182">
            <v>72923</v>
          </cell>
          <cell r="I182">
            <v>72923</v>
          </cell>
          <cell r="J182">
            <v>57</v>
          </cell>
          <cell r="K182">
            <v>45</v>
          </cell>
          <cell r="L182">
            <v>74</v>
          </cell>
          <cell r="M182">
            <v>729.5</v>
          </cell>
          <cell r="N182">
            <v>590.5</v>
          </cell>
          <cell r="O182">
            <v>139</v>
          </cell>
          <cell r="P182">
            <v>0.19054146675805347</v>
          </cell>
          <cell r="Q182">
            <v>730.5</v>
          </cell>
          <cell r="R182">
            <v>609</v>
          </cell>
          <cell r="S182">
            <v>123.14999999999999</v>
          </cell>
          <cell r="T182">
            <v>0.16858316221765912</v>
          </cell>
          <cell r="U182">
            <v>775.5</v>
          </cell>
          <cell r="V182">
            <v>582.5</v>
          </cell>
          <cell r="W182">
            <v>193</v>
          </cell>
          <cell r="X182">
            <v>0.24887169568020631</v>
          </cell>
          <cell r="Y182">
            <v>3656224.89</v>
          </cell>
          <cell r="Z182">
            <v>6191.7440982218459</v>
          </cell>
          <cell r="AA182">
            <v>3825842.54</v>
          </cell>
          <cell r="AB182">
            <v>6282.1716584564865</v>
          </cell>
          <cell r="AC182">
            <v>4255515.08</v>
          </cell>
          <cell r="AD182">
            <v>7305.6052875536479</v>
          </cell>
        </row>
        <row r="183">
          <cell r="A183">
            <v>8955</v>
          </cell>
          <cell r="B183" t="str">
            <v>8955-Department of Veterans Affairs</v>
          </cell>
          <cell r="C183">
            <v>3181.5</v>
          </cell>
          <cell r="D183">
            <v>3238</v>
          </cell>
          <cell r="E183">
            <v>3238</v>
          </cell>
          <cell r="F183">
            <v>0</v>
          </cell>
          <cell r="G183">
            <v>191410</v>
          </cell>
          <cell r="H183">
            <v>193241</v>
          </cell>
          <cell r="I183">
            <v>193241</v>
          </cell>
          <cell r="J183">
            <v>34</v>
          </cell>
          <cell r="K183">
            <v>37</v>
          </cell>
          <cell r="L183">
            <v>33</v>
          </cell>
          <cell r="M183">
            <v>3411.1500105261803</v>
          </cell>
          <cell r="N183">
            <v>2737.8249926716089</v>
          </cell>
          <cell r="O183">
            <v>673.32500144094229</v>
          </cell>
          <cell r="P183">
            <v>0.19738944325614102</v>
          </cell>
          <cell r="Q183">
            <v>3429.2</v>
          </cell>
          <cell r="R183">
            <v>2994.05</v>
          </cell>
          <cell r="S183">
            <v>446.13000000000005</v>
          </cell>
          <cell r="T183">
            <v>0.13009739881021815</v>
          </cell>
          <cell r="U183">
            <v>3455.5</v>
          </cell>
          <cell r="V183">
            <v>2946.4999999999995</v>
          </cell>
          <cell r="W183">
            <v>508.99999999999989</v>
          </cell>
          <cell r="X183">
            <v>0.14730140355954272</v>
          </cell>
          <cell r="Y183">
            <v>12400060.220000001</v>
          </cell>
          <cell r="Z183">
            <v>4529.1646665478947</v>
          </cell>
          <cell r="AA183">
            <v>14008544.58</v>
          </cell>
          <cell r="AB183">
            <v>4678.7944690302429</v>
          </cell>
          <cell r="AC183">
            <v>14777817.32</v>
          </cell>
          <cell r="AD183">
            <v>5015.3800509078574</v>
          </cell>
        </row>
        <row r="184">
          <cell r="A184">
            <v>9800</v>
          </cell>
          <cell r="B184" t="str">
            <v>9800-Augmentation for Employee Compensation</v>
          </cell>
          <cell r="C184">
            <v>0</v>
          </cell>
          <cell r="D184">
            <v>0</v>
          </cell>
          <cell r="E184">
            <v>0</v>
          </cell>
          <cell r="F184">
            <v>0</v>
          </cell>
          <cell r="G184">
            <v>-158158</v>
          </cell>
          <cell r="H184">
            <v>923508</v>
          </cell>
          <cell r="I184">
            <v>1138074</v>
          </cell>
          <cell r="J184">
            <v>0</v>
          </cell>
          <cell r="K184">
            <v>0</v>
          </cell>
          <cell r="L184">
            <v>0</v>
          </cell>
          <cell r="M184">
            <v>0</v>
          </cell>
          <cell r="N184">
            <v>0</v>
          </cell>
          <cell r="O184">
            <v>0</v>
          </cell>
          <cell r="P184" t="str">
            <v>N/A</v>
          </cell>
          <cell r="Q184">
            <v>0</v>
          </cell>
          <cell r="R184">
            <v>0</v>
          </cell>
          <cell r="S184">
            <v>0</v>
          </cell>
          <cell r="T184" t="str">
            <v>N/A</v>
          </cell>
          <cell r="U184">
            <v>0</v>
          </cell>
          <cell r="V184">
            <v>0</v>
          </cell>
          <cell r="W184">
            <v>0</v>
          </cell>
          <cell r="X184" t="str">
            <v>N/A</v>
          </cell>
          <cell r="Y184">
            <v>0</v>
          </cell>
          <cell r="Z184" t="str">
            <v>N/A</v>
          </cell>
          <cell r="AA184">
            <v>0</v>
          </cell>
          <cell r="AB184" t="str">
            <v>N/A</v>
          </cell>
          <cell r="AC184">
            <v>0</v>
          </cell>
          <cell r="AD184" t="str">
            <v>N/A</v>
          </cell>
        </row>
        <row r="185">
          <cell r="A185">
            <v>9802</v>
          </cell>
          <cell r="B185" t="str">
            <v>9802-June to July Payroll Deferral</v>
          </cell>
          <cell r="C185">
            <v>0</v>
          </cell>
          <cell r="D185">
            <v>0</v>
          </cell>
          <cell r="E185">
            <v>0</v>
          </cell>
          <cell r="F185">
            <v>0</v>
          </cell>
          <cell r="G185">
            <v>2348823</v>
          </cell>
          <cell r="H185">
            <v>0</v>
          </cell>
          <cell r="I185">
            <v>0</v>
          </cell>
          <cell r="J185">
            <v>0</v>
          </cell>
          <cell r="K185">
            <v>0</v>
          </cell>
          <cell r="L185">
            <v>0</v>
          </cell>
          <cell r="M185">
            <v>0</v>
          </cell>
          <cell r="N185">
            <v>0</v>
          </cell>
          <cell r="O185">
            <v>0</v>
          </cell>
          <cell r="P185" t="str">
            <v>N/A</v>
          </cell>
          <cell r="Q185">
            <v>0</v>
          </cell>
          <cell r="R185">
            <v>0</v>
          </cell>
          <cell r="S185">
            <v>0</v>
          </cell>
          <cell r="T185" t="str">
            <v>N/A</v>
          </cell>
          <cell r="U185">
            <v>0</v>
          </cell>
          <cell r="V185">
            <v>0</v>
          </cell>
          <cell r="W185">
            <v>0</v>
          </cell>
          <cell r="X185" t="str">
            <v>N/A</v>
          </cell>
          <cell r="Y185">
            <v>0</v>
          </cell>
          <cell r="Z185" t="str">
            <v>N/A</v>
          </cell>
          <cell r="AA185">
            <v>0</v>
          </cell>
          <cell r="AB185" t="str">
            <v>N/A</v>
          </cell>
          <cell r="AC185">
            <v>0</v>
          </cell>
          <cell r="AD185" t="str">
            <v>N/A</v>
          </cell>
        </row>
        <row r="186">
          <cell r="A186">
            <v>9901</v>
          </cell>
          <cell r="B186" t="str">
            <v>9901-Various Departments</v>
          </cell>
          <cell r="C186">
            <v>0</v>
          </cell>
          <cell r="D186">
            <v>0</v>
          </cell>
          <cell r="E186">
            <v>0</v>
          </cell>
          <cell r="F186">
            <v>0</v>
          </cell>
          <cell r="G186">
            <v>-455185</v>
          </cell>
          <cell r="H186">
            <v>-899100</v>
          </cell>
          <cell r="I186">
            <v>-899100</v>
          </cell>
          <cell r="J186">
            <v>0</v>
          </cell>
          <cell r="K186">
            <v>0</v>
          </cell>
          <cell r="L186">
            <v>0</v>
          </cell>
          <cell r="M186">
            <v>0</v>
          </cell>
          <cell r="N186">
            <v>0</v>
          </cell>
          <cell r="O186">
            <v>0</v>
          </cell>
          <cell r="P186" t="str">
            <v>N/A</v>
          </cell>
          <cell r="Q186">
            <v>0</v>
          </cell>
          <cell r="R186">
            <v>0</v>
          </cell>
          <cell r="S186">
            <v>0</v>
          </cell>
          <cell r="T186" t="str">
            <v>N/A</v>
          </cell>
          <cell r="U186">
            <v>0</v>
          </cell>
          <cell r="V186">
            <v>0</v>
          </cell>
          <cell r="W186">
            <v>0</v>
          </cell>
          <cell r="X186" t="str">
            <v>N/A</v>
          </cell>
          <cell r="Y186">
            <v>0</v>
          </cell>
          <cell r="Z186" t="str">
            <v>N/A</v>
          </cell>
          <cell r="AA186">
            <v>0</v>
          </cell>
          <cell r="AB186" t="str">
            <v>N/A</v>
          </cell>
          <cell r="AC186">
            <v>0</v>
          </cell>
          <cell r="AD186" t="str">
            <v>N/A</v>
          </cell>
        </row>
        <row r="187">
          <cell r="B187" t="str">
            <v>TOTAL General Government</v>
          </cell>
          <cell r="C187">
            <v>12583.099999999999</v>
          </cell>
          <cell r="D187">
            <v>12832.4</v>
          </cell>
          <cell r="E187">
            <v>12779.9</v>
          </cell>
          <cell r="F187">
            <v>0</v>
          </cell>
          <cell r="G187">
            <v>2702327</v>
          </cell>
          <cell r="H187">
            <v>1017092</v>
          </cell>
          <cell r="I187">
            <v>1221428</v>
          </cell>
          <cell r="J187">
            <v>4493</v>
          </cell>
          <cell r="K187">
            <v>4504</v>
          </cell>
          <cell r="L187">
            <v>4239</v>
          </cell>
          <cell r="M187">
            <v>7566.6500109583139</v>
          </cell>
          <cell r="N187">
            <v>6183.9374943897128</v>
          </cell>
          <cell r="O187">
            <v>1382.712501399219</v>
          </cell>
          <cell r="P187">
            <v>0.22170139872567196</v>
          </cell>
          <cell r="Q187">
            <v>7952.5</v>
          </cell>
          <cell r="R187">
            <v>6704.68</v>
          </cell>
          <cell r="S187">
            <v>1253.53</v>
          </cell>
          <cell r="T187">
            <v>0.18873562524969451</v>
          </cell>
          <cell r="U187">
            <v>8244.2999999999993</v>
          </cell>
          <cell r="V187">
            <v>6733.41</v>
          </cell>
          <cell r="W187">
            <v>1510.96</v>
          </cell>
          <cell r="X187">
            <v>0.17250545471872339</v>
          </cell>
          <cell r="Y187">
            <v>61858910.949999996</v>
          </cell>
          <cell r="Z187">
            <v>0</v>
          </cell>
          <cell r="AA187">
            <v>68398093.359999999</v>
          </cell>
          <cell r="AB187">
            <v>0</v>
          </cell>
          <cell r="AC187">
            <v>72708144.829999998</v>
          </cell>
          <cell r="AD187">
            <v>0</v>
          </cell>
        </row>
        <row r="188">
          <cell r="B188" t="str">
            <v>GRAND TOTAL</v>
          </cell>
          <cell r="C188">
            <v>376990.09999999992</v>
          </cell>
          <cell r="D188">
            <v>381563.9</v>
          </cell>
          <cell r="E188">
            <v>381813.30000000005</v>
          </cell>
          <cell r="F188">
            <v>0</v>
          </cell>
          <cell r="G188">
            <v>35472721</v>
          </cell>
          <cell r="H188">
            <v>34101475</v>
          </cell>
          <cell r="I188">
            <v>34218001</v>
          </cell>
          <cell r="J188">
            <v>11115</v>
          </cell>
          <cell r="K188">
            <v>10129</v>
          </cell>
          <cell r="L188">
            <v>10370</v>
          </cell>
          <cell r="M188">
            <v>213878.01973517984</v>
          </cell>
          <cell r="N188">
            <v>186656.33015779778</v>
          </cell>
          <cell r="O188">
            <v>27221.689802931622</v>
          </cell>
          <cell r="P188">
            <v>0.17332435921283265</v>
          </cell>
          <cell r="Q188">
            <v>218331.28</v>
          </cell>
          <cell r="R188">
            <v>190935.84</v>
          </cell>
          <cell r="S188">
            <v>27020.269999999997</v>
          </cell>
          <cell r="T188">
            <v>0.15454296058310432</v>
          </cell>
          <cell r="U188">
            <v>221701.25</v>
          </cell>
          <cell r="V188">
            <v>190509.80000000002</v>
          </cell>
          <cell r="W188">
            <v>31192.019999999997</v>
          </cell>
          <cell r="X188">
            <v>0.16616757288241149</v>
          </cell>
          <cell r="Y188">
            <v>1503437794.8</v>
          </cell>
          <cell r="Z188">
            <v>0</v>
          </cell>
          <cell r="AA188">
            <v>1583083749.1299999</v>
          </cell>
          <cell r="AB188">
            <v>0</v>
          </cell>
          <cell r="AC188">
            <v>1664235141.3600001</v>
          </cell>
          <cell r="AD188">
            <v>0</v>
          </cell>
        </row>
        <row r="189">
          <cell r="B189">
            <v>0</v>
          </cell>
          <cell r="C189">
            <v>0</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row>
        <row r="190">
          <cell r="A190">
            <v>1</v>
          </cell>
          <cell r="B190" t="str">
            <v>Statutory Officers</v>
          </cell>
          <cell r="C190">
            <v>0</v>
          </cell>
          <cell r="D190">
            <v>0</v>
          </cell>
          <cell r="E190">
            <v>0</v>
          </cell>
          <cell r="F190">
            <v>0</v>
          </cell>
          <cell r="G190">
            <v>0</v>
          </cell>
          <cell r="H190">
            <v>0</v>
          </cell>
          <cell r="I190">
            <v>0</v>
          </cell>
          <cell r="J190">
            <v>47</v>
          </cell>
          <cell r="K190">
            <v>43</v>
          </cell>
          <cell r="L190">
            <v>35</v>
          </cell>
          <cell r="M190">
            <v>0</v>
          </cell>
          <cell r="N190">
            <v>0</v>
          </cell>
          <cell r="O190">
            <v>0</v>
          </cell>
          <cell r="P190" t="str">
            <v>N/A</v>
          </cell>
          <cell r="Q190">
            <v>0</v>
          </cell>
          <cell r="R190">
            <v>0</v>
          </cell>
          <cell r="S190">
            <v>0</v>
          </cell>
          <cell r="T190" t="str">
            <v>N/A</v>
          </cell>
          <cell r="U190">
            <v>0</v>
          </cell>
          <cell r="V190">
            <v>0</v>
          </cell>
          <cell r="W190">
            <v>0</v>
          </cell>
          <cell r="X190" t="str">
            <v>N/A</v>
          </cell>
          <cell r="Y190">
            <v>0</v>
          </cell>
          <cell r="Z190" t="str">
            <v>N/A</v>
          </cell>
          <cell r="AA190">
            <v>0</v>
          </cell>
          <cell r="AB190" t="str">
            <v>N/A</v>
          </cell>
          <cell r="AC190">
            <v>0</v>
          </cell>
          <cell r="AD190" t="str">
            <v>N/A</v>
          </cell>
        </row>
        <row r="191">
          <cell r="A191">
            <v>2</v>
          </cell>
          <cell r="B191" t="str">
            <v>California Earthquate Authority</v>
          </cell>
          <cell r="C191">
            <v>0</v>
          </cell>
          <cell r="D191">
            <v>0</v>
          </cell>
          <cell r="E191">
            <v>0</v>
          </cell>
          <cell r="F191">
            <v>0</v>
          </cell>
          <cell r="G191">
            <v>0</v>
          </cell>
          <cell r="H191">
            <v>0</v>
          </cell>
          <cell r="I191">
            <v>0</v>
          </cell>
          <cell r="J191">
            <v>47</v>
          </cell>
          <cell r="K191">
            <v>49</v>
          </cell>
          <cell r="L191">
            <v>59</v>
          </cell>
          <cell r="M191">
            <v>0</v>
          </cell>
          <cell r="N191">
            <v>0</v>
          </cell>
          <cell r="O191">
            <v>0</v>
          </cell>
          <cell r="P191" t="str">
            <v>N/A</v>
          </cell>
          <cell r="Q191">
            <v>0</v>
          </cell>
          <cell r="R191">
            <v>0</v>
          </cell>
          <cell r="S191">
            <v>0</v>
          </cell>
          <cell r="T191" t="str">
            <v>N/A</v>
          </cell>
          <cell r="U191">
            <v>0</v>
          </cell>
          <cell r="V191">
            <v>0</v>
          </cell>
          <cell r="W191">
            <v>0</v>
          </cell>
          <cell r="X191" t="str">
            <v>N/A</v>
          </cell>
          <cell r="Y191">
            <v>0</v>
          </cell>
          <cell r="Z191" t="str">
            <v>N/A</v>
          </cell>
          <cell r="AA191">
            <v>0</v>
          </cell>
          <cell r="AB191" t="str">
            <v>N/A</v>
          </cell>
          <cell r="AC191">
            <v>0</v>
          </cell>
          <cell r="AD191" t="str">
            <v>N/A</v>
          </cell>
        </row>
        <row r="192">
          <cell r="A192">
            <v>3</v>
          </cell>
          <cell r="B192" t="str">
            <v>Office of System Integration</v>
          </cell>
          <cell r="C192">
            <v>0</v>
          </cell>
          <cell r="D192">
            <v>0</v>
          </cell>
          <cell r="E192">
            <v>0</v>
          </cell>
          <cell r="F192">
            <v>0</v>
          </cell>
          <cell r="G192">
            <v>0</v>
          </cell>
          <cell r="H192">
            <v>0</v>
          </cell>
          <cell r="I192">
            <v>0</v>
          </cell>
          <cell r="J192">
            <v>15</v>
          </cell>
          <cell r="K192">
            <v>14</v>
          </cell>
          <cell r="L192">
            <v>4</v>
          </cell>
          <cell r="M192">
            <v>0</v>
          </cell>
          <cell r="N192">
            <v>0</v>
          </cell>
          <cell r="O192">
            <v>0</v>
          </cell>
          <cell r="P192" t="str">
            <v>N/A</v>
          </cell>
          <cell r="Q192">
            <v>0</v>
          </cell>
          <cell r="R192">
            <v>0</v>
          </cell>
          <cell r="S192">
            <v>0</v>
          </cell>
          <cell r="T192" t="str">
            <v>N/A</v>
          </cell>
          <cell r="U192">
            <v>0</v>
          </cell>
          <cell r="V192">
            <v>0</v>
          </cell>
          <cell r="W192">
            <v>0</v>
          </cell>
          <cell r="X192" t="str">
            <v>N/A</v>
          </cell>
          <cell r="Y192">
            <v>0</v>
          </cell>
          <cell r="Z192" t="str">
            <v>N/A</v>
          </cell>
          <cell r="AA192">
            <v>0</v>
          </cell>
          <cell r="AB192" t="str">
            <v>N/A</v>
          </cell>
          <cell r="AC192">
            <v>0</v>
          </cell>
          <cell r="AD192" t="str">
            <v>N/A</v>
          </cell>
        </row>
        <row r="193">
          <cell r="A193">
            <v>4</v>
          </cell>
          <cell r="B193" t="str">
            <v>Commission on Uniform State Laws</v>
          </cell>
          <cell r="C193">
            <v>0</v>
          </cell>
          <cell r="D193">
            <v>0</v>
          </cell>
          <cell r="E193">
            <v>0</v>
          </cell>
          <cell r="F193">
            <v>0</v>
          </cell>
          <cell r="G193">
            <v>0</v>
          </cell>
          <cell r="H193">
            <v>0</v>
          </cell>
          <cell r="I193">
            <v>0</v>
          </cell>
          <cell r="J193">
            <v>0</v>
          </cell>
          <cell r="K193">
            <v>0</v>
          </cell>
          <cell r="L193">
            <v>0</v>
          </cell>
          <cell r="M193">
            <v>14</v>
          </cell>
          <cell r="N193">
            <v>5</v>
          </cell>
          <cell r="O193">
            <v>9</v>
          </cell>
          <cell r="P193">
            <v>0.6428571428571429</v>
          </cell>
          <cell r="Q193">
            <v>0</v>
          </cell>
          <cell r="R193">
            <v>0</v>
          </cell>
          <cell r="S193">
            <v>0</v>
          </cell>
          <cell r="T193" t="str">
            <v>N/A</v>
          </cell>
          <cell r="U193">
            <v>0</v>
          </cell>
          <cell r="V193">
            <v>0</v>
          </cell>
          <cell r="W193">
            <v>0</v>
          </cell>
          <cell r="X193" t="str">
            <v>N/A</v>
          </cell>
          <cell r="Y193">
            <v>0</v>
          </cell>
          <cell r="Z193">
            <v>0</v>
          </cell>
          <cell r="AA193">
            <v>0</v>
          </cell>
          <cell r="AB193" t="str">
            <v>N/A</v>
          </cell>
          <cell r="AC193">
            <v>0</v>
          </cell>
          <cell r="AD193" t="str">
            <v>N/A</v>
          </cell>
        </row>
        <row r="194">
          <cell r="A194">
            <v>850</v>
          </cell>
          <cell r="B194" t="str">
            <v>California State Lottery Commission</v>
          </cell>
          <cell r="C194">
            <v>0</v>
          </cell>
          <cell r="D194">
            <v>0</v>
          </cell>
          <cell r="E194">
            <v>0</v>
          </cell>
          <cell r="F194">
            <v>0</v>
          </cell>
          <cell r="G194">
            <v>0</v>
          </cell>
          <cell r="H194">
            <v>0</v>
          </cell>
          <cell r="I194">
            <v>0</v>
          </cell>
          <cell r="J194">
            <v>684</v>
          </cell>
          <cell r="K194">
            <v>708</v>
          </cell>
          <cell r="L194">
            <v>695</v>
          </cell>
          <cell r="M194">
            <v>0</v>
          </cell>
          <cell r="N194">
            <v>0</v>
          </cell>
          <cell r="O194">
            <v>0</v>
          </cell>
          <cell r="P194" t="str">
            <v>N/A</v>
          </cell>
          <cell r="Q194">
            <v>0</v>
          </cell>
          <cell r="R194">
            <v>0</v>
          </cell>
          <cell r="S194">
            <v>0</v>
          </cell>
          <cell r="T194" t="str">
            <v>N/A</v>
          </cell>
          <cell r="U194">
            <v>0</v>
          </cell>
          <cell r="V194">
            <v>0</v>
          </cell>
          <cell r="W194">
            <v>0</v>
          </cell>
          <cell r="X194" t="str">
            <v>N/A</v>
          </cell>
          <cell r="Y194">
            <v>3590521.43</v>
          </cell>
          <cell r="Z194" t="str">
            <v>N/A</v>
          </cell>
          <cell r="AA194">
            <v>4012279.22</v>
          </cell>
          <cell r="AB194" t="str">
            <v>N/A</v>
          </cell>
          <cell r="AC194">
            <v>4252736.4800000004</v>
          </cell>
          <cell r="AD194" t="str">
            <v>N/A</v>
          </cell>
        </row>
        <row r="195">
          <cell r="A195">
            <v>983</v>
          </cell>
          <cell r="B195" t="str">
            <v>California Urban Waterfrontnt Authority</v>
          </cell>
          <cell r="C195">
            <v>0</v>
          </cell>
          <cell r="D195">
            <v>0</v>
          </cell>
          <cell r="E195">
            <v>0</v>
          </cell>
          <cell r="F195">
            <v>0</v>
          </cell>
          <cell r="G195">
            <v>0</v>
          </cell>
          <cell r="H195">
            <v>0</v>
          </cell>
          <cell r="I195">
            <v>0</v>
          </cell>
          <cell r="J195">
            <v>0</v>
          </cell>
          <cell r="K195">
            <v>0</v>
          </cell>
          <cell r="L195">
            <v>0</v>
          </cell>
          <cell r="M195">
            <v>1</v>
          </cell>
          <cell r="N195">
            <v>0</v>
          </cell>
          <cell r="O195">
            <v>1</v>
          </cell>
          <cell r="P195">
            <v>1</v>
          </cell>
          <cell r="Q195">
            <v>1</v>
          </cell>
          <cell r="R195">
            <v>0</v>
          </cell>
          <cell r="S195">
            <v>1</v>
          </cell>
          <cell r="T195">
            <v>1</v>
          </cell>
          <cell r="U195">
            <v>1</v>
          </cell>
          <cell r="V195">
            <v>0</v>
          </cell>
          <cell r="W195">
            <v>1</v>
          </cell>
          <cell r="X195">
            <v>1</v>
          </cell>
          <cell r="Y195">
            <v>0</v>
          </cell>
          <cell r="Z195" t="str">
            <v>N/A</v>
          </cell>
          <cell r="AA195">
            <v>0</v>
          </cell>
          <cell r="AB195" t="str">
            <v>N/A</v>
          </cell>
          <cell r="AC195">
            <v>0</v>
          </cell>
          <cell r="AD195" t="str">
            <v>N/A</v>
          </cell>
        </row>
        <row r="196">
          <cell r="A196">
            <v>9990</v>
          </cell>
          <cell r="B196" t="str">
            <v>SCO Payroll Balancer Item</v>
          </cell>
          <cell r="C196">
            <v>0</v>
          </cell>
          <cell r="D196">
            <v>0</v>
          </cell>
          <cell r="E196">
            <v>0</v>
          </cell>
          <cell r="F196">
            <v>0</v>
          </cell>
          <cell r="G196">
            <v>0</v>
          </cell>
          <cell r="H196">
            <v>0</v>
          </cell>
          <cell r="I196">
            <v>0</v>
          </cell>
          <cell r="J196">
            <v>0</v>
          </cell>
          <cell r="K196">
            <v>0</v>
          </cell>
          <cell r="L196">
            <v>0</v>
          </cell>
          <cell r="M196">
            <v>0</v>
          </cell>
          <cell r="N196">
            <v>0</v>
          </cell>
          <cell r="O196">
            <v>0</v>
          </cell>
          <cell r="P196" t="str">
            <v>N/A</v>
          </cell>
          <cell r="Q196">
            <v>0</v>
          </cell>
          <cell r="R196">
            <v>0</v>
          </cell>
          <cell r="S196">
            <v>0</v>
          </cell>
          <cell r="T196" t="str">
            <v>N/A</v>
          </cell>
          <cell r="U196">
            <v>0</v>
          </cell>
          <cell r="V196">
            <v>0</v>
          </cell>
          <cell r="W196">
            <v>0</v>
          </cell>
          <cell r="X196" t="str">
            <v>N/A</v>
          </cell>
          <cell r="Y196">
            <v>282500.61</v>
          </cell>
          <cell r="Z196" t="str">
            <v>N/A</v>
          </cell>
          <cell r="AA196">
            <v>341409.07</v>
          </cell>
          <cell r="AB196" t="str">
            <v>N/A</v>
          </cell>
          <cell r="AC196">
            <v>391903.01</v>
          </cell>
          <cell r="AD196" t="str">
            <v>N/A</v>
          </cell>
        </row>
        <row r="197">
          <cell r="A197">
            <v>2245</v>
          </cell>
          <cell r="B197" t="str">
            <v>Housing Finance Agency</v>
          </cell>
          <cell r="C197">
            <v>0</v>
          </cell>
          <cell r="D197">
            <v>0</v>
          </cell>
          <cell r="E197">
            <v>0</v>
          </cell>
          <cell r="F197">
            <v>0</v>
          </cell>
          <cell r="G197">
            <v>0</v>
          </cell>
          <cell r="H197">
            <v>0</v>
          </cell>
          <cell r="I197">
            <v>0</v>
          </cell>
          <cell r="J197">
            <v>217</v>
          </cell>
          <cell r="K197">
            <v>204</v>
          </cell>
          <cell r="L197">
            <v>170</v>
          </cell>
          <cell r="M197">
            <v>0</v>
          </cell>
          <cell r="N197">
            <v>0</v>
          </cell>
          <cell r="O197">
            <v>0</v>
          </cell>
          <cell r="P197" t="str">
            <v>N/A</v>
          </cell>
          <cell r="Q197">
            <v>0</v>
          </cell>
          <cell r="R197">
            <v>0</v>
          </cell>
          <cell r="S197">
            <v>0</v>
          </cell>
          <cell r="T197" t="str">
            <v>N/A</v>
          </cell>
          <cell r="U197">
            <v>0</v>
          </cell>
          <cell r="V197">
            <v>0</v>
          </cell>
          <cell r="W197">
            <v>0</v>
          </cell>
          <cell r="X197" t="str">
            <v>N/A</v>
          </cell>
          <cell r="Y197">
            <v>1411652.85</v>
          </cell>
          <cell r="Z197" t="str">
            <v>N/A</v>
          </cell>
          <cell r="AA197">
            <v>1419356.75</v>
          </cell>
          <cell r="AB197" t="str">
            <v>N/A</v>
          </cell>
          <cell r="AC197">
            <v>1331680.8899999999</v>
          </cell>
          <cell r="AD197" t="str">
            <v>N/A</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ersonal Mileage"/>
      <sheetName val="Vanpool RF"/>
      <sheetName val="health by cbid 67%"/>
      <sheetName val="5% GSI"/>
      <sheetName val="06-00"/>
      <sheetName val="Sheet2"/>
      <sheetName val="Sheet3"/>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PI GSI 7-08 "/>
      <sheetName val="Pivot TB"/>
      <sheetName val="Others CPI GSI 7-08 "/>
      <sheetName val="Pivot TB Others"/>
      <sheetName val="Sheet1"/>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 17-XX Worksheet 1"/>
      <sheetName val="BL 17-XX Worksheet 2"/>
      <sheetName val="BL 17-XX Worksheet 3 (Optional)"/>
      <sheetName val="BL 17-XX Worksheet 4"/>
      <sheetName val="BL 17-XX Worksheet 5"/>
      <sheetName val="BL 17-XX Worksheet 6"/>
      <sheetName val="Smartlist Lookup"/>
      <sheetName val="Category List"/>
      <sheetName val="UCM 7-18-16"/>
      <sheetName val="BL17-XX Attachment 1 - real adj"/>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 17-XX Worksheet 1"/>
      <sheetName val="BL 17-XX Worksheet 2"/>
      <sheetName val="BL 17-XX Worksheet 3 (Optional)"/>
      <sheetName val="BL 17-XX Worksheet 4"/>
      <sheetName val="BL 17-XX Worksheet 5"/>
      <sheetName val="BL 17-XX Worksheet 6"/>
      <sheetName val="Smartlist Lookup"/>
      <sheetName val="Category List"/>
      <sheetName val="UCM 7-18-16"/>
      <sheetName val="BL17-XX Attachment 1 - real adj"/>
    </sheetNames>
    <sheetDataSet>
      <sheetData sheetId="0"/>
      <sheetData sheetId="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3a"/>
      <sheetName val="3b"/>
      <sheetName val="4"/>
      <sheetName val="5"/>
      <sheetName val="6"/>
      <sheetName val="7"/>
      <sheetName val="7 Example"/>
      <sheetName val="8"/>
      <sheetName val="9"/>
      <sheetName val="UCM"/>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v>1</v>
          </cell>
        </row>
        <row r="3">
          <cell r="A3">
            <v>2</v>
          </cell>
        </row>
        <row r="4">
          <cell r="A4">
            <v>3</v>
          </cell>
        </row>
        <row r="5">
          <cell r="A5">
            <v>4</v>
          </cell>
        </row>
        <row r="6">
          <cell r="A6">
            <v>5</v>
          </cell>
        </row>
        <row r="7">
          <cell r="A7">
            <v>6</v>
          </cell>
        </row>
        <row r="8">
          <cell r="A8">
            <v>7</v>
          </cell>
        </row>
        <row r="9">
          <cell r="A9">
            <v>9</v>
          </cell>
        </row>
        <row r="10">
          <cell r="A10">
            <v>12</v>
          </cell>
        </row>
        <row r="11">
          <cell r="A11">
            <v>14</v>
          </cell>
        </row>
        <row r="12">
          <cell r="A12">
            <v>16</v>
          </cell>
        </row>
        <row r="13">
          <cell r="A13">
            <v>17</v>
          </cell>
        </row>
        <row r="14">
          <cell r="A14">
            <v>18</v>
          </cell>
        </row>
        <row r="15">
          <cell r="A15">
            <v>20</v>
          </cell>
        </row>
        <row r="16">
          <cell r="A16">
            <v>21</v>
          </cell>
        </row>
        <row r="17">
          <cell r="A17">
            <v>22</v>
          </cell>
        </row>
        <row r="18">
          <cell r="A18">
            <v>23</v>
          </cell>
        </row>
        <row r="19">
          <cell r="A19">
            <v>24</v>
          </cell>
        </row>
        <row r="20">
          <cell r="A20">
            <v>25</v>
          </cell>
        </row>
        <row r="21">
          <cell r="A21">
            <v>26</v>
          </cell>
        </row>
        <row r="22">
          <cell r="A22">
            <v>27</v>
          </cell>
        </row>
        <row r="23">
          <cell r="A23">
            <v>28</v>
          </cell>
        </row>
        <row r="24">
          <cell r="A24">
            <v>29</v>
          </cell>
        </row>
        <row r="25">
          <cell r="A25">
            <v>30</v>
          </cell>
        </row>
        <row r="26">
          <cell r="A26">
            <v>32</v>
          </cell>
        </row>
        <row r="27">
          <cell r="A27">
            <v>33</v>
          </cell>
        </row>
        <row r="28">
          <cell r="A28">
            <v>34</v>
          </cell>
        </row>
        <row r="29">
          <cell r="A29">
            <v>35</v>
          </cell>
        </row>
        <row r="30">
          <cell r="A30">
            <v>36</v>
          </cell>
        </row>
        <row r="31">
          <cell r="A31">
            <v>39</v>
          </cell>
        </row>
        <row r="32">
          <cell r="A32">
            <v>40</v>
          </cell>
        </row>
        <row r="33">
          <cell r="A33">
            <v>41</v>
          </cell>
        </row>
        <row r="34">
          <cell r="A34">
            <v>42</v>
          </cell>
        </row>
        <row r="35">
          <cell r="A35">
            <v>43</v>
          </cell>
        </row>
        <row r="36">
          <cell r="A36">
            <v>44</v>
          </cell>
        </row>
        <row r="37">
          <cell r="A37">
            <v>45</v>
          </cell>
        </row>
        <row r="38">
          <cell r="A38">
            <v>46</v>
          </cell>
        </row>
        <row r="39">
          <cell r="A39">
            <v>47</v>
          </cell>
        </row>
        <row r="40">
          <cell r="A40">
            <v>48</v>
          </cell>
        </row>
        <row r="41">
          <cell r="A41">
            <v>50</v>
          </cell>
        </row>
        <row r="42">
          <cell r="A42">
            <v>51</v>
          </cell>
        </row>
        <row r="43">
          <cell r="A43">
            <v>52</v>
          </cell>
        </row>
        <row r="44">
          <cell r="A44">
            <v>54</v>
          </cell>
        </row>
        <row r="45">
          <cell r="A45">
            <v>55</v>
          </cell>
        </row>
        <row r="46">
          <cell r="A46">
            <v>58</v>
          </cell>
        </row>
        <row r="47">
          <cell r="A47">
            <v>59</v>
          </cell>
        </row>
        <row r="48">
          <cell r="A48">
            <v>60</v>
          </cell>
        </row>
        <row r="49">
          <cell r="A49">
            <v>61</v>
          </cell>
        </row>
        <row r="50">
          <cell r="A50">
            <v>62</v>
          </cell>
        </row>
        <row r="51">
          <cell r="A51">
            <v>63</v>
          </cell>
        </row>
        <row r="52">
          <cell r="A52">
            <v>64</v>
          </cell>
        </row>
        <row r="53">
          <cell r="A53">
            <v>65</v>
          </cell>
        </row>
        <row r="54">
          <cell r="A54">
            <v>66</v>
          </cell>
        </row>
        <row r="55">
          <cell r="A55">
            <v>67</v>
          </cell>
        </row>
        <row r="56">
          <cell r="A56">
            <v>68</v>
          </cell>
        </row>
        <row r="57">
          <cell r="A57">
            <v>69</v>
          </cell>
        </row>
        <row r="58">
          <cell r="A58">
            <v>70</v>
          </cell>
        </row>
        <row r="59">
          <cell r="A59">
            <v>71</v>
          </cell>
        </row>
        <row r="60">
          <cell r="A60">
            <v>72</v>
          </cell>
        </row>
        <row r="61">
          <cell r="A61">
            <v>73</v>
          </cell>
        </row>
        <row r="62">
          <cell r="A62">
            <v>74</v>
          </cell>
        </row>
        <row r="63">
          <cell r="A63">
            <v>75</v>
          </cell>
        </row>
        <row r="64">
          <cell r="A64">
            <v>76</v>
          </cell>
        </row>
        <row r="65">
          <cell r="A65">
            <v>78</v>
          </cell>
        </row>
        <row r="66">
          <cell r="A66">
            <v>80</v>
          </cell>
        </row>
        <row r="67">
          <cell r="A67">
            <v>81</v>
          </cell>
        </row>
        <row r="68">
          <cell r="A68">
            <v>82</v>
          </cell>
        </row>
        <row r="69">
          <cell r="A69">
            <v>83</v>
          </cell>
        </row>
        <row r="70">
          <cell r="A70">
            <v>84</v>
          </cell>
        </row>
        <row r="71">
          <cell r="A71">
            <v>85</v>
          </cell>
        </row>
        <row r="72">
          <cell r="A72">
            <v>86</v>
          </cell>
        </row>
        <row r="73">
          <cell r="A73">
            <v>89</v>
          </cell>
        </row>
        <row r="74">
          <cell r="A74">
            <v>90</v>
          </cell>
        </row>
        <row r="75">
          <cell r="A75">
            <v>91</v>
          </cell>
        </row>
        <row r="76">
          <cell r="A76">
            <v>93</v>
          </cell>
        </row>
        <row r="77">
          <cell r="A77">
            <v>94</v>
          </cell>
        </row>
        <row r="78">
          <cell r="A78">
            <v>96</v>
          </cell>
        </row>
        <row r="79">
          <cell r="A79">
            <v>97</v>
          </cell>
        </row>
        <row r="80">
          <cell r="A80">
            <v>98</v>
          </cell>
        </row>
        <row r="81">
          <cell r="A81">
            <v>99</v>
          </cell>
        </row>
        <row r="82">
          <cell r="A82">
            <v>100</v>
          </cell>
        </row>
        <row r="83">
          <cell r="A83">
            <v>101</v>
          </cell>
        </row>
        <row r="84">
          <cell r="A84">
            <v>102</v>
          </cell>
        </row>
        <row r="85">
          <cell r="A85">
            <v>104</v>
          </cell>
        </row>
        <row r="86">
          <cell r="A86">
            <v>106</v>
          </cell>
        </row>
        <row r="87">
          <cell r="A87">
            <v>107</v>
          </cell>
        </row>
        <row r="88">
          <cell r="A88">
            <v>108</v>
          </cell>
        </row>
        <row r="89">
          <cell r="A89">
            <v>110</v>
          </cell>
        </row>
        <row r="90">
          <cell r="A90">
            <v>111</v>
          </cell>
        </row>
        <row r="91">
          <cell r="A91">
            <v>112</v>
          </cell>
        </row>
        <row r="92">
          <cell r="A92">
            <v>113</v>
          </cell>
        </row>
        <row r="93">
          <cell r="A93">
            <v>115</v>
          </cell>
        </row>
        <row r="94">
          <cell r="A94">
            <v>117</v>
          </cell>
        </row>
        <row r="95">
          <cell r="A95">
            <v>119</v>
          </cell>
        </row>
        <row r="96">
          <cell r="A96">
            <v>120</v>
          </cell>
        </row>
        <row r="97">
          <cell r="A97">
            <v>121</v>
          </cell>
        </row>
        <row r="98">
          <cell r="A98">
            <v>122</v>
          </cell>
        </row>
        <row r="99">
          <cell r="A99">
            <v>124</v>
          </cell>
        </row>
        <row r="100">
          <cell r="A100">
            <v>125</v>
          </cell>
        </row>
        <row r="101">
          <cell r="A101">
            <v>126</v>
          </cell>
        </row>
        <row r="102">
          <cell r="A102">
            <v>127</v>
          </cell>
        </row>
        <row r="103">
          <cell r="A103">
            <v>129</v>
          </cell>
        </row>
        <row r="104">
          <cell r="A104">
            <v>131</v>
          </cell>
        </row>
        <row r="105">
          <cell r="A105">
            <v>132</v>
          </cell>
        </row>
        <row r="106">
          <cell r="A106">
            <v>133</v>
          </cell>
        </row>
        <row r="107">
          <cell r="A107">
            <v>139</v>
          </cell>
        </row>
        <row r="108">
          <cell r="A108">
            <v>140</v>
          </cell>
        </row>
        <row r="109">
          <cell r="A109">
            <v>141</v>
          </cell>
        </row>
        <row r="110">
          <cell r="A110">
            <v>142</v>
          </cell>
        </row>
        <row r="111">
          <cell r="A111">
            <v>143</v>
          </cell>
        </row>
        <row r="112">
          <cell r="A112">
            <v>144</v>
          </cell>
        </row>
        <row r="113">
          <cell r="A113">
            <v>146</v>
          </cell>
        </row>
        <row r="114">
          <cell r="A114">
            <v>151</v>
          </cell>
        </row>
        <row r="115">
          <cell r="A115">
            <v>152</v>
          </cell>
        </row>
        <row r="116">
          <cell r="A116">
            <v>153</v>
          </cell>
        </row>
        <row r="117">
          <cell r="A117">
            <v>154</v>
          </cell>
        </row>
        <row r="118">
          <cell r="A118">
            <v>156</v>
          </cell>
        </row>
        <row r="119">
          <cell r="A119">
            <v>158</v>
          </cell>
        </row>
        <row r="120">
          <cell r="A120">
            <v>159</v>
          </cell>
        </row>
        <row r="121">
          <cell r="A121">
            <v>160</v>
          </cell>
        </row>
        <row r="122">
          <cell r="A122">
            <v>161</v>
          </cell>
        </row>
        <row r="123">
          <cell r="A123">
            <v>162</v>
          </cell>
        </row>
        <row r="124">
          <cell r="A124">
            <v>163</v>
          </cell>
        </row>
        <row r="125">
          <cell r="A125">
            <v>166</v>
          </cell>
        </row>
        <row r="126">
          <cell r="A126">
            <v>167</v>
          </cell>
        </row>
        <row r="127">
          <cell r="A127">
            <v>168</v>
          </cell>
        </row>
        <row r="128">
          <cell r="A128">
            <v>169</v>
          </cell>
        </row>
        <row r="129">
          <cell r="A129">
            <v>170</v>
          </cell>
        </row>
        <row r="130">
          <cell r="A130">
            <v>171</v>
          </cell>
        </row>
        <row r="131">
          <cell r="A131">
            <v>172</v>
          </cell>
        </row>
        <row r="132">
          <cell r="A132">
            <v>174</v>
          </cell>
        </row>
        <row r="133">
          <cell r="A133">
            <v>175</v>
          </cell>
        </row>
        <row r="134">
          <cell r="A134">
            <v>177</v>
          </cell>
        </row>
        <row r="135">
          <cell r="A135">
            <v>178</v>
          </cell>
        </row>
        <row r="136">
          <cell r="A136">
            <v>179</v>
          </cell>
        </row>
        <row r="137">
          <cell r="A137">
            <v>180</v>
          </cell>
        </row>
        <row r="138">
          <cell r="A138">
            <v>181</v>
          </cell>
        </row>
        <row r="139">
          <cell r="A139">
            <v>183</v>
          </cell>
        </row>
        <row r="140">
          <cell r="A140">
            <v>184</v>
          </cell>
        </row>
        <row r="141">
          <cell r="A141">
            <v>185</v>
          </cell>
        </row>
        <row r="142">
          <cell r="A142">
            <v>186</v>
          </cell>
        </row>
        <row r="143">
          <cell r="A143">
            <v>191</v>
          </cell>
        </row>
        <row r="144">
          <cell r="A144">
            <v>192</v>
          </cell>
        </row>
        <row r="145">
          <cell r="A145">
            <v>193</v>
          </cell>
        </row>
        <row r="146">
          <cell r="A146">
            <v>194</v>
          </cell>
        </row>
        <row r="147">
          <cell r="A147">
            <v>198</v>
          </cell>
        </row>
        <row r="148">
          <cell r="A148">
            <v>200</v>
          </cell>
        </row>
        <row r="149">
          <cell r="A149">
            <v>201</v>
          </cell>
        </row>
        <row r="150">
          <cell r="A150">
            <v>203</v>
          </cell>
        </row>
        <row r="151">
          <cell r="A151">
            <v>204</v>
          </cell>
        </row>
        <row r="152">
          <cell r="A152">
            <v>205</v>
          </cell>
        </row>
        <row r="153">
          <cell r="A153">
            <v>206</v>
          </cell>
        </row>
        <row r="154">
          <cell r="A154">
            <v>207</v>
          </cell>
        </row>
        <row r="155">
          <cell r="A155">
            <v>209</v>
          </cell>
        </row>
        <row r="156">
          <cell r="A156">
            <v>210</v>
          </cell>
        </row>
        <row r="157">
          <cell r="A157">
            <v>211</v>
          </cell>
        </row>
        <row r="158">
          <cell r="A158">
            <v>212</v>
          </cell>
        </row>
        <row r="159">
          <cell r="A159">
            <v>213</v>
          </cell>
        </row>
        <row r="160">
          <cell r="A160">
            <v>214</v>
          </cell>
        </row>
        <row r="161">
          <cell r="A161">
            <v>215</v>
          </cell>
        </row>
        <row r="162">
          <cell r="A162">
            <v>216</v>
          </cell>
        </row>
        <row r="163">
          <cell r="A163">
            <v>217</v>
          </cell>
        </row>
        <row r="164">
          <cell r="A164">
            <v>219</v>
          </cell>
        </row>
        <row r="165">
          <cell r="A165">
            <v>223</v>
          </cell>
        </row>
        <row r="166">
          <cell r="A166">
            <v>224</v>
          </cell>
        </row>
        <row r="167">
          <cell r="A167">
            <v>225</v>
          </cell>
        </row>
        <row r="168">
          <cell r="A168">
            <v>226</v>
          </cell>
        </row>
        <row r="169">
          <cell r="A169">
            <v>227</v>
          </cell>
        </row>
        <row r="170">
          <cell r="A170">
            <v>228</v>
          </cell>
        </row>
        <row r="171">
          <cell r="A171">
            <v>230</v>
          </cell>
        </row>
        <row r="172">
          <cell r="A172">
            <v>231</v>
          </cell>
        </row>
        <row r="173">
          <cell r="A173">
            <v>232</v>
          </cell>
        </row>
        <row r="174">
          <cell r="A174">
            <v>233</v>
          </cell>
        </row>
        <row r="175">
          <cell r="A175">
            <v>234</v>
          </cell>
        </row>
        <row r="176">
          <cell r="A176">
            <v>235</v>
          </cell>
        </row>
        <row r="177">
          <cell r="A177">
            <v>236</v>
          </cell>
        </row>
        <row r="178">
          <cell r="A178">
            <v>238</v>
          </cell>
        </row>
        <row r="179">
          <cell r="A179">
            <v>239</v>
          </cell>
        </row>
        <row r="180">
          <cell r="A180">
            <v>240</v>
          </cell>
        </row>
        <row r="181">
          <cell r="A181">
            <v>241</v>
          </cell>
        </row>
        <row r="182">
          <cell r="A182">
            <v>242</v>
          </cell>
        </row>
        <row r="183">
          <cell r="A183">
            <v>243</v>
          </cell>
        </row>
        <row r="184">
          <cell r="A184">
            <v>244</v>
          </cell>
        </row>
        <row r="185">
          <cell r="A185">
            <v>245</v>
          </cell>
        </row>
        <row r="186">
          <cell r="A186">
            <v>246</v>
          </cell>
        </row>
        <row r="187">
          <cell r="A187">
            <v>247</v>
          </cell>
        </row>
        <row r="188">
          <cell r="A188">
            <v>252</v>
          </cell>
        </row>
        <row r="189">
          <cell r="A189">
            <v>256</v>
          </cell>
        </row>
        <row r="190">
          <cell r="A190">
            <v>257</v>
          </cell>
        </row>
        <row r="191">
          <cell r="A191">
            <v>259</v>
          </cell>
        </row>
        <row r="192">
          <cell r="A192">
            <v>260</v>
          </cell>
        </row>
        <row r="193">
          <cell r="A193">
            <v>261</v>
          </cell>
        </row>
        <row r="194">
          <cell r="A194">
            <v>262</v>
          </cell>
        </row>
        <row r="195">
          <cell r="A195">
            <v>263</v>
          </cell>
        </row>
        <row r="196">
          <cell r="A196">
            <v>264</v>
          </cell>
        </row>
        <row r="197">
          <cell r="A197">
            <v>265</v>
          </cell>
        </row>
        <row r="198">
          <cell r="A198">
            <v>266</v>
          </cell>
        </row>
        <row r="199">
          <cell r="A199">
            <v>267</v>
          </cell>
        </row>
        <row r="200">
          <cell r="A200">
            <v>268</v>
          </cell>
        </row>
        <row r="201">
          <cell r="A201">
            <v>269</v>
          </cell>
        </row>
        <row r="202">
          <cell r="A202">
            <v>270</v>
          </cell>
        </row>
        <row r="203">
          <cell r="A203">
            <v>271</v>
          </cell>
        </row>
        <row r="204">
          <cell r="A204">
            <v>272</v>
          </cell>
        </row>
        <row r="205">
          <cell r="A205">
            <v>275</v>
          </cell>
        </row>
        <row r="206">
          <cell r="A206">
            <v>276</v>
          </cell>
        </row>
        <row r="207">
          <cell r="A207">
            <v>277</v>
          </cell>
        </row>
        <row r="208">
          <cell r="A208">
            <v>278</v>
          </cell>
        </row>
        <row r="209">
          <cell r="A209">
            <v>279</v>
          </cell>
        </row>
        <row r="210">
          <cell r="A210">
            <v>280</v>
          </cell>
        </row>
        <row r="211">
          <cell r="A211">
            <v>281</v>
          </cell>
        </row>
        <row r="212">
          <cell r="A212">
            <v>283</v>
          </cell>
        </row>
        <row r="213">
          <cell r="A213">
            <v>285</v>
          </cell>
        </row>
        <row r="214">
          <cell r="A214">
            <v>286</v>
          </cell>
        </row>
        <row r="215">
          <cell r="A215">
            <v>287</v>
          </cell>
        </row>
        <row r="216">
          <cell r="A216">
            <v>288</v>
          </cell>
        </row>
        <row r="217">
          <cell r="A217">
            <v>289</v>
          </cell>
        </row>
        <row r="218">
          <cell r="A218">
            <v>290</v>
          </cell>
        </row>
        <row r="219">
          <cell r="A219">
            <v>293</v>
          </cell>
        </row>
        <row r="220">
          <cell r="A220">
            <v>294</v>
          </cell>
        </row>
        <row r="221">
          <cell r="A221">
            <v>295</v>
          </cell>
        </row>
        <row r="222">
          <cell r="A222">
            <v>296</v>
          </cell>
        </row>
        <row r="223">
          <cell r="A223">
            <v>298</v>
          </cell>
        </row>
        <row r="224">
          <cell r="A224">
            <v>299</v>
          </cell>
        </row>
        <row r="225">
          <cell r="A225">
            <v>300</v>
          </cell>
        </row>
        <row r="226">
          <cell r="A226">
            <v>303</v>
          </cell>
        </row>
        <row r="227">
          <cell r="A227">
            <v>304</v>
          </cell>
        </row>
        <row r="228">
          <cell r="A228">
            <v>305</v>
          </cell>
        </row>
        <row r="229">
          <cell r="A229">
            <v>306</v>
          </cell>
        </row>
        <row r="230">
          <cell r="A230">
            <v>307</v>
          </cell>
        </row>
        <row r="231">
          <cell r="A231">
            <v>308</v>
          </cell>
        </row>
        <row r="232">
          <cell r="A232">
            <v>309</v>
          </cell>
        </row>
        <row r="233">
          <cell r="A233">
            <v>310</v>
          </cell>
        </row>
        <row r="234">
          <cell r="A234">
            <v>311</v>
          </cell>
        </row>
        <row r="235">
          <cell r="A235">
            <v>312</v>
          </cell>
        </row>
        <row r="236">
          <cell r="A236">
            <v>313</v>
          </cell>
        </row>
        <row r="237">
          <cell r="A237">
            <v>314</v>
          </cell>
        </row>
        <row r="238">
          <cell r="A238">
            <v>315</v>
          </cell>
        </row>
        <row r="239">
          <cell r="A239">
            <v>316</v>
          </cell>
        </row>
        <row r="240">
          <cell r="A240">
            <v>317</v>
          </cell>
        </row>
        <row r="241">
          <cell r="A241">
            <v>318</v>
          </cell>
        </row>
        <row r="242">
          <cell r="A242">
            <v>319</v>
          </cell>
        </row>
        <row r="243">
          <cell r="A243">
            <v>320</v>
          </cell>
        </row>
        <row r="244">
          <cell r="A244">
            <v>321</v>
          </cell>
        </row>
        <row r="245">
          <cell r="A245">
            <v>322</v>
          </cell>
        </row>
        <row r="246">
          <cell r="A246">
            <v>325</v>
          </cell>
        </row>
        <row r="247">
          <cell r="A247">
            <v>326</v>
          </cell>
        </row>
        <row r="248">
          <cell r="A248">
            <v>327</v>
          </cell>
        </row>
        <row r="249">
          <cell r="A249">
            <v>328</v>
          </cell>
        </row>
        <row r="250">
          <cell r="A250">
            <v>329</v>
          </cell>
        </row>
        <row r="251">
          <cell r="A251">
            <v>330</v>
          </cell>
        </row>
        <row r="252">
          <cell r="A252">
            <v>331</v>
          </cell>
        </row>
        <row r="253">
          <cell r="A253">
            <v>332</v>
          </cell>
        </row>
        <row r="254">
          <cell r="A254">
            <v>333</v>
          </cell>
        </row>
        <row r="255">
          <cell r="A255">
            <v>334</v>
          </cell>
        </row>
        <row r="256">
          <cell r="A256">
            <v>335</v>
          </cell>
        </row>
        <row r="257">
          <cell r="A257">
            <v>336</v>
          </cell>
        </row>
        <row r="258">
          <cell r="A258">
            <v>338</v>
          </cell>
        </row>
        <row r="259">
          <cell r="A259">
            <v>342</v>
          </cell>
        </row>
        <row r="260">
          <cell r="A260">
            <v>344</v>
          </cell>
        </row>
        <row r="261">
          <cell r="A261">
            <v>345</v>
          </cell>
        </row>
        <row r="262">
          <cell r="A262">
            <v>346</v>
          </cell>
        </row>
        <row r="263">
          <cell r="A263">
            <v>347</v>
          </cell>
        </row>
        <row r="264">
          <cell r="A264">
            <v>348</v>
          </cell>
        </row>
        <row r="265">
          <cell r="A265">
            <v>349</v>
          </cell>
        </row>
        <row r="266">
          <cell r="A266">
            <v>351</v>
          </cell>
        </row>
        <row r="267">
          <cell r="A267">
            <v>352</v>
          </cell>
        </row>
        <row r="268">
          <cell r="A268">
            <v>353</v>
          </cell>
        </row>
        <row r="269">
          <cell r="A269">
            <v>354</v>
          </cell>
        </row>
        <row r="270">
          <cell r="A270">
            <v>355</v>
          </cell>
        </row>
        <row r="271">
          <cell r="A271">
            <v>356</v>
          </cell>
        </row>
        <row r="272">
          <cell r="A272">
            <v>357</v>
          </cell>
        </row>
        <row r="273">
          <cell r="A273">
            <v>358</v>
          </cell>
        </row>
        <row r="274">
          <cell r="A274">
            <v>359</v>
          </cell>
        </row>
        <row r="275">
          <cell r="A275">
            <v>361</v>
          </cell>
        </row>
        <row r="276">
          <cell r="A276">
            <v>362</v>
          </cell>
        </row>
        <row r="277">
          <cell r="A277">
            <v>365</v>
          </cell>
        </row>
        <row r="278">
          <cell r="A278">
            <v>366</v>
          </cell>
        </row>
        <row r="279">
          <cell r="A279">
            <v>367</v>
          </cell>
        </row>
        <row r="280">
          <cell r="A280">
            <v>368</v>
          </cell>
        </row>
        <row r="281">
          <cell r="A281">
            <v>369</v>
          </cell>
        </row>
        <row r="282">
          <cell r="A282">
            <v>371</v>
          </cell>
        </row>
        <row r="283">
          <cell r="A283">
            <v>372</v>
          </cell>
        </row>
        <row r="284">
          <cell r="A284">
            <v>374</v>
          </cell>
        </row>
        <row r="285">
          <cell r="A285">
            <v>375</v>
          </cell>
        </row>
        <row r="286">
          <cell r="A286">
            <v>376</v>
          </cell>
        </row>
        <row r="287">
          <cell r="A287">
            <v>378</v>
          </cell>
        </row>
        <row r="288">
          <cell r="A288">
            <v>380</v>
          </cell>
        </row>
        <row r="289">
          <cell r="A289">
            <v>381</v>
          </cell>
        </row>
        <row r="290">
          <cell r="A290">
            <v>382</v>
          </cell>
        </row>
        <row r="291">
          <cell r="A291">
            <v>384</v>
          </cell>
        </row>
        <row r="292">
          <cell r="A292">
            <v>386</v>
          </cell>
        </row>
        <row r="293">
          <cell r="A293">
            <v>387</v>
          </cell>
        </row>
        <row r="294">
          <cell r="A294">
            <v>389</v>
          </cell>
        </row>
        <row r="295">
          <cell r="A295">
            <v>391</v>
          </cell>
        </row>
        <row r="296">
          <cell r="A296">
            <v>392</v>
          </cell>
        </row>
        <row r="297">
          <cell r="A297">
            <v>396</v>
          </cell>
        </row>
        <row r="298">
          <cell r="A298">
            <v>399</v>
          </cell>
        </row>
        <row r="299">
          <cell r="A299">
            <v>400</v>
          </cell>
        </row>
        <row r="300">
          <cell r="A300">
            <v>402</v>
          </cell>
        </row>
        <row r="301">
          <cell r="A301">
            <v>403</v>
          </cell>
        </row>
        <row r="302">
          <cell r="A302">
            <v>404</v>
          </cell>
        </row>
        <row r="303">
          <cell r="A303">
            <v>405</v>
          </cell>
        </row>
        <row r="304">
          <cell r="A304">
            <v>407</v>
          </cell>
        </row>
        <row r="305">
          <cell r="A305">
            <v>408</v>
          </cell>
        </row>
        <row r="306">
          <cell r="A306">
            <v>409</v>
          </cell>
        </row>
        <row r="307">
          <cell r="A307">
            <v>410</v>
          </cell>
        </row>
        <row r="308">
          <cell r="A308">
            <v>412</v>
          </cell>
        </row>
        <row r="309">
          <cell r="A309">
            <v>413</v>
          </cell>
        </row>
        <row r="310">
          <cell r="A310">
            <v>415</v>
          </cell>
        </row>
        <row r="311">
          <cell r="A311">
            <v>416</v>
          </cell>
        </row>
        <row r="312">
          <cell r="A312">
            <v>417</v>
          </cell>
        </row>
        <row r="313">
          <cell r="A313">
            <v>418</v>
          </cell>
        </row>
        <row r="314">
          <cell r="A314">
            <v>419</v>
          </cell>
        </row>
        <row r="315">
          <cell r="A315">
            <v>421</v>
          </cell>
        </row>
        <row r="316">
          <cell r="A316">
            <v>422</v>
          </cell>
        </row>
        <row r="317">
          <cell r="A317">
            <v>423</v>
          </cell>
        </row>
        <row r="318">
          <cell r="A318">
            <v>424</v>
          </cell>
        </row>
        <row r="319">
          <cell r="A319">
            <v>425</v>
          </cell>
        </row>
        <row r="320">
          <cell r="A320">
            <v>429</v>
          </cell>
        </row>
        <row r="321">
          <cell r="A321">
            <v>434</v>
          </cell>
        </row>
        <row r="322">
          <cell r="A322">
            <v>436</v>
          </cell>
        </row>
        <row r="323">
          <cell r="A323">
            <v>437</v>
          </cell>
        </row>
        <row r="324">
          <cell r="A324">
            <v>439</v>
          </cell>
        </row>
        <row r="325">
          <cell r="A325">
            <v>442</v>
          </cell>
        </row>
        <row r="326">
          <cell r="A326">
            <v>443</v>
          </cell>
        </row>
        <row r="327">
          <cell r="A327">
            <v>444</v>
          </cell>
        </row>
        <row r="328">
          <cell r="A328">
            <v>445</v>
          </cell>
        </row>
        <row r="329">
          <cell r="A329">
            <v>446</v>
          </cell>
        </row>
        <row r="330">
          <cell r="A330">
            <v>447</v>
          </cell>
        </row>
        <row r="331">
          <cell r="A331">
            <v>448</v>
          </cell>
        </row>
        <row r="332">
          <cell r="A332">
            <v>449</v>
          </cell>
        </row>
        <row r="333">
          <cell r="A333">
            <v>452</v>
          </cell>
        </row>
        <row r="334">
          <cell r="A334">
            <v>453</v>
          </cell>
        </row>
        <row r="335">
          <cell r="A335">
            <v>456</v>
          </cell>
        </row>
        <row r="336">
          <cell r="A336">
            <v>457</v>
          </cell>
        </row>
        <row r="337">
          <cell r="A337">
            <v>458</v>
          </cell>
        </row>
        <row r="338">
          <cell r="A338">
            <v>459</v>
          </cell>
        </row>
        <row r="339">
          <cell r="A339">
            <v>460</v>
          </cell>
        </row>
        <row r="340">
          <cell r="A340">
            <v>461</v>
          </cell>
        </row>
        <row r="341">
          <cell r="A341">
            <v>462</v>
          </cell>
        </row>
        <row r="342">
          <cell r="A342">
            <v>464</v>
          </cell>
        </row>
        <row r="343">
          <cell r="A343">
            <v>465</v>
          </cell>
        </row>
        <row r="344">
          <cell r="A344">
            <v>467</v>
          </cell>
        </row>
        <row r="345">
          <cell r="A345">
            <v>469</v>
          </cell>
        </row>
        <row r="346">
          <cell r="A346">
            <v>470</v>
          </cell>
        </row>
        <row r="347">
          <cell r="A347">
            <v>471</v>
          </cell>
        </row>
        <row r="348">
          <cell r="A348">
            <v>473</v>
          </cell>
        </row>
        <row r="349">
          <cell r="A349">
            <v>475</v>
          </cell>
        </row>
        <row r="350">
          <cell r="A350">
            <v>478</v>
          </cell>
        </row>
        <row r="351">
          <cell r="A351">
            <v>479</v>
          </cell>
        </row>
        <row r="352">
          <cell r="A352">
            <v>481</v>
          </cell>
        </row>
        <row r="353">
          <cell r="A353">
            <v>482</v>
          </cell>
        </row>
        <row r="354">
          <cell r="A354">
            <v>483</v>
          </cell>
        </row>
        <row r="355">
          <cell r="A355">
            <v>485</v>
          </cell>
        </row>
        <row r="356">
          <cell r="A356">
            <v>486</v>
          </cell>
        </row>
        <row r="357">
          <cell r="A357">
            <v>487</v>
          </cell>
        </row>
        <row r="358">
          <cell r="A358">
            <v>490</v>
          </cell>
        </row>
        <row r="359">
          <cell r="A359">
            <v>491</v>
          </cell>
        </row>
        <row r="360">
          <cell r="A360">
            <v>492</v>
          </cell>
        </row>
        <row r="361">
          <cell r="A361">
            <v>493</v>
          </cell>
        </row>
        <row r="362">
          <cell r="A362">
            <v>494</v>
          </cell>
        </row>
        <row r="363">
          <cell r="A363">
            <v>496</v>
          </cell>
        </row>
        <row r="364">
          <cell r="A364">
            <v>497</v>
          </cell>
        </row>
        <row r="365">
          <cell r="A365">
            <v>498</v>
          </cell>
        </row>
        <row r="366">
          <cell r="A366">
            <v>499</v>
          </cell>
        </row>
        <row r="367">
          <cell r="A367">
            <v>501</v>
          </cell>
        </row>
        <row r="368">
          <cell r="A368">
            <v>502</v>
          </cell>
        </row>
        <row r="369">
          <cell r="A369">
            <v>503</v>
          </cell>
        </row>
        <row r="370">
          <cell r="A370">
            <v>505</v>
          </cell>
        </row>
        <row r="371">
          <cell r="A371">
            <v>506</v>
          </cell>
        </row>
        <row r="372">
          <cell r="A372">
            <v>507</v>
          </cell>
        </row>
        <row r="373">
          <cell r="A373">
            <v>509</v>
          </cell>
        </row>
        <row r="374">
          <cell r="A374">
            <v>511</v>
          </cell>
        </row>
        <row r="375">
          <cell r="A375">
            <v>512</v>
          </cell>
        </row>
        <row r="376">
          <cell r="A376">
            <v>513</v>
          </cell>
        </row>
        <row r="377">
          <cell r="A377">
            <v>514</v>
          </cell>
        </row>
        <row r="378">
          <cell r="A378">
            <v>516</v>
          </cell>
        </row>
        <row r="379">
          <cell r="A379">
            <v>517</v>
          </cell>
        </row>
        <row r="380">
          <cell r="A380">
            <v>518</v>
          </cell>
        </row>
        <row r="381">
          <cell r="A381">
            <v>523</v>
          </cell>
        </row>
        <row r="382">
          <cell r="A382">
            <v>524</v>
          </cell>
        </row>
        <row r="383">
          <cell r="A383">
            <v>525</v>
          </cell>
        </row>
        <row r="384">
          <cell r="A384">
            <v>526</v>
          </cell>
        </row>
        <row r="385">
          <cell r="A385">
            <v>527</v>
          </cell>
        </row>
        <row r="386">
          <cell r="A386">
            <v>528</v>
          </cell>
        </row>
        <row r="387">
          <cell r="A387">
            <v>530</v>
          </cell>
        </row>
        <row r="388">
          <cell r="A388">
            <v>537</v>
          </cell>
        </row>
        <row r="389">
          <cell r="A389">
            <v>538</v>
          </cell>
        </row>
        <row r="390">
          <cell r="A390">
            <v>539</v>
          </cell>
        </row>
        <row r="391">
          <cell r="A391">
            <v>541</v>
          </cell>
        </row>
        <row r="392">
          <cell r="A392">
            <v>542</v>
          </cell>
        </row>
        <row r="393">
          <cell r="A393">
            <v>543</v>
          </cell>
        </row>
        <row r="394">
          <cell r="A394">
            <v>544</v>
          </cell>
        </row>
        <row r="395">
          <cell r="A395">
            <v>545</v>
          </cell>
        </row>
        <row r="396">
          <cell r="A396">
            <v>546</v>
          </cell>
        </row>
        <row r="397">
          <cell r="A397">
            <v>547</v>
          </cell>
        </row>
        <row r="398">
          <cell r="A398">
            <v>549</v>
          </cell>
        </row>
        <row r="399">
          <cell r="A399">
            <v>550</v>
          </cell>
        </row>
        <row r="400">
          <cell r="A400">
            <v>555</v>
          </cell>
        </row>
        <row r="401">
          <cell r="A401">
            <v>556</v>
          </cell>
        </row>
        <row r="402">
          <cell r="A402">
            <v>557</v>
          </cell>
        </row>
        <row r="403">
          <cell r="A403">
            <v>558</v>
          </cell>
        </row>
        <row r="404">
          <cell r="A404">
            <v>559</v>
          </cell>
        </row>
        <row r="405">
          <cell r="A405">
            <v>560</v>
          </cell>
        </row>
        <row r="406">
          <cell r="A406">
            <v>561</v>
          </cell>
        </row>
        <row r="407">
          <cell r="A407">
            <v>562</v>
          </cell>
        </row>
        <row r="408">
          <cell r="A408">
            <v>563</v>
          </cell>
        </row>
        <row r="409">
          <cell r="A409">
            <v>564</v>
          </cell>
        </row>
        <row r="410">
          <cell r="A410">
            <v>565</v>
          </cell>
        </row>
        <row r="411">
          <cell r="A411">
            <v>566</v>
          </cell>
        </row>
        <row r="412">
          <cell r="A412">
            <v>567</v>
          </cell>
        </row>
        <row r="413">
          <cell r="A413">
            <v>568</v>
          </cell>
        </row>
        <row r="414">
          <cell r="A414">
            <v>569</v>
          </cell>
        </row>
        <row r="415">
          <cell r="A415">
            <v>570</v>
          </cell>
        </row>
        <row r="416">
          <cell r="A416">
            <v>571</v>
          </cell>
        </row>
        <row r="417">
          <cell r="A417">
            <v>572</v>
          </cell>
        </row>
        <row r="418">
          <cell r="A418">
            <v>573</v>
          </cell>
        </row>
        <row r="419">
          <cell r="A419">
            <v>574</v>
          </cell>
        </row>
        <row r="420">
          <cell r="A420">
            <v>575</v>
          </cell>
        </row>
        <row r="421">
          <cell r="A421">
            <v>576</v>
          </cell>
        </row>
        <row r="422">
          <cell r="A422">
            <v>577</v>
          </cell>
        </row>
        <row r="423">
          <cell r="A423">
            <v>578</v>
          </cell>
        </row>
        <row r="424">
          <cell r="A424">
            <v>580</v>
          </cell>
        </row>
        <row r="425">
          <cell r="A425">
            <v>581</v>
          </cell>
        </row>
        <row r="426">
          <cell r="A426">
            <v>582</v>
          </cell>
        </row>
        <row r="427">
          <cell r="A427">
            <v>583</v>
          </cell>
        </row>
        <row r="428">
          <cell r="A428">
            <v>585</v>
          </cell>
        </row>
        <row r="429">
          <cell r="A429">
            <v>587</v>
          </cell>
        </row>
        <row r="430">
          <cell r="A430">
            <v>588</v>
          </cell>
        </row>
        <row r="431">
          <cell r="A431">
            <v>589</v>
          </cell>
        </row>
        <row r="432">
          <cell r="A432">
            <v>590</v>
          </cell>
        </row>
        <row r="433">
          <cell r="A433">
            <v>591</v>
          </cell>
        </row>
        <row r="434">
          <cell r="A434">
            <v>592</v>
          </cell>
        </row>
        <row r="435">
          <cell r="A435">
            <v>593</v>
          </cell>
        </row>
        <row r="436">
          <cell r="A436">
            <v>594</v>
          </cell>
        </row>
        <row r="437">
          <cell r="A437">
            <v>597</v>
          </cell>
        </row>
        <row r="438">
          <cell r="A438">
            <v>599</v>
          </cell>
        </row>
        <row r="439">
          <cell r="A439">
            <v>600</v>
          </cell>
        </row>
        <row r="440">
          <cell r="A440">
            <v>601</v>
          </cell>
        </row>
        <row r="441">
          <cell r="A441">
            <v>602</v>
          </cell>
        </row>
        <row r="442">
          <cell r="A442">
            <v>604</v>
          </cell>
        </row>
        <row r="443">
          <cell r="A443">
            <v>606</v>
          </cell>
        </row>
        <row r="444">
          <cell r="A444">
            <v>610</v>
          </cell>
        </row>
        <row r="445">
          <cell r="A445">
            <v>612</v>
          </cell>
        </row>
        <row r="446">
          <cell r="A446">
            <v>613</v>
          </cell>
        </row>
        <row r="447">
          <cell r="A447">
            <v>614</v>
          </cell>
        </row>
        <row r="448">
          <cell r="A448">
            <v>615</v>
          </cell>
        </row>
        <row r="449">
          <cell r="A449">
            <v>616</v>
          </cell>
        </row>
        <row r="450">
          <cell r="A450">
            <v>617</v>
          </cell>
        </row>
        <row r="451">
          <cell r="A451">
            <v>618</v>
          </cell>
        </row>
        <row r="452">
          <cell r="A452">
            <v>619</v>
          </cell>
        </row>
        <row r="453">
          <cell r="A453">
            <v>620</v>
          </cell>
        </row>
        <row r="454">
          <cell r="A454">
            <v>621</v>
          </cell>
        </row>
        <row r="455">
          <cell r="A455">
            <v>622</v>
          </cell>
        </row>
        <row r="456">
          <cell r="A456">
            <v>623</v>
          </cell>
        </row>
        <row r="457">
          <cell r="A457">
            <v>625</v>
          </cell>
        </row>
        <row r="458">
          <cell r="A458">
            <v>626</v>
          </cell>
        </row>
        <row r="459">
          <cell r="A459">
            <v>627</v>
          </cell>
        </row>
        <row r="460">
          <cell r="A460">
            <v>628</v>
          </cell>
        </row>
        <row r="461">
          <cell r="A461">
            <v>629</v>
          </cell>
        </row>
        <row r="462">
          <cell r="A462">
            <v>630</v>
          </cell>
        </row>
        <row r="463">
          <cell r="A463">
            <v>631</v>
          </cell>
        </row>
        <row r="464">
          <cell r="A464">
            <v>634</v>
          </cell>
        </row>
        <row r="465">
          <cell r="A465">
            <v>636</v>
          </cell>
        </row>
        <row r="466">
          <cell r="A466">
            <v>637</v>
          </cell>
        </row>
        <row r="467">
          <cell r="A467">
            <v>638</v>
          </cell>
        </row>
        <row r="468">
          <cell r="A468">
            <v>639</v>
          </cell>
        </row>
        <row r="469">
          <cell r="A469">
            <v>641</v>
          </cell>
        </row>
        <row r="470">
          <cell r="A470">
            <v>642</v>
          </cell>
        </row>
        <row r="471">
          <cell r="A471">
            <v>643</v>
          </cell>
        </row>
        <row r="472">
          <cell r="A472">
            <v>644</v>
          </cell>
        </row>
        <row r="473">
          <cell r="A473">
            <v>648</v>
          </cell>
        </row>
        <row r="474">
          <cell r="A474">
            <v>649</v>
          </cell>
        </row>
        <row r="475">
          <cell r="A475">
            <v>652</v>
          </cell>
        </row>
        <row r="476">
          <cell r="A476">
            <v>653</v>
          </cell>
        </row>
        <row r="477">
          <cell r="A477">
            <v>656</v>
          </cell>
        </row>
        <row r="478">
          <cell r="A478">
            <v>657</v>
          </cell>
        </row>
        <row r="479">
          <cell r="A479">
            <v>658</v>
          </cell>
        </row>
        <row r="480">
          <cell r="A480">
            <v>660</v>
          </cell>
        </row>
        <row r="481">
          <cell r="A481">
            <v>661</v>
          </cell>
        </row>
        <row r="482">
          <cell r="A482">
            <v>665</v>
          </cell>
        </row>
        <row r="483">
          <cell r="A483">
            <v>666</v>
          </cell>
        </row>
        <row r="484">
          <cell r="A484">
            <v>668</v>
          </cell>
        </row>
        <row r="485">
          <cell r="A485">
            <v>670</v>
          </cell>
        </row>
        <row r="486">
          <cell r="A486">
            <v>671</v>
          </cell>
        </row>
        <row r="487">
          <cell r="A487">
            <v>672</v>
          </cell>
        </row>
        <row r="488">
          <cell r="A488">
            <v>673</v>
          </cell>
        </row>
        <row r="489">
          <cell r="A489">
            <v>674</v>
          </cell>
        </row>
        <row r="490">
          <cell r="A490">
            <v>675</v>
          </cell>
        </row>
        <row r="491">
          <cell r="A491">
            <v>676</v>
          </cell>
        </row>
        <row r="492">
          <cell r="A492">
            <v>678</v>
          </cell>
        </row>
        <row r="493">
          <cell r="A493">
            <v>679</v>
          </cell>
        </row>
        <row r="494">
          <cell r="A494">
            <v>681</v>
          </cell>
        </row>
        <row r="495">
          <cell r="A495">
            <v>682</v>
          </cell>
        </row>
        <row r="496">
          <cell r="A496">
            <v>684</v>
          </cell>
        </row>
        <row r="497">
          <cell r="A497">
            <v>687</v>
          </cell>
        </row>
        <row r="498">
          <cell r="A498">
            <v>688</v>
          </cell>
        </row>
        <row r="499">
          <cell r="A499">
            <v>690</v>
          </cell>
        </row>
        <row r="500">
          <cell r="A500">
            <v>691</v>
          </cell>
        </row>
        <row r="501">
          <cell r="A501">
            <v>692</v>
          </cell>
        </row>
        <row r="502">
          <cell r="A502">
            <v>693</v>
          </cell>
        </row>
        <row r="503">
          <cell r="A503">
            <v>696</v>
          </cell>
        </row>
        <row r="504">
          <cell r="A504">
            <v>698</v>
          </cell>
        </row>
        <row r="505">
          <cell r="A505">
            <v>701</v>
          </cell>
        </row>
        <row r="506">
          <cell r="A506">
            <v>702</v>
          </cell>
        </row>
        <row r="507">
          <cell r="A507">
            <v>703</v>
          </cell>
        </row>
        <row r="508">
          <cell r="A508">
            <v>704</v>
          </cell>
        </row>
        <row r="509">
          <cell r="A509">
            <v>705</v>
          </cell>
        </row>
        <row r="510">
          <cell r="A510">
            <v>706</v>
          </cell>
        </row>
        <row r="511">
          <cell r="A511">
            <v>707</v>
          </cell>
        </row>
        <row r="512">
          <cell r="A512">
            <v>708</v>
          </cell>
        </row>
        <row r="513">
          <cell r="A513">
            <v>714</v>
          </cell>
        </row>
        <row r="514">
          <cell r="A514">
            <v>717</v>
          </cell>
        </row>
        <row r="515">
          <cell r="A515">
            <v>720</v>
          </cell>
        </row>
        <row r="516">
          <cell r="A516">
            <v>721</v>
          </cell>
        </row>
        <row r="517">
          <cell r="A517">
            <v>723</v>
          </cell>
        </row>
        <row r="518">
          <cell r="A518">
            <v>724</v>
          </cell>
        </row>
        <row r="519">
          <cell r="A519">
            <v>725</v>
          </cell>
        </row>
        <row r="520">
          <cell r="A520">
            <v>726</v>
          </cell>
        </row>
        <row r="521">
          <cell r="A521">
            <v>727</v>
          </cell>
        </row>
        <row r="522">
          <cell r="A522">
            <v>728</v>
          </cell>
        </row>
        <row r="523">
          <cell r="A523">
            <v>729</v>
          </cell>
        </row>
        <row r="524">
          <cell r="A524">
            <v>730</v>
          </cell>
        </row>
        <row r="525">
          <cell r="A525">
            <v>734</v>
          </cell>
        </row>
        <row r="526">
          <cell r="A526">
            <v>735</v>
          </cell>
        </row>
        <row r="527">
          <cell r="A527">
            <v>736</v>
          </cell>
        </row>
        <row r="528">
          <cell r="A528">
            <v>737</v>
          </cell>
        </row>
        <row r="529">
          <cell r="A529">
            <v>739</v>
          </cell>
        </row>
        <row r="530">
          <cell r="A530">
            <v>740</v>
          </cell>
        </row>
        <row r="531">
          <cell r="A531">
            <v>741</v>
          </cell>
        </row>
        <row r="532">
          <cell r="A532">
            <v>742</v>
          </cell>
        </row>
        <row r="533">
          <cell r="A533">
            <v>743</v>
          </cell>
        </row>
        <row r="534">
          <cell r="A534">
            <v>744</v>
          </cell>
        </row>
        <row r="535">
          <cell r="A535">
            <v>745</v>
          </cell>
        </row>
        <row r="536">
          <cell r="A536">
            <v>746</v>
          </cell>
        </row>
        <row r="537">
          <cell r="A537">
            <v>747</v>
          </cell>
        </row>
        <row r="538">
          <cell r="A538">
            <v>748</v>
          </cell>
        </row>
        <row r="539">
          <cell r="A539">
            <v>749</v>
          </cell>
        </row>
        <row r="540">
          <cell r="A540">
            <v>750</v>
          </cell>
        </row>
        <row r="541">
          <cell r="A541">
            <v>751</v>
          </cell>
        </row>
        <row r="542">
          <cell r="A542">
            <v>752</v>
          </cell>
        </row>
        <row r="543">
          <cell r="A543">
            <v>755</v>
          </cell>
        </row>
        <row r="544">
          <cell r="A544">
            <v>756</v>
          </cell>
        </row>
        <row r="545">
          <cell r="A545">
            <v>757</v>
          </cell>
        </row>
        <row r="546">
          <cell r="A546">
            <v>758</v>
          </cell>
        </row>
        <row r="547">
          <cell r="A547">
            <v>759</v>
          </cell>
        </row>
        <row r="548">
          <cell r="A548">
            <v>761</v>
          </cell>
        </row>
        <row r="549">
          <cell r="A549">
            <v>763</v>
          </cell>
        </row>
        <row r="550">
          <cell r="A550">
            <v>764</v>
          </cell>
        </row>
        <row r="551">
          <cell r="A551">
            <v>765</v>
          </cell>
        </row>
        <row r="552">
          <cell r="A552">
            <v>767</v>
          </cell>
        </row>
        <row r="553">
          <cell r="A553">
            <v>768</v>
          </cell>
        </row>
        <row r="554">
          <cell r="A554">
            <v>769</v>
          </cell>
        </row>
        <row r="555">
          <cell r="A555">
            <v>770</v>
          </cell>
        </row>
        <row r="556">
          <cell r="A556">
            <v>771</v>
          </cell>
        </row>
        <row r="557">
          <cell r="A557">
            <v>773</v>
          </cell>
        </row>
        <row r="558">
          <cell r="A558">
            <v>774</v>
          </cell>
        </row>
        <row r="559">
          <cell r="A559">
            <v>775</v>
          </cell>
        </row>
        <row r="560">
          <cell r="A560">
            <v>776</v>
          </cell>
        </row>
        <row r="561">
          <cell r="A561">
            <v>777</v>
          </cell>
        </row>
        <row r="562">
          <cell r="A562">
            <v>778</v>
          </cell>
        </row>
        <row r="563">
          <cell r="A563">
            <v>779</v>
          </cell>
        </row>
        <row r="564">
          <cell r="A564">
            <v>780</v>
          </cell>
        </row>
        <row r="565">
          <cell r="A565">
            <v>782</v>
          </cell>
        </row>
        <row r="566">
          <cell r="A566">
            <v>783</v>
          </cell>
        </row>
        <row r="567">
          <cell r="A567">
            <v>784</v>
          </cell>
        </row>
        <row r="568">
          <cell r="A568">
            <v>785</v>
          </cell>
        </row>
        <row r="569">
          <cell r="A569">
            <v>786</v>
          </cell>
        </row>
        <row r="570">
          <cell r="A570">
            <v>788</v>
          </cell>
        </row>
        <row r="571">
          <cell r="A571">
            <v>789</v>
          </cell>
        </row>
        <row r="572">
          <cell r="A572">
            <v>790</v>
          </cell>
        </row>
        <row r="573">
          <cell r="A573">
            <v>791</v>
          </cell>
        </row>
        <row r="574">
          <cell r="A574">
            <v>793</v>
          </cell>
        </row>
        <row r="575">
          <cell r="A575">
            <v>794</v>
          </cell>
        </row>
        <row r="576">
          <cell r="A576">
            <v>795</v>
          </cell>
        </row>
        <row r="577">
          <cell r="A577">
            <v>796</v>
          </cell>
        </row>
        <row r="578">
          <cell r="A578">
            <v>797</v>
          </cell>
        </row>
        <row r="579">
          <cell r="A579">
            <v>798</v>
          </cell>
        </row>
        <row r="580">
          <cell r="A580">
            <v>799</v>
          </cell>
        </row>
        <row r="581">
          <cell r="A581">
            <v>803</v>
          </cell>
        </row>
        <row r="582">
          <cell r="A582">
            <v>807</v>
          </cell>
        </row>
        <row r="583">
          <cell r="A583">
            <v>812</v>
          </cell>
        </row>
        <row r="584">
          <cell r="A584">
            <v>813</v>
          </cell>
        </row>
        <row r="585">
          <cell r="A585">
            <v>814</v>
          </cell>
        </row>
        <row r="586">
          <cell r="A586">
            <v>815</v>
          </cell>
        </row>
        <row r="587">
          <cell r="A587">
            <v>816</v>
          </cell>
        </row>
        <row r="588">
          <cell r="A588">
            <v>820</v>
          </cell>
        </row>
        <row r="589">
          <cell r="A589">
            <v>821</v>
          </cell>
        </row>
        <row r="590">
          <cell r="A590">
            <v>822</v>
          </cell>
        </row>
        <row r="591">
          <cell r="A591">
            <v>823</v>
          </cell>
        </row>
        <row r="592">
          <cell r="A592">
            <v>827</v>
          </cell>
        </row>
        <row r="593">
          <cell r="A593">
            <v>829</v>
          </cell>
        </row>
        <row r="594">
          <cell r="A594">
            <v>830</v>
          </cell>
        </row>
        <row r="595">
          <cell r="A595">
            <v>831</v>
          </cell>
        </row>
        <row r="596">
          <cell r="A596">
            <v>833</v>
          </cell>
        </row>
        <row r="597">
          <cell r="A597">
            <v>834</v>
          </cell>
        </row>
        <row r="598">
          <cell r="A598">
            <v>835</v>
          </cell>
        </row>
        <row r="599">
          <cell r="A599">
            <v>839</v>
          </cell>
        </row>
        <row r="600">
          <cell r="A600">
            <v>840</v>
          </cell>
        </row>
        <row r="601">
          <cell r="A601">
            <v>842</v>
          </cell>
        </row>
        <row r="602">
          <cell r="A602">
            <v>843</v>
          </cell>
        </row>
        <row r="603">
          <cell r="A603">
            <v>846</v>
          </cell>
        </row>
        <row r="604">
          <cell r="A604">
            <v>848</v>
          </cell>
        </row>
        <row r="605">
          <cell r="A605">
            <v>849</v>
          </cell>
        </row>
        <row r="606">
          <cell r="A606">
            <v>850</v>
          </cell>
        </row>
        <row r="607">
          <cell r="A607">
            <v>851</v>
          </cell>
        </row>
        <row r="608">
          <cell r="A608">
            <v>852</v>
          </cell>
        </row>
        <row r="609">
          <cell r="A609">
            <v>853</v>
          </cell>
        </row>
        <row r="610">
          <cell r="A610">
            <v>854</v>
          </cell>
        </row>
        <row r="611">
          <cell r="A611">
            <v>858</v>
          </cell>
        </row>
        <row r="612">
          <cell r="A612">
            <v>860</v>
          </cell>
        </row>
        <row r="613">
          <cell r="A613">
            <v>863</v>
          </cell>
        </row>
        <row r="614">
          <cell r="A614">
            <v>864</v>
          </cell>
        </row>
        <row r="615">
          <cell r="A615">
            <v>865</v>
          </cell>
        </row>
        <row r="616">
          <cell r="A616">
            <v>867</v>
          </cell>
        </row>
        <row r="617">
          <cell r="A617">
            <v>868</v>
          </cell>
        </row>
        <row r="618">
          <cell r="A618">
            <v>869</v>
          </cell>
        </row>
        <row r="619">
          <cell r="A619">
            <v>870</v>
          </cell>
        </row>
        <row r="620">
          <cell r="A620">
            <v>871</v>
          </cell>
        </row>
        <row r="621">
          <cell r="A621">
            <v>872</v>
          </cell>
        </row>
        <row r="622">
          <cell r="A622">
            <v>873</v>
          </cell>
        </row>
        <row r="623">
          <cell r="A623">
            <v>874</v>
          </cell>
        </row>
        <row r="624">
          <cell r="A624">
            <v>877</v>
          </cell>
        </row>
        <row r="625">
          <cell r="A625">
            <v>878</v>
          </cell>
        </row>
        <row r="626">
          <cell r="A626">
            <v>881</v>
          </cell>
        </row>
        <row r="627">
          <cell r="A627">
            <v>882</v>
          </cell>
        </row>
        <row r="628">
          <cell r="A628">
            <v>883</v>
          </cell>
        </row>
        <row r="629">
          <cell r="A629">
            <v>884</v>
          </cell>
        </row>
        <row r="630">
          <cell r="A630">
            <v>885</v>
          </cell>
        </row>
        <row r="631">
          <cell r="A631">
            <v>886</v>
          </cell>
        </row>
        <row r="632">
          <cell r="A632">
            <v>889</v>
          </cell>
        </row>
        <row r="633">
          <cell r="A633">
            <v>890</v>
          </cell>
        </row>
        <row r="634">
          <cell r="A634">
            <v>891</v>
          </cell>
        </row>
        <row r="635">
          <cell r="A635">
            <v>892</v>
          </cell>
        </row>
        <row r="636">
          <cell r="A636">
            <v>895</v>
          </cell>
        </row>
        <row r="637">
          <cell r="A637">
            <v>896</v>
          </cell>
        </row>
        <row r="638">
          <cell r="A638">
            <v>902</v>
          </cell>
        </row>
        <row r="639">
          <cell r="A639">
            <v>903</v>
          </cell>
        </row>
        <row r="640">
          <cell r="A640">
            <v>904</v>
          </cell>
        </row>
        <row r="641">
          <cell r="A641">
            <v>908</v>
          </cell>
        </row>
        <row r="642">
          <cell r="A642">
            <v>909</v>
          </cell>
        </row>
        <row r="643">
          <cell r="A643">
            <v>910</v>
          </cell>
        </row>
        <row r="644">
          <cell r="A644">
            <v>911</v>
          </cell>
        </row>
        <row r="645">
          <cell r="A645">
            <v>912</v>
          </cell>
        </row>
        <row r="646">
          <cell r="A646">
            <v>913</v>
          </cell>
        </row>
        <row r="647">
          <cell r="A647">
            <v>914</v>
          </cell>
        </row>
        <row r="648">
          <cell r="A648">
            <v>915</v>
          </cell>
        </row>
        <row r="649">
          <cell r="A649">
            <v>916</v>
          </cell>
        </row>
        <row r="650">
          <cell r="A650">
            <v>917</v>
          </cell>
        </row>
        <row r="651">
          <cell r="A651">
            <v>918</v>
          </cell>
        </row>
        <row r="652">
          <cell r="A652">
            <v>920</v>
          </cell>
        </row>
        <row r="653">
          <cell r="A653">
            <v>924</v>
          </cell>
        </row>
        <row r="654">
          <cell r="A654">
            <v>925</v>
          </cell>
        </row>
        <row r="655">
          <cell r="A655">
            <v>926</v>
          </cell>
        </row>
        <row r="656">
          <cell r="A656">
            <v>927</v>
          </cell>
        </row>
        <row r="657">
          <cell r="A657">
            <v>928</v>
          </cell>
        </row>
        <row r="658">
          <cell r="A658">
            <v>929</v>
          </cell>
        </row>
        <row r="659">
          <cell r="A659">
            <v>930</v>
          </cell>
        </row>
        <row r="660">
          <cell r="A660">
            <v>932</v>
          </cell>
        </row>
        <row r="661">
          <cell r="A661">
            <v>933</v>
          </cell>
        </row>
        <row r="662">
          <cell r="A662">
            <v>938</v>
          </cell>
        </row>
        <row r="663">
          <cell r="A663">
            <v>939</v>
          </cell>
        </row>
        <row r="664">
          <cell r="A664">
            <v>940</v>
          </cell>
        </row>
        <row r="665">
          <cell r="A665">
            <v>941</v>
          </cell>
        </row>
        <row r="666">
          <cell r="A666">
            <v>942</v>
          </cell>
        </row>
        <row r="667">
          <cell r="A667">
            <v>943</v>
          </cell>
        </row>
        <row r="668">
          <cell r="A668">
            <v>945</v>
          </cell>
        </row>
        <row r="669">
          <cell r="A669">
            <v>947</v>
          </cell>
        </row>
        <row r="670">
          <cell r="A670">
            <v>948</v>
          </cell>
        </row>
        <row r="671">
          <cell r="A671">
            <v>950</v>
          </cell>
        </row>
        <row r="672">
          <cell r="A672">
            <v>952</v>
          </cell>
        </row>
        <row r="673">
          <cell r="A673">
            <v>954</v>
          </cell>
        </row>
        <row r="674">
          <cell r="A674">
            <v>955</v>
          </cell>
        </row>
        <row r="675">
          <cell r="A675">
            <v>956</v>
          </cell>
        </row>
        <row r="676">
          <cell r="A676">
            <v>957</v>
          </cell>
        </row>
        <row r="677">
          <cell r="A677">
            <v>960</v>
          </cell>
        </row>
        <row r="678">
          <cell r="A678">
            <v>961</v>
          </cell>
        </row>
        <row r="679">
          <cell r="A679">
            <v>962</v>
          </cell>
        </row>
        <row r="680">
          <cell r="A680">
            <v>965</v>
          </cell>
        </row>
        <row r="681">
          <cell r="A681">
            <v>966</v>
          </cell>
        </row>
        <row r="682">
          <cell r="A682">
            <v>968</v>
          </cell>
        </row>
        <row r="683">
          <cell r="A683">
            <v>969</v>
          </cell>
        </row>
        <row r="684">
          <cell r="A684">
            <v>970</v>
          </cell>
        </row>
        <row r="685">
          <cell r="A685">
            <v>972</v>
          </cell>
        </row>
        <row r="686">
          <cell r="A686">
            <v>973</v>
          </cell>
        </row>
        <row r="687">
          <cell r="A687">
            <v>974</v>
          </cell>
        </row>
        <row r="688">
          <cell r="A688">
            <v>977</v>
          </cell>
        </row>
        <row r="689">
          <cell r="A689">
            <v>979</v>
          </cell>
        </row>
        <row r="690">
          <cell r="A690">
            <v>980</v>
          </cell>
        </row>
        <row r="691">
          <cell r="A691">
            <v>982</v>
          </cell>
        </row>
        <row r="692">
          <cell r="A692">
            <v>983</v>
          </cell>
        </row>
        <row r="693">
          <cell r="A693">
            <v>984</v>
          </cell>
        </row>
        <row r="694">
          <cell r="A694">
            <v>985</v>
          </cell>
        </row>
        <row r="695">
          <cell r="A695">
            <v>986</v>
          </cell>
        </row>
        <row r="696">
          <cell r="A696">
            <v>987</v>
          </cell>
        </row>
        <row r="697">
          <cell r="A697">
            <v>988</v>
          </cell>
        </row>
        <row r="698">
          <cell r="A698">
            <v>989</v>
          </cell>
        </row>
        <row r="699">
          <cell r="A699">
            <v>990</v>
          </cell>
        </row>
        <row r="700">
          <cell r="A700">
            <v>991</v>
          </cell>
        </row>
        <row r="701">
          <cell r="A701">
            <v>992</v>
          </cell>
        </row>
        <row r="702">
          <cell r="A702">
            <v>993</v>
          </cell>
        </row>
        <row r="703">
          <cell r="A703">
            <v>994</v>
          </cell>
        </row>
        <row r="704">
          <cell r="A704">
            <v>995</v>
          </cell>
        </row>
        <row r="705">
          <cell r="A705">
            <v>996</v>
          </cell>
        </row>
        <row r="706">
          <cell r="A706">
            <v>997</v>
          </cell>
        </row>
        <row r="707">
          <cell r="A707">
            <v>998</v>
          </cell>
        </row>
        <row r="708">
          <cell r="A708">
            <v>999</v>
          </cell>
        </row>
        <row r="709">
          <cell r="A709">
            <v>1003</v>
          </cell>
        </row>
        <row r="710">
          <cell r="A710">
            <v>1006</v>
          </cell>
        </row>
        <row r="711">
          <cell r="A711">
            <v>1007</v>
          </cell>
        </row>
        <row r="712">
          <cell r="A712">
            <v>1008</v>
          </cell>
        </row>
        <row r="713">
          <cell r="A713">
            <v>1010</v>
          </cell>
        </row>
        <row r="714">
          <cell r="A714">
            <v>1011</v>
          </cell>
        </row>
        <row r="715">
          <cell r="A715">
            <v>1017</v>
          </cell>
        </row>
        <row r="716">
          <cell r="A716">
            <v>2500</v>
          </cell>
        </row>
        <row r="717">
          <cell r="A717">
            <v>2501</v>
          </cell>
        </row>
        <row r="718">
          <cell r="A718">
            <v>3001</v>
          </cell>
        </row>
        <row r="719">
          <cell r="A719">
            <v>3002</v>
          </cell>
        </row>
        <row r="720">
          <cell r="A720">
            <v>3004</v>
          </cell>
        </row>
        <row r="721">
          <cell r="A721">
            <v>3006</v>
          </cell>
        </row>
        <row r="722">
          <cell r="A722">
            <v>3007</v>
          </cell>
        </row>
        <row r="723">
          <cell r="A723">
            <v>3008</v>
          </cell>
        </row>
        <row r="724">
          <cell r="A724">
            <v>3010</v>
          </cell>
        </row>
        <row r="725">
          <cell r="A725">
            <v>3013</v>
          </cell>
        </row>
        <row r="726">
          <cell r="A726">
            <v>3014</v>
          </cell>
        </row>
        <row r="727">
          <cell r="A727">
            <v>3015</v>
          </cell>
        </row>
        <row r="728">
          <cell r="A728">
            <v>3016</v>
          </cell>
        </row>
        <row r="729">
          <cell r="A729">
            <v>3017</v>
          </cell>
        </row>
        <row r="730">
          <cell r="A730">
            <v>3018</v>
          </cell>
        </row>
        <row r="731">
          <cell r="A731">
            <v>3019</v>
          </cell>
        </row>
        <row r="732">
          <cell r="A732">
            <v>3020</v>
          </cell>
        </row>
        <row r="733">
          <cell r="A733">
            <v>3021</v>
          </cell>
        </row>
        <row r="734">
          <cell r="A734">
            <v>3022</v>
          </cell>
        </row>
        <row r="735">
          <cell r="A735">
            <v>3023</v>
          </cell>
        </row>
        <row r="736">
          <cell r="A736">
            <v>3024</v>
          </cell>
        </row>
        <row r="737">
          <cell r="A737">
            <v>3025</v>
          </cell>
        </row>
        <row r="738">
          <cell r="A738">
            <v>3027</v>
          </cell>
        </row>
        <row r="739">
          <cell r="A739">
            <v>3028</v>
          </cell>
        </row>
        <row r="740">
          <cell r="A740">
            <v>3030</v>
          </cell>
        </row>
        <row r="741">
          <cell r="A741">
            <v>3033</v>
          </cell>
        </row>
        <row r="742">
          <cell r="A742">
            <v>3034</v>
          </cell>
        </row>
        <row r="743">
          <cell r="A743">
            <v>3035</v>
          </cell>
        </row>
        <row r="744">
          <cell r="A744">
            <v>3036</v>
          </cell>
        </row>
        <row r="745">
          <cell r="A745">
            <v>3037</v>
          </cell>
        </row>
        <row r="746">
          <cell r="A746">
            <v>3038</v>
          </cell>
        </row>
        <row r="747">
          <cell r="A747">
            <v>3039</v>
          </cell>
        </row>
        <row r="748">
          <cell r="A748">
            <v>3041</v>
          </cell>
        </row>
        <row r="749">
          <cell r="A749">
            <v>3042</v>
          </cell>
        </row>
        <row r="750">
          <cell r="A750">
            <v>3046</v>
          </cell>
        </row>
        <row r="751">
          <cell r="A751">
            <v>3053</v>
          </cell>
        </row>
        <row r="752">
          <cell r="A752">
            <v>3054</v>
          </cell>
        </row>
        <row r="753">
          <cell r="A753">
            <v>3055</v>
          </cell>
        </row>
        <row r="754">
          <cell r="A754">
            <v>3056</v>
          </cell>
        </row>
        <row r="755">
          <cell r="A755">
            <v>3057</v>
          </cell>
        </row>
        <row r="756">
          <cell r="A756">
            <v>3058</v>
          </cell>
        </row>
        <row r="757">
          <cell r="A757">
            <v>3059</v>
          </cell>
        </row>
        <row r="758">
          <cell r="A758">
            <v>3060</v>
          </cell>
        </row>
        <row r="759">
          <cell r="A759">
            <v>3061</v>
          </cell>
        </row>
        <row r="760">
          <cell r="A760">
            <v>3062</v>
          </cell>
        </row>
        <row r="761">
          <cell r="A761">
            <v>3063</v>
          </cell>
        </row>
        <row r="762">
          <cell r="A762">
            <v>3064</v>
          </cell>
        </row>
        <row r="763">
          <cell r="A763">
            <v>3065</v>
          </cell>
        </row>
        <row r="764">
          <cell r="A764">
            <v>3066</v>
          </cell>
        </row>
        <row r="765">
          <cell r="A765">
            <v>3067</v>
          </cell>
        </row>
        <row r="766">
          <cell r="A766">
            <v>3068</v>
          </cell>
        </row>
        <row r="767">
          <cell r="A767">
            <v>3069</v>
          </cell>
        </row>
        <row r="768">
          <cell r="A768">
            <v>3070</v>
          </cell>
        </row>
        <row r="769">
          <cell r="A769">
            <v>3071</v>
          </cell>
        </row>
        <row r="770">
          <cell r="A770">
            <v>3072</v>
          </cell>
        </row>
        <row r="771">
          <cell r="A771">
            <v>3074</v>
          </cell>
        </row>
        <row r="772">
          <cell r="A772">
            <v>3075</v>
          </cell>
        </row>
        <row r="773">
          <cell r="A773">
            <v>3077</v>
          </cell>
        </row>
        <row r="774">
          <cell r="A774">
            <v>3078</v>
          </cell>
        </row>
        <row r="775">
          <cell r="A775">
            <v>3079</v>
          </cell>
        </row>
        <row r="776">
          <cell r="A776">
            <v>3080</v>
          </cell>
        </row>
        <row r="777">
          <cell r="A777">
            <v>3081</v>
          </cell>
        </row>
        <row r="778">
          <cell r="A778">
            <v>3082</v>
          </cell>
        </row>
        <row r="779">
          <cell r="A779">
            <v>3083</v>
          </cell>
        </row>
        <row r="780">
          <cell r="A780">
            <v>3084</v>
          </cell>
        </row>
        <row r="781">
          <cell r="A781">
            <v>3085</v>
          </cell>
        </row>
        <row r="782">
          <cell r="A782">
            <v>3086</v>
          </cell>
        </row>
        <row r="783">
          <cell r="A783">
            <v>3087</v>
          </cell>
        </row>
        <row r="784">
          <cell r="A784">
            <v>3088</v>
          </cell>
        </row>
        <row r="785">
          <cell r="A785">
            <v>3089</v>
          </cell>
        </row>
        <row r="786">
          <cell r="A786">
            <v>3090</v>
          </cell>
        </row>
        <row r="787">
          <cell r="A787">
            <v>3091</v>
          </cell>
        </row>
        <row r="788">
          <cell r="A788">
            <v>3092</v>
          </cell>
        </row>
        <row r="789">
          <cell r="A789">
            <v>3093</v>
          </cell>
        </row>
        <row r="790">
          <cell r="A790">
            <v>3094</v>
          </cell>
        </row>
        <row r="791">
          <cell r="A791">
            <v>3095</v>
          </cell>
        </row>
        <row r="792">
          <cell r="A792">
            <v>3096</v>
          </cell>
        </row>
        <row r="793">
          <cell r="A793">
            <v>3097</v>
          </cell>
        </row>
        <row r="794">
          <cell r="A794">
            <v>3098</v>
          </cell>
        </row>
        <row r="795">
          <cell r="A795">
            <v>3099</v>
          </cell>
        </row>
        <row r="796">
          <cell r="A796">
            <v>3100</v>
          </cell>
        </row>
        <row r="797">
          <cell r="A797">
            <v>3101</v>
          </cell>
        </row>
        <row r="798">
          <cell r="A798">
            <v>3102</v>
          </cell>
        </row>
        <row r="799">
          <cell r="A799">
            <v>3103</v>
          </cell>
        </row>
        <row r="800">
          <cell r="A800">
            <v>3104</v>
          </cell>
        </row>
        <row r="801">
          <cell r="A801">
            <v>3107</v>
          </cell>
        </row>
        <row r="802">
          <cell r="A802">
            <v>3108</v>
          </cell>
        </row>
        <row r="803">
          <cell r="A803">
            <v>3109</v>
          </cell>
        </row>
        <row r="804">
          <cell r="A804">
            <v>3110</v>
          </cell>
        </row>
        <row r="805">
          <cell r="A805">
            <v>3111</v>
          </cell>
        </row>
        <row r="806">
          <cell r="A806">
            <v>3112</v>
          </cell>
        </row>
        <row r="807">
          <cell r="A807">
            <v>3113</v>
          </cell>
        </row>
        <row r="808">
          <cell r="A808">
            <v>3114</v>
          </cell>
        </row>
        <row r="809">
          <cell r="A809">
            <v>3115</v>
          </cell>
        </row>
        <row r="810">
          <cell r="A810">
            <v>3116</v>
          </cell>
        </row>
        <row r="811">
          <cell r="A811">
            <v>3117</v>
          </cell>
        </row>
        <row r="812">
          <cell r="A812">
            <v>3118</v>
          </cell>
        </row>
        <row r="813">
          <cell r="A813">
            <v>3119</v>
          </cell>
        </row>
        <row r="814">
          <cell r="A814">
            <v>3120</v>
          </cell>
        </row>
        <row r="815">
          <cell r="A815">
            <v>3121</v>
          </cell>
        </row>
        <row r="816">
          <cell r="A816">
            <v>3122</v>
          </cell>
        </row>
        <row r="817">
          <cell r="A817">
            <v>3123</v>
          </cell>
        </row>
        <row r="818">
          <cell r="A818">
            <v>3130</v>
          </cell>
        </row>
        <row r="819">
          <cell r="A819">
            <v>3131</v>
          </cell>
        </row>
        <row r="820">
          <cell r="A820">
            <v>3133</v>
          </cell>
        </row>
        <row r="821">
          <cell r="A821">
            <v>3134</v>
          </cell>
        </row>
        <row r="822">
          <cell r="A822">
            <v>3135</v>
          </cell>
        </row>
        <row r="823">
          <cell r="A823">
            <v>3136</v>
          </cell>
        </row>
        <row r="824">
          <cell r="A824">
            <v>3137</v>
          </cell>
        </row>
        <row r="825">
          <cell r="A825">
            <v>3138</v>
          </cell>
        </row>
        <row r="826">
          <cell r="A826">
            <v>3139</v>
          </cell>
        </row>
        <row r="827">
          <cell r="A827">
            <v>3140</v>
          </cell>
        </row>
        <row r="828">
          <cell r="A828">
            <v>3141</v>
          </cell>
        </row>
        <row r="829">
          <cell r="A829">
            <v>3142</v>
          </cell>
        </row>
        <row r="830">
          <cell r="A830">
            <v>3144</v>
          </cell>
        </row>
        <row r="831">
          <cell r="A831">
            <v>3145</v>
          </cell>
        </row>
        <row r="832">
          <cell r="A832">
            <v>3147</v>
          </cell>
        </row>
        <row r="833">
          <cell r="A833">
            <v>3148</v>
          </cell>
        </row>
        <row r="834">
          <cell r="A834">
            <v>3149</v>
          </cell>
        </row>
        <row r="835">
          <cell r="A835">
            <v>3150</v>
          </cell>
        </row>
        <row r="836">
          <cell r="A836">
            <v>3151</v>
          </cell>
        </row>
        <row r="837">
          <cell r="A837">
            <v>3152</v>
          </cell>
        </row>
        <row r="838">
          <cell r="A838">
            <v>3153</v>
          </cell>
        </row>
        <row r="839">
          <cell r="A839">
            <v>3155</v>
          </cell>
        </row>
        <row r="840">
          <cell r="A840">
            <v>3156</v>
          </cell>
        </row>
        <row r="841">
          <cell r="A841">
            <v>3157</v>
          </cell>
        </row>
        <row r="842">
          <cell r="A842">
            <v>3158</v>
          </cell>
        </row>
        <row r="843">
          <cell r="A843">
            <v>3159</v>
          </cell>
        </row>
        <row r="844">
          <cell r="A844">
            <v>3160</v>
          </cell>
        </row>
        <row r="845">
          <cell r="A845">
            <v>3162</v>
          </cell>
        </row>
        <row r="846">
          <cell r="A846">
            <v>3163</v>
          </cell>
        </row>
        <row r="847">
          <cell r="A847">
            <v>3164</v>
          </cell>
        </row>
        <row r="848">
          <cell r="A848">
            <v>3165</v>
          </cell>
        </row>
        <row r="849">
          <cell r="A849">
            <v>3167</v>
          </cell>
        </row>
        <row r="850">
          <cell r="A850">
            <v>3168</v>
          </cell>
        </row>
        <row r="851">
          <cell r="A851">
            <v>3169</v>
          </cell>
        </row>
        <row r="852">
          <cell r="A852">
            <v>3170</v>
          </cell>
        </row>
        <row r="853">
          <cell r="A853">
            <v>3171</v>
          </cell>
        </row>
        <row r="854">
          <cell r="A854">
            <v>3172</v>
          </cell>
        </row>
        <row r="855">
          <cell r="A855">
            <v>3175</v>
          </cell>
        </row>
        <row r="856">
          <cell r="A856">
            <v>3176</v>
          </cell>
        </row>
        <row r="857">
          <cell r="A857">
            <v>3177</v>
          </cell>
        </row>
        <row r="858">
          <cell r="A858">
            <v>3178</v>
          </cell>
        </row>
        <row r="859">
          <cell r="A859">
            <v>3179</v>
          </cell>
        </row>
        <row r="860">
          <cell r="A860">
            <v>3180</v>
          </cell>
        </row>
        <row r="861">
          <cell r="A861">
            <v>3181</v>
          </cell>
        </row>
        <row r="862">
          <cell r="A862">
            <v>3182</v>
          </cell>
        </row>
        <row r="863">
          <cell r="A863">
            <v>3183</v>
          </cell>
        </row>
        <row r="864">
          <cell r="A864">
            <v>3184</v>
          </cell>
        </row>
        <row r="865">
          <cell r="A865">
            <v>3185</v>
          </cell>
        </row>
        <row r="866">
          <cell r="A866">
            <v>3186</v>
          </cell>
        </row>
        <row r="867">
          <cell r="A867">
            <v>3187</v>
          </cell>
        </row>
        <row r="868">
          <cell r="A868">
            <v>3188</v>
          </cell>
        </row>
        <row r="869">
          <cell r="A869">
            <v>3189</v>
          </cell>
        </row>
        <row r="870">
          <cell r="A870">
            <v>3190</v>
          </cell>
        </row>
        <row r="871">
          <cell r="A871">
            <v>3191</v>
          </cell>
        </row>
        <row r="872">
          <cell r="A872">
            <v>3192</v>
          </cell>
        </row>
        <row r="873">
          <cell r="A873">
            <v>3193</v>
          </cell>
        </row>
        <row r="874">
          <cell r="A874">
            <v>3194</v>
          </cell>
        </row>
        <row r="875">
          <cell r="A875">
            <v>3195</v>
          </cell>
        </row>
        <row r="876">
          <cell r="A876">
            <v>3196</v>
          </cell>
        </row>
        <row r="877">
          <cell r="A877">
            <v>3197</v>
          </cell>
        </row>
        <row r="878">
          <cell r="A878">
            <v>3198</v>
          </cell>
        </row>
        <row r="879">
          <cell r="A879">
            <v>3199</v>
          </cell>
        </row>
        <row r="880">
          <cell r="A880">
            <v>3200</v>
          </cell>
        </row>
        <row r="881">
          <cell r="A881">
            <v>3201</v>
          </cell>
        </row>
        <row r="882">
          <cell r="A882">
            <v>3202</v>
          </cell>
        </row>
        <row r="883">
          <cell r="A883">
            <v>3203</v>
          </cell>
        </row>
        <row r="884">
          <cell r="A884">
            <v>3204</v>
          </cell>
        </row>
        <row r="885">
          <cell r="A885">
            <v>3205</v>
          </cell>
        </row>
        <row r="886">
          <cell r="A886">
            <v>3209</v>
          </cell>
        </row>
        <row r="887">
          <cell r="A887">
            <v>3212</v>
          </cell>
        </row>
        <row r="888">
          <cell r="A888">
            <v>3237</v>
          </cell>
        </row>
        <row r="889">
          <cell r="A889">
            <v>6000</v>
          </cell>
        </row>
        <row r="890">
          <cell r="A890">
            <v>6001</v>
          </cell>
        </row>
        <row r="891">
          <cell r="A891">
            <v>6002</v>
          </cell>
        </row>
        <row r="892">
          <cell r="A892">
            <v>6003</v>
          </cell>
        </row>
        <row r="893">
          <cell r="A893">
            <v>6004</v>
          </cell>
        </row>
        <row r="894">
          <cell r="A894">
            <v>6005</v>
          </cell>
        </row>
        <row r="895">
          <cell r="A895">
            <v>6006</v>
          </cell>
        </row>
        <row r="896">
          <cell r="A896">
            <v>6007</v>
          </cell>
        </row>
        <row r="897">
          <cell r="A897">
            <v>6008</v>
          </cell>
        </row>
        <row r="898">
          <cell r="A898">
            <v>6009</v>
          </cell>
        </row>
        <row r="899">
          <cell r="A899">
            <v>6010</v>
          </cell>
        </row>
        <row r="900">
          <cell r="A900">
            <v>6011</v>
          </cell>
        </row>
        <row r="901">
          <cell r="A901">
            <v>6012</v>
          </cell>
        </row>
        <row r="902">
          <cell r="A902">
            <v>6013</v>
          </cell>
        </row>
        <row r="903">
          <cell r="A903">
            <v>6014</v>
          </cell>
        </row>
        <row r="904">
          <cell r="A904">
            <v>6015</v>
          </cell>
        </row>
        <row r="905">
          <cell r="A905">
            <v>6016</v>
          </cell>
        </row>
        <row r="906">
          <cell r="A906">
            <v>6017</v>
          </cell>
        </row>
        <row r="907">
          <cell r="A907">
            <v>6018</v>
          </cell>
        </row>
        <row r="908">
          <cell r="A908">
            <v>6019</v>
          </cell>
        </row>
        <row r="909">
          <cell r="A909">
            <v>6020</v>
          </cell>
        </row>
        <row r="910">
          <cell r="A910">
            <v>6021</v>
          </cell>
        </row>
        <row r="911">
          <cell r="A911">
            <v>6022</v>
          </cell>
        </row>
        <row r="912">
          <cell r="A912">
            <v>6023</v>
          </cell>
        </row>
        <row r="913">
          <cell r="A913">
            <v>6024</v>
          </cell>
        </row>
        <row r="914">
          <cell r="A914">
            <v>6025</v>
          </cell>
        </row>
        <row r="915">
          <cell r="A915">
            <v>6026</v>
          </cell>
        </row>
        <row r="916">
          <cell r="A916">
            <v>6027</v>
          </cell>
        </row>
        <row r="917">
          <cell r="A917">
            <v>6028</v>
          </cell>
        </row>
        <row r="918">
          <cell r="A918">
            <v>6029</v>
          </cell>
        </row>
        <row r="919">
          <cell r="A919">
            <v>6031</v>
          </cell>
        </row>
        <row r="920">
          <cell r="A920">
            <v>6032</v>
          </cell>
        </row>
        <row r="921">
          <cell r="A921">
            <v>6033</v>
          </cell>
        </row>
        <row r="922">
          <cell r="A922">
            <v>6034</v>
          </cell>
        </row>
        <row r="923">
          <cell r="A923">
            <v>6036</v>
          </cell>
        </row>
        <row r="924">
          <cell r="A924">
            <v>6037</v>
          </cell>
        </row>
        <row r="925">
          <cell r="A925">
            <v>6038</v>
          </cell>
        </row>
        <row r="926">
          <cell r="A926">
            <v>6039</v>
          </cell>
        </row>
        <row r="927">
          <cell r="A927">
            <v>6040</v>
          </cell>
        </row>
        <row r="928">
          <cell r="A928">
            <v>6041</v>
          </cell>
        </row>
        <row r="929">
          <cell r="A929">
            <v>6043</v>
          </cell>
        </row>
        <row r="930">
          <cell r="A930">
            <v>6044</v>
          </cell>
        </row>
        <row r="931">
          <cell r="A931">
            <v>6045</v>
          </cell>
        </row>
        <row r="932">
          <cell r="A932">
            <v>6046</v>
          </cell>
        </row>
        <row r="933">
          <cell r="A933">
            <v>6047</v>
          </cell>
        </row>
        <row r="934">
          <cell r="A934">
            <v>6048</v>
          </cell>
        </row>
        <row r="935">
          <cell r="A935">
            <v>6049</v>
          </cell>
        </row>
        <row r="936">
          <cell r="A936">
            <v>6050</v>
          </cell>
        </row>
        <row r="937">
          <cell r="A937">
            <v>6051</v>
          </cell>
        </row>
        <row r="938">
          <cell r="A938">
            <v>6052</v>
          </cell>
        </row>
        <row r="939">
          <cell r="A939">
            <v>6053</v>
          </cell>
        </row>
        <row r="940">
          <cell r="A940">
            <v>6054</v>
          </cell>
        </row>
        <row r="941">
          <cell r="A941">
            <v>6055</v>
          </cell>
        </row>
        <row r="942">
          <cell r="A942">
            <v>6056</v>
          </cell>
        </row>
        <row r="943">
          <cell r="A943">
            <v>6057</v>
          </cell>
        </row>
        <row r="944">
          <cell r="A944">
            <v>6058</v>
          </cell>
        </row>
        <row r="945">
          <cell r="A945">
            <v>6059</v>
          </cell>
        </row>
        <row r="946">
          <cell r="A946">
            <v>6060</v>
          </cell>
        </row>
        <row r="947">
          <cell r="A947">
            <v>6061</v>
          </cell>
        </row>
        <row r="948">
          <cell r="A948">
            <v>6062</v>
          </cell>
        </row>
        <row r="949">
          <cell r="A949">
            <v>6063</v>
          </cell>
        </row>
        <row r="950">
          <cell r="A950">
            <v>6064</v>
          </cell>
        </row>
        <row r="951">
          <cell r="A951">
            <v>6065</v>
          </cell>
        </row>
        <row r="952">
          <cell r="A952">
            <v>6066</v>
          </cell>
        </row>
        <row r="953">
          <cell r="A953">
            <v>6067</v>
          </cell>
        </row>
        <row r="954">
          <cell r="A954">
            <v>6068</v>
          </cell>
        </row>
        <row r="955">
          <cell r="A955">
            <v>6069</v>
          </cell>
        </row>
        <row r="956">
          <cell r="A956">
            <v>6070</v>
          </cell>
        </row>
        <row r="957">
          <cell r="A957">
            <v>6071</v>
          </cell>
        </row>
        <row r="958">
          <cell r="A958">
            <v>6072</v>
          </cell>
        </row>
        <row r="959">
          <cell r="A959">
            <v>6073</v>
          </cell>
        </row>
        <row r="960">
          <cell r="A960">
            <v>6076</v>
          </cell>
        </row>
        <row r="961">
          <cell r="A961">
            <v>6079</v>
          </cell>
        </row>
        <row r="962">
          <cell r="A962">
            <v>6080</v>
          </cell>
        </row>
        <row r="963">
          <cell r="A963">
            <v>6081</v>
          </cell>
        </row>
        <row r="964">
          <cell r="A964">
            <v>6801</v>
          </cell>
        </row>
        <row r="965">
          <cell r="A965">
            <v>6802</v>
          </cell>
        </row>
        <row r="966">
          <cell r="A966">
            <v>7500</v>
          </cell>
        </row>
        <row r="967">
          <cell r="A967">
            <v>7504</v>
          </cell>
        </row>
        <row r="968">
          <cell r="A968">
            <v>7505</v>
          </cell>
        </row>
        <row r="969">
          <cell r="A969">
            <v>7895</v>
          </cell>
        </row>
        <row r="970">
          <cell r="A970">
            <v>7896</v>
          </cell>
        </row>
        <row r="971">
          <cell r="A971">
            <v>8000</v>
          </cell>
        </row>
        <row r="972">
          <cell r="A972">
            <v>8001</v>
          </cell>
        </row>
        <row r="973">
          <cell r="A973">
            <v>8003</v>
          </cell>
        </row>
        <row r="974">
          <cell r="A974">
            <v>8004</v>
          </cell>
        </row>
        <row r="975">
          <cell r="A975">
            <v>8005</v>
          </cell>
        </row>
        <row r="976">
          <cell r="A976">
            <v>8008</v>
          </cell>
        </row>
        <row r="977">
          <cell r="A977">
            <v>8009</v>
          </cell>
        </row>
        <row r="978">
          <cell r="A978">
            <v>8011</v>
          </cell>
        </row>
        <row r="979">
          <cell r="A979">
            <v>8012</v>
          </cell>
        </row>
        <row r="980">
          <cell r="A980">
            <v>8013</v>
          </cell>
        </row>
        <row r="981">
          <cell r="A981">
            <v>8014</v>
          </cell>
        </row>
        <row r="982">
          <cell r="A982">
            <v>8015</v>
          </cell>
        </row>
        <row r="983">
          <cell r="A983">
            <v>8017</v>
          </cell>
        </row>
        <row r="984">
          <cell r="A984">
            <v>8018</v>
          </cell>
        </row>
        <row r="985">
          <cell r="A985">
            <v>8019</v>
          </cell>
        </row>
        <row r="986">
          <cell r="A986">
            <v>8020</v>
          </cell>
        </row>
        <row r="987">
          <cell r="A987">
            <v>8022</v>
          </cell>
        </row>
        <row r="988">
          <cell r="A988">
            <v>8023</v>
          </cell>
        </row>
        <row r="989">
          <cell r="A989">
            <v>8024</v>
          </cell>
        </row>
        <row r="990">
          <cell r="A990">
            <v>8025</v>
          </cell>
        </row>
        <row r="991">
          <cell r="A991">
            <v>8026</v>
          </cell>
        </row>
        <row r="992">
          <cell r="A992">
            <v>8028</v>
          </cell>
        </row>
        <row r="993">
          <cell r="A993">
            <v>8029</v>
          </cell>
        </row>
        <row r="994">
          <cell r="A994">
            <v>8031</v>
          </cell>
        </row>
        <row r="995">
          <cell r="A995">
            <v>8032</v>
          </cell>
        </row>
        <row r="996">
          <cell r="A996">
            <v>8033</v>
          </cell>
        </row>
        <row r="997">
          <cell r="A997">
            <v>8034</v>
          </cell>
        </row>
        <row r="998">
          <cell r="A998">
            <v>8035</v>
          </cell>
        </row>
        <row r="999">
          <cell r="A999">
            <v>8036</v>
          </cell>
        </row>
        <row r="1000">
          <cell r="A1000">
            <v>8037</v>
          </cell>
        </row>
        <row r="1001">
          <cell r="A1001">
            <v>8038</v>
          </cell>
        </row>
        <row r="1002">
          <cell r="A1002">
            <v>8039</v>
          </cell>
        </row>
        <row r="1003">
          <cell r="A1003">
            <v>8040</v>
          </cell>
        </row>
        <row r="1004">
          <cell r="A1004">
            <v>8041</v>
          </cell>
        </row>
        <row r="1005">
          <cell r="A1005">
            <v>8046</v>
          </cell>
        </row>
        <row r="1006">
          <cell r="A1006">
            <v>8047</v>
          </cell>
        </row>
        <row r="1007">
          <cell r="A1007">
            <v>8048</v>
          </cell>
        </row>
        <row r="1008">
          <cell r="A1008">
            <v>8049</v>
          </cell>
        </row>
        <row r="1009">
          <cell r="A1009">
            <v>8050</v>
          </cell>
        </row>
        <row r="1010">
          <cell r="A1010">
            <v>8051</v>
          </cell>
        </row>
        <row r="1011">
          <cell r="A1011">
            <v>8052</v>
          </cell>
        </row>
        <row r="1012">
          <cell r="A1012">
            <v>8053</v>
          </cell>
        </row>
        <row r="1013">
          <cell r="A1013">
            <v>8054</v>
          </cell>
        </row>
        <row r="1014">
          <cell r="A1014">
            <v>8055</v>
          </cell>
        </row>
        <row r="1015">
          <cell r="A1015">
            <v>8056</v>
          </cell>
        </row>
        <row r="1016">
          <cell r="A1016">
            <v>8058</v>
          </cell>
        </row>
        <row r="1017">
          <cell r="A1017">
            <v>8059</v>
          </cell>
        </row>
        <row r="1018">
          <cell r="A1018">
            <v>8060</v>
          </cell>
        </row>
        <row r="1019">
          <cell r="A1019">
            <v>8061</v>
          </cell>
        </row>
        <row r="1020">
          <cell r="A1020">
            <v>8062</v>
          </cell>
        </row>
        <row r="1021">
          <cell r="A1021">
            <v>8064</v>
          </cell>
        </row>
        <row r="1022">
          <cell r="A1022">
            <v>8065</v>
          </cell>
        </row>
        <row r="1023">
          <cell r="A1023">
            <v>8066</v>
          </cell>
        </row>
        <row r="1024">
          <cell r="A1024">
            <v>8067</v>
          </cell>
        </row>
        <row r="1025">
          <cell r="A1025">
            <v>8068</v>
          </cell>
        </row>
        <row r="1026">
          <cell r="A1026">
            <v>8069</v>
          </cell>
        </row>
        <row r="1027">
          <cell r="A1027">
            <v>8070</v>
          </cell>
        </row>
        <row r="1028">
          <cell r="A1028">
            <v>8500</v>
          </cell>
        </row>
        <row r="1029">
          <cell r="A1029">
            <v>8501</v>
          </cell>
        </row>
        <row r="1030">
          <cell r="A1030">
            <v>8502</v>
          </cell>
        </row>
        <row r="1031">
          <cell r="A1031">
            <v>9250</v>
          </cell>
        </row>
        <row r="1032">
          <cell r="A1032">
            <v>9328</v>
          </cell>
        </row>
        <row r="1033">
          <cell r="A1033">
            <v>9329</v>
          </cell>
        </row>
        <row r="1034">
          <cell r="A1034">
            <v>9330</v>
          </cell>
        </row>
        <row r="1035">
          <cell r="A1035">
            <v>9726</v>
          </cell>
        </row>
        <row r="1036">
          <cell r="A1036">
            <v>9727</v>
          </cell>
        </row>
        <row r="1037">
          <cell r="A1037">
            <v>9728</v>
          </cell>
        </row>
        <row r="1038">
          <cell r="A1038">
            <v>9729</v>
          </cell>
        </row>
        <row r="1039">
          <cell r="A1039">
            <v>9730</v>
          </cell>
        </row>
        <row r="1040">
          <cell r="A1040">
            <v>9731</v>
          </cell>
        </row>
        <row r="1041">
          <cell r="A1041">
            <v>9732</v>
          </cell>
        </row>
        <row r="1042">
          <cell r="A1042">
            <v>9733</v>
          </cell>
        </row>
        <row r="1043">
          <cell r="A1043">
            <v>9734</v>
          </cell>
        </row>
        <row r="1044">
          <cell r="A1044">
            <v>9735</v>
          </cell>
        </row>
        <row r="1045">
          <cell r="A1045">
            <v>9736</v>
          </cell>
        </row>
        <row r="1046">
          <cell r="A1046">
            <v>9737</v>
          </cell>
        </row>
        <row r="1047">
          <cell r="A1047">
            <v>9739</v>
          </cell>
        </row>
        <row r="1048">
          <cell r="A1048">
            <v>9740</v>
          </cell>
        </row>
        <row r="1049">
          <cell r="A1049">
            <v>9741</v>
          </cell>
        </row>
        <row r="1050">
          <cell r="A1050">
            <v>9743</v>
          </cell>
        </row>
        <row r="1051">
          <cell r="A1051">
            <v>9993</v>
          </cell>
        </row>
        <row r="1052">
          <cell r="A1052">
            <v>9994</v>
          </cell>
        </row>
        <row r="1053">
          <cell r="A1053" t="str">
            <v>0008a</v>
          </cell>
        </row>
        <row r="1054">
          <cell r="A1054" t="str">
            <v>0010a</v>
          </cell>
        </row>
        <row r="1055">
          <cell r="A1055" t="str">
            <v>0011a</v>
          </cell>
        </row>
        <row r="1056">
          <cell r="A1056" t="str">
            <v>0013a</v>
          </cell>
        </row>
        <row r="1057">
          <cell r="A1057" t="str">
            <v>0015a</v>
          </cell>
        </row>
        <row r="1058">
          <cell r="A1058" t="str">
            <v>0019a</v>
          </cell>
        </row>
        <row r="1059">
          <cell r="A1059" t="str">
            <v>0031a</v>
          </cell>
        </row>
        <row r="1060">
          <cell r="A1060" t="str">
            <v>0037a</v>
          </cell>
        </row>
        <row r="1061">
          <cell r="A1061" t="str">
            <v>0049a</v>
          </cell>
        </row>
        <row r="1062">
          <cell r="A1062" t="str">
            <v>0053a</v>
          </cell>
        </row>
        <row r="1063">
          <cell r="A1063" t="str">
            <v>0056a</v>
          </cell>
        </row>
        <row r="1064">
          <cell r="A1064" t="str">
            <v>0057a</v>
          </cell>
        </row>
        <row r="1065">
          <cell r="A1065" t="str">
            <v>0077a</v>
          </cell>
        </row>
        <row r="1066">
          <cell r="A1066" t="str">
            <v>0079a</v>
          </cell>
        </row>
        <row r="1067">
          <cell r="A1067" t="str">
            <v>0087a</v>
          </cell>
        </row>
        <row r="1068">
          <cell r="A1068" t="str">
            <v>0088a</v>
          </cell>
        </row>
        <row r="1069">
          <cell r="A1069" t="str">
            <v>0092a</v>
          </cell>
        </row>
        <row r="1070">
          <cell r="A1070" t="str">
            <v>0095a</v>
          </cell>
        </row>
        <row r="1071">
          <cell r="A1071" t="str">
            <v>0103a</v>
          </cell>
        </row>
        <row r="1072">
          <cell r="A1072" t="str">
            <v>0105a</v>
          </cell>
        </row>
        <row r="1073">
          <cell r="A1073" t="str">
            <v>0109a</v>
          </cell>
        </row>
        <row r="1074">
          <cell r="A1074" t="str">
            <v>0114a</v>
          </cell>
        </row>
        <row r="1075">
          <cell r="A1075" t="str">
            <v>0116a</v>
          </cell>
        </row>
        <row r="1076">
          <cell r="A1076" t="str">
            <v>0118a</v>
          </cell>
        </row>
        <row r="1077">
          <cell r="A1077" t="str">
            <v>0123a</v>
          </cell>
        </row>
        <row r="1078">
          <cell r="A1078" t="str">
            <v>0128a</v>
          </cell>
        </row>
        <row r="1079">
          <cell r="A1079" t="str">
            <v>0130a</v>
          </cell>
        </row>
        <row r="1080">
          <cell r="A1080" t="str">
            <v>0134a</v>
          </cell>
        </row>
        <row r="1081">
          <cell r="A1081" t="str">
            <v>0135a</v>
          </cell>
        </row>
        <row r="1082">
          <cell r="A1082" t="str">
            <v>0136a</v>
          </cell>
        </row>
        <row r="1083">
          <cell r="A1083" t="str">
            <v>0137a</v>
          </cell>
        </row>
        <row r="1084">
          <cell r="A1084" t="str">
            <v>0138a</v>
          </cell>
        </row>
        <row r="1085">
          <cell r="A1085" t="str">
            <v>0145a</v>
          </cell>
        </row>
        <row r="1086">
          <cell r="A1086" t="str">
            <v>0147a</v>
          </cell>
        </row>
        <row r="1087">
          <cell r="A1087" t="str">
            <v>0148a</v>
          </cell>
        </row>
        <row r="1088">
          <cell r="A1088" t="str">
            <v>0149a</v>
          </cell>
        </row>
        <row r="1089">
          <cell r="A1089" t="str">
            <v>0150a</v>
          </cell>
        </row>
        <row r="1090">
          <cell r="A1090" t="str">
            <v>0155a</v>
          </cell>
        </row>
        <row r="1091">
          <cell r="A1091" t="str">
            <v>0157a</v>
          </cell>
        </row>
        <row r="1092">
          <cell r="A1092" t="str">
            <v>0164a</v>
          </cell>
        </row>
        <row r="1093">
          <cell r="A1093" t="str">
            <v>0165a</v>
          </cell>
        </row>
        <row r="1094">
          <cell r="A1094" t="str">
            <v>0173a</v>
          </cell>
        </row>
        <row r="1095">
          <cell r="A1095" t="str">
            <v>0176a</v>
          </cell>
        </row>
        <row r="1096">
          <cell r="A1096" t="str">
            <v>0182a</v>
          </cell>
        </row>
        <row r="1097">
          <cell r="A1097" t="str">
            <v>0187a</v>
          </cell>
        </row>
        <row r="1098">
          <cell r="A1098" t="str">
            <v>0188a</v>
          </cell>
        </row>
        <row r="1099">
          <cell r="A1099" t="str">
            <v>0189a</v>
          </cell>
        </row>
        <row r="1100">
          <cell r="A1100" t="str">
            <v>0190a</v>
          </cell>
        </row>
        <row r="1101">
          <cell r="A1101" t="str">
            <v>0195a</v>
          </cell>
        </row>
        <row r="1102">
          <cell r="A1102" t="str">
            <v>0196a</v>
          </cell>
        </row>
        <row r="1103">
          <cell r="A1103" t="str">
            <v>0197a</v>
          </cell>
        </row>
        <row r="1104">
          <cell r="A1104" t="str">
            <v>0199a</v>
          </cell>
        </row>
        <row r="1105">
          <cell r="A1105" t="str">
            <v>0202a</v>
          </cell>
        </row>
        <row r="1106">
          <cell r="A1106" t="str">
            <v>0208a</v>
          </cell>
        </row>
        <row r="1107">
          <cell r="A1107" t="str">
            <v>0218a</v>
          </cell>
        </row>
        <row r="1108">
          <cell r="A1108" t="str">
            <v>0220a</v>
          </cell>
        </row>
        <row r="1109">
          <cell r="A1109" t="str">
            <v>0221a</v>
          </cell>
        </row>
        <row r="1110">
          <cell r="A1110" t="str">
            <v>0222a</v>
          </cell>
        </row>
        <row r="1111">
          <cell r="A1111" t="str">
            <v>0229a</v>
          </cell>
        </row>
        <row r="1112">
          <cell r="A1112" t="str">
            <v>0237a</v>
          </cell>
        </row>
        <row r="1113">
          <cell r="A1113" t="str">
            <v>0248a</v>
          </cell>
        </row>
        <row r="1114">
          <cell r="A1114" t="str">
            <v>0249a</v>
          </cell>
        </row>
        <row r="1115">
          <cell r="A1115" t="str">
            <v>0250a</v>
          </cell>
        </row>
        <row r="1116">
          <cell r="A1116" t="str">
            <v>0251a</v>
          </cell>
        </row>
        <row r="1117">
          <cell r="A1117" t="str">
            <v>0253a</v>
          </cell>
        </row>
        <row r="1118">
          <cell r="A1118" t="str">
            <v>0254a</v>
          </cell>
        </row>
        <row r="1119">
          <cell r="A1119" t="str">
            <v>0255a</v>
          </cell>
        </row>
        <row r="1120">
          <cell r="A1120" t="str">
            <v>0258a</v>
          </cell>
        </row>
        <row r="1121">
          <cell r="A1121" t="str">
            <v>0273a</v>
          </cell>
        </row>
        <row r="1122">
          <cell r="A1122" t="str">
            <v>0274a</v>
          </cell>
        </row>
        <row r="1123">
          <cell r="A1123" t="str">
            <v>0282a</v>
          </cell>
        </row>
        <row r="1124">
          <cell r="A1124" t="str">
            <v>0284a</v>
          </cell>
        </row>
        <row r="1125">
          <cell r="A1125" t="str">
            <v>0292a</v>
          </cell>
        </row>
        <row r="1126">
          <cell r="A1126" t="str">
            <v>0297a</v>
          </cell>
        </row>
        <row r="1127">
          <cell r="A1127" t="str">
            <v>0301a</v>
          </cell>
        </row>
        <row r="1128">
          <cell r="A1128" t="str">
            <v>0323a</v>
          </cell>
        </row>
        <row r="1129">
          <cell r="A1129" t="str">
            <v>0324a</v>
          </cell>
        </row>
        <row r="1130">
          <cell r="A1130" t="str">
            <v>0337a</v>
          </cell>
        </row>
        <row r="1131">
          <cell r="A1131" t="str">
            <v>0339a</v>
          </cell>
        </row>
        <row r="1132">
          <cell r="A1132" t="str">
            <v>0340a</v>
          </cell>
        </row>
        <row r="1133">
          <cell r="A1133" t="str">
            <v>0341a</v>
          </cell>
        </row>
        <row r="1134">
          <cell r="A1134" t="str">
            <v>0343a</v>
          </cell>
        </row>
        <row r="1135">
          <cell r="A1135" t="str">
            <v>0350a</v>
          </cell>
        </row>
        <row r="1136">
          <cell r="A1136" t="str">
            <v>0360a</v>
          </cell>
        </row>
        <row r="1137">
          <cell r="A1137" t="str">
            <v>0363a</v>
          </cell>
        </row>
        <row r="1138">
          <cell r="A1138" t="str">
            <v>0364a</v>
          </cell>
        </row>
        <row r="1139">
          <cell r="A1139" t="str">
            <v>0373a</v>
          </cell>
        </row>
        <row r="1140">
          <cell r="A1140" t="str">
            <v>0377a</v>
          </cell>
        </row>
        <row r="1141">
          <cell r="A1141" t="str">
            <v>0379a</v>
          </cell>
        </row>
        <row r="1142">
          <cell r="A1142" t="str">
            <v>0383a</v>
          </cell>
        </row>
        <row r="1143">
          <cell r="A1143" t="str">
            <v>0385a</v>
          </cell>
        </row>
        <row r="1144">
          <cell r="A1144" t="str">
            <v>0390a</v>
          </cell>
        </row>
        <row r="1145">
          <cell r="A1145" t="str">
            <v>0393a</v>
          </cell>
        </row>
        <row r="1146">
          <cell r="A1146" t="str">
            <v>0394a</v>
          </cell>
        </row>
        <row r="1147">
          <cell r="A1147" t="str">
            <v>0395a</v>
          </cell>
        </row>
        <row r="1148">
          <cell r="A1148" t="str">
            <v>0397a</v>
          </cell>
        </row>
        <row r="1149">
          <cell r="A1149" t="str">
            <v>0398a</v>
          </cell>
        </row>
        <row r="1150">
          <cell r="A1150" t="str">
            <v>0406a</v>
          </cell>
        </row>
        <row r="1151">
          <cell r="A1151" t="str">
            <v>0411a</v>
          </cell>
        </row>
        <row r="1152">
          <cell r="A1152" t="str">
            <v>0414a</v>
          </cell>
        </row>
        <row r="1153">
          <cell r="A1153" t="str">
            <v>0426a</v>
          </cell>
        </row>
        <row r="1154">
          <cell r="A1154" t="str">
            <v>0427a</v>
          </cell>
        </row>
        <row r="1155">
          <cell r="A1155" t="str">
            <v>0428a</v>
          </cell>
        </row>
        <row r="1156">
          <cell r="A1156" t="str">
            <v>0430a</v>
          </cell>
        </row>
        <row r="1157">
          <cell r="A1157" t="str">
            <v>0431a</v>
          </cell>
        </row>
        <row r="1158">
          <cell r="A1158" t="str">
            <v>0433a</v>
          </cell>
        </row>
        <row r="1159">
          <cell r="A1159" t="str">
            <v>0438a</v>
          </cell>
        </row>
        <row r="1160">
          <cell r="A1160" t="str">
            <v>0440a</v>
          </cell>
        </row>
        <row r="1161">
          <cell r="A1161" t="str">
            <v>0441a</v>
          </cell>
        </row>
        <row r="1162">
          <cell r="A1162" t="str">
            <v>0450a</v>
          </cell>
        </row>
        <row r="1163">
          <cell r="A1163" t="str">
            <v>0451a</v>
          </cell>
        </row>
        <row r="1164">
          <cell r="A1164" t="str">
            <v>0454a</v>
          </cell>
        </row>
        <row r="1165">
          <cell r="A1165" t="str">
            <v>0455a</v>
          </cell>
        </row>
        <row r="1166">
          <cell r="A1166" t="str">
            <v>0463a</v>
          </cell>
        </row>
        <row r="1167">
          <cell r="A1167" t="str">
            <v>0466a</v>
          </cell>
        </row>
        <row r="1168">
          <cell r="A1168" t="str">
            <v>0468a</v>
          </cell>
        </row>
        <row r="1169">
          <cell r="A1169" t="str">
            <v>0472a</v>
          </cell>
        </row>
        <row r="1170">
          <cell r="A1170" t="str">
            <v>0474a</v>
          </cell>
        </row>
        <row r="1171">
          <cell r="A1171" t="str">
            <v>0476a</v>
          </cell>
        </row>
        <row r="1172">
          <cell r="A1172" t="str">
            <v>0477a</v>
          </cell>
        </row>
        <row r="1173">
          <cell r="A1173" t="str">
            <v>0480a</v>
          </cell>
        </row>
        <row r="1174">
          <cell r="A1174" t="str">
            <v>0484a</v>
          </cell>
        </row>
        <row r="1175">
          <cell r="A1175" t="str">
            <v>0488a</v>
          </cell>
        </row>
        <row r="1176">
          <cell r="A1176" t="str">
            <v>0489a</v>
          </cell>
        </row>
        <row r="1177">
          <cell r="A1177" t="str">
            <v>0495a</v>
          </cell>
        </row>
        <row r="1178">
          <cell r="A1178" t="str">
            <v>0500a</v>
          </cell>
        </row>
        <row r="1179">
          <cell r="A1179" t="str">
            <v>0504a</v>
          </cell>
        </row>
        <row r="1180">
          <cell r="A1180" t="str">
            <v>0508a</v>
          </cell>
        </row>
        <row r="1181">
          <cell r="A1181" t="str">
            <v>0510a</v>
          </cell>
        </row>
        <row r="1182">
          <cell r="A1182" t="str">
            <v>0515a</v>
          </cell>
        </row>
        <row r="1183">
          <cell r="A1183" t="str">
            <v>0519a</v>
          </cell>
        </row>
        <row r="1184">
          <cell r="A1184" t="str">
            <v>0520a</v>
          </cell>
        </row>
        <row r="1185">
          <cell r="A1185" t="str">
            <v>0521a</v>
          </cell>
        </row>
        <row r="1186">
          <cell r="A1186" t="str">
            <v>0529a</v>
          </cell>
        </row>
        <row r="1187">
          <cell r="A1187" t="str">
            <v>0532a</v>
          </cell>
        </row>
        <row r="1188">
          <cell r="A1188" t="str">
            <v>0533a</v>
          </cell>
        </row>
        <row r="1189">
          <cell r="A1189" t="str">
            <v>0534a</v>
          </cell>
        </row>
        <row r="1190">
          <cell r="A1190" t="str">
            <v>0535a</v>
          </cell>
        </row>
        <row r="1191">
          <cell r="A1191" t="str">
            <v>0536a</v>
          </cell>
        </row>
        <row r="1192">
          <cell r="A1192" t="str">
            <v>0540a</v>
          </cell>
        </row>
        <row r="1193">
          <cell r="A1193" t="str">
            <v>0548a</v>
          </cell>
        </row>
        <row r="1194">
          <cell r="A1194" t="str">
            <v>0551a</v>
          </cell>
        </row>
        <row r="1195">
          <cell r="A1195" t="str">
            <v>0552a</v>
          </cell>
        </row>
        <row r="1196">
          <cell r="A1196" t="str">
            <v>0553a</v>
          </cell>
        </row>
        <row r="1197">
          <cell r="A1197" t="str">
            <v>0554a</v>
          </cell>
        </row>
        <row r="1198">
          <cell r="A1198" t="str">
            <v>0579a</v>
          </cell>
        </row>
        <row r="1199">
          <cell r="A1199" t="str">
            <v>0584a</v>
          </cell>
        </row>
        <row r="1200">
          <cell r="A1200" t="str">
            <v>0586a</v>
          </cell>
        </row>
        <row r="1201">
          <cell r="A1201" t="str">
            <v>0595a</v>
          </cell>
        </row>
        <row r="1202">
          <cell r="A1202" t="str">
            <v>0596a</v>
          </cell>
        </row>
        <row r="1203">
          <cell r="A1203" t="str">
            <v>0598a</v>
          </cell>
        </row>
        <row r="1204">
          <cell r="A1204" t="str">
            <v>0603a</v>
          </cell>
        </row>
        <row r="1205">
          <cell r="A1205" t="str">
            <v>0605a</v>
          </cell>
        </row>
        <row r="1206">
          <cell r="A1206" t="str">
            <v>0607a</v>
          </cell>
        </row>
        <row r="1207">
          <cell r="A1207" t="str">
            <v>0608a</v>
          </cell>
        </row>
        <row r="1208">
          <cell r="A1208" t="str">
            <v>0609a</v>
          </cell>
        </row>
        <row r="1209">
          <cell r="A1209" t="str">
            <v>0611a</v>
          </cell>
        </row>
        <row r="1210">
          <cell r="A1210" t="str">
            <v>0624a</v>
          </cell>
        </row>
        <row r="1211">
          <cell r="A1211" t="str">
            <v>0632a</v>
          </cell>
        </row>
        <row r="1212">
          <cell r="A1212" t="str">
            <v>0633a</v>
          </cell>
        </row>
        <row r="1213">
          <cell r="A1213" t="str">
            <v>0635a</v>
          </cell>
        </row>
        <row r="1214">
          <cell r="A1214" t="str">
            <v>0640a</v>
          </cell>
        </row>
        <row r="1215">
          <cell r="A1215" t="str">
            <v>0645a</v>
          </cell>
        </row>
        <row r="1216">
          <cell r="A1216" t="str">
            <v>0646a</v>
          </cell>
        </row>
        <row r="1217">
          <cell r="A1217" t="str">
            <v>0647a</v>
          </cell>
        </row>
        <row r="1218">
          <cell r="A1218" t="str">
            <v>0650a</v>
          </cell>
        </row>
        <row r="1219">
          <cell r="A1219" t="str">
            <v>0654a</v>
          </cell>
        </row>
        <row r="1220">
          <cell r="A1220" t="str">
            <v>0655a</v>
          </cell>
        </row>
        <row r="1221">
          <cell r="A1221" t="str">
            <v>0659a</v>
          </cell>
        </row>
        <row r="1222">
          <cell r="A1222" t="str">
            <v>0662a</v>
          </cell>
        </row>
        <row r="1223">
          <cell r="A1223" t="str">
            <v>0663a</v>
          </cell>
        </row>
        <row r="1224">
          <cell r="A1224" t="str">
            <v>0664a</v>
          </cell>
        </row>
        <row r="1225">
          <cell r="A1225" t="str">
            <v>0667a</v>
          </cell>
        </row>
        <row r="1226">
          <cell r="A1226" t="str">
            <v>0669a</v>
          </cell>
        </row>
        <row r="1227">
          <cell r="A1227" t="str">
            <v>0677a</v>
          </cell>
        </row>
        <row r="1228">
          <cell r="A1228" t="str">
            <v>0680a</v>
          </cell>
        </row>
        <row r="1229">
          <cell r="A1229" t="str">
            <v>0683a</v>
          </cell>
        </row>
        <row r="1230">
          <cell r="A1230" t="str">
            <v>0685a</v>
          </cell>
        </row>
        <row r="1231">
          <cell r="A1231" t="str">
            <v>0686a</v>
          </cell>
        </row>
        <row r="1232">
          <cell r="A1232" t="str">
            <v>0689a</v>
          </cell>
        </row>
        <row r="1233">
          <cell r="A1233" t="str">
            <v>0694a</v>
          </cell>
        </row>
        <row r="1234">
          <cell r="A1234" t="str">
            <v>0695a</v>
          </cell>
        </row>
        <row r="1235">
          <cell r="A1235" t="str">
            <v>0697a</v>
          </cell>
        </row>
        <row r="1236">
          <cell r="A1236" t="str">
            <v>0700a</v>
          </cell>
        </row>
        <row r="1237">
          <cell r="A1237" t="str">
            <v>0710a</v>
          </cell>
        </row>
        <row r="1238">
          <cell r="A1238" t="str">
            <v>0711a</v>
          </cell>
        </row>
        <row r="1239">
          <cell r="A1239" t="str">
            <v>0713a</v>
          </cell>
        </row>
        <row r="1240">
          <cell r="A1240" t="str">
            <v>0715a</v>
          </cell>
        </row>
        <row r="1241">
          <cell r="A1241" t="str">
            <v>0716a</v>
          </cell>
        </row>
        <row r="1242">
          <cell r="A1242" t="str">
            <v>0718a</v>
          </cell>
        </row>
        <row r="1243">
          <cell r="A1243" t="str">
            <v>0722a</v>
          </cell>
        </row>
        <row r="1244">
          <cell r="A1244" t="str">
            <v>0732a</v>
          </cell>
        </row>
        <row r="1245">
          <cell r="A1245" t="str">
            <v>0733a</v>
          </cell>
        </row>
        <row r="1246">
          <cell r="A1246" t="str">
            <v>0738a</v>
          </cell>
        </row>
        <row r="1247">
          <cell r="A1247" t="str">
            <v>0753a</v>
          </cell>
        </row>
        <row r="1248">
          <cell r="A1248" t="str">
            <v>0762a</v>
          </cell>
        </row>
        <row r="1249">
          <cell r="A1249" t="str">
            <v>0787a</v>
          </cell>
        </row>
        <row r="1250">
          <cell r="A1250" t="str">
            <v>0800a</v>
          </cell>
        </row>
        <row r="1251">
          <cell r="A1251" t="str">
            <v>0801a</v>
          </cell>
        </row>
        <row r="1252">
          <cell r="A1252" t="str">
            <v>0802a</v>
          </cell>
        </row>
        <row r="1253">
          <cell r="A1253" t="str">
            <v>0804a</v>
          </cell>
        </row>
        <row r="1254">
          <cell r="A1254" t="str">
            <v>0805a</v>
          </cell>
        </row>
        <row r="1255">
          <cell r="A1255" t="str">
            <v>0808a</v>
          </cell>
        </row>
        <row r="1256">
          <cell r="A1256" t="str">
            <v>0809a</v>
          </cell>
        </row>
        <row r="1257">
          <cell r="A1257" t="str">
            <v>0810a</v>
          </cell>
        </row>
        <row r="1258">
          <cell r="A1258" t="str">
            <v>0811a</v>
          </cell>
        </row>
        <row r="1259">
          <cell r="A1259" t="str">
            <v>0818a</v>
          </cell>
        </row>
        <row r="1260">
          <cell r="A1260" t="str">
            <v>0819a</v>
          </cell>
        </row>
        <row r="1261">
          <cell r="A1261" t="str">
            <v>0824a</v>
          </cell>
        </row>
        <row r="1262">
          <cell r="A1262" t="str">
            <v>0826a</v>
          </cell>
        </row>
        <row r="1263">
          <cell r="A1263" t="str">
            <v>0828a</v>
          </cell>
        </row>
        <row r="1264">
          <cell r="A1264" t="str">
            <v>0832a</v>
          </cell>
        </row>
        <row r="1265">
          <cell r="A1265" t="str">
            <v>0836a</v>
          </cell>
        </row>
        <row r="1266">
          <cell r="A1266" t="str">
            <v>0837a</v>
          </cell>
        </row>
        <row r="1267">
          <cell r="A1267" t="str">
            <v>0838a</v>
          </cell>
        </row>
        <row r="1268">
          <cell r="A1268" t="str">
            <v>0841a</v>
          </cell>
        </row>
        <row r="1269">
          <cell r="A1269" t="str">
            <v>0844a</v>
          </cell>
        </row>
        <row r="1270">
          <cell r="A1270" t="str">
            <v>0845a</v>
          </cell>
        </row>
        <row r="1271">
          <cell r="A1271" t="str">
            <v>0847a</v>
          </cell>
        </row>
        <row r="1272">
          <cell r="A1272" t="str">
            <v>0855a</v>
          </cell>
        </row>
        <row r="1273">
          <cell r="A1273" t="str">
            <v>0856a</v>
          </cell>
        </row>
        <row r="1274">
          <cell r="A1274" t="str">
            <v>0857a</v>
          </cell>
        </row>
        <row r="1275">
          <cell r="A1275" t="str">
            <v>0861a</v>
          </cell>
        </row>
        <row r="1276">
          <cell r="A1276" t="str">
            <v>0862a</v>
          </cell>
        </row>
        <row r="1277">
          <cell r="A1277" t="str">
            <v>0866a</v>
          </cell>
        </row>
        <row r="1278">
          <cell r="A1278" t="str">
            <v>0875a</v>
          </cell>
        </row>
        <row r="1279">
          <cell r="A1279" t="str">
            <v>0876a</v>
          </cell>
        </row>
        <row r="1280">
          <cell r="A1280" t="str">
            <v>0879a</v>
          </cell>
        </row>
        <row r="1281">
          <cell r="A1281" t="str">
            <v>0880a</v>
          </cell>
        </row>
        <row r="1282">
          <cell r="A1282" t="str">
            <v>0887a</v>
          </cell>
        </row>
        <row r="1283">
          <cell r="A1283" t="str">
            <v>0888a</v>
          </cell>
        </row>
        <row r="1284">
          <cell r="A1284" t="str">
            <v>0893a</v>
          </cell>
        </row>
        <row r="1285">
          <cell r="A1285" t="str">
            <v>0894a</v>
          </cell>
        </row>
        <row r="1286">
          <cell r="A1286" t="str">
            <v>0897a</v>
          </cell>
        </row>
        <row r="1287">
          <cell r="A1287" t="str">
            <v>0898a</v>
          </cell>
        </row>
        <row r="1288">
          <cell r="A1288" t="str">
            <v>0899a</v>
          </cell>
        </row>
        <row r="1289">
          <cell r="A1289" t="str">
            <v>0900a</v>
          </cell>
        </row>
        <row r="1290">
          <cell r="A1290" t="str">
            <v>0901a</v>
          </cell>
        </row>
        <row r="1291">
          <cell r="A1291" t="str">
            <v>0905a</v>
          </cell>
        </row>
        <row r="1292">
          <cell r="A1292" t="str">
            <v>0906a</v>
          </cell>
        </row>
        <row r="1293">
          <cell r="A1293" t="str">
            <v>0907a</v>
          </cell>
        </row>
        <row r="1294">
          <cell r="A1294" t="str">
            <v>0919a</v>
          </cell>
        </row>
        <row r="1295">
          <cell r="A1295" t="str">
            <v>0921a</v>
          </cell>
        </row>
        <row r="1296">
          <cell r="A1296" t="str">
            <v>0922a</v>
          </cell>
        </row>
        <row r="1297">
          <cell r="A1297" t="str">
            <v>0923a</v>
          </cell>
        </row>
        <row r="1298">
          <cell r="A1298" t="str">
            <v>0931a</v>
          </cell>
        </row>
        <row r="1299">
          <cell r="A1299" t="str">
            <v>0934a</v>
          </cell>
        </row>
        <row r="1300">
          <cell r="A1300" t="str">
            <v>0935a</v>
          </cell>
        </row>
        <row r="1301">
          <cell r="A1301" t="str">
            <v>0936a</v>
          </cell>
        </row>
        <row r="1302">
          <cell r="A1302" t="str">
            <v>0937a</v>
          </cell>
        </row>
        <row r="1303">
          <cell r="A1303" t="str">
            <v>0944a</v>
          </cell>
        </row>
        <row r="1304">
          <cell r="A1304" t="str">
            <v>0946a</v>
          </cell>
        </row>
        <row r="1305">
          <cell r="A1305" t="str">
            <v>0949a</v>
          </cell>
        </row>
        <row r="1306">
          <cell r="A1306" t="str">
            <v>0951a</v>
          </cell>
        </row>
        <row r="1307">
          <cell r="A1307" t="str">
            <v>0953a</v>
          </cell>
        </row>
        <row r="1308">
          <cell r="A1308" t="str">
            <v>0958a</v>
          </cell>
        </row>
        <row r="1309">
          <cell r="A1309" t="str">
            <v>0959a</v>
          </cell>
        </row>
        <row r="1310">
          <cell r="A1310" t="str">
            <v>0963a</v>
          </cell>
        </row>
        <row r="1311">
          <cell r="A1311" t="str">
            <v>0964a</v>
          </cell>
        </row>
        <row r="1312">
          <cell r="A1312" t="str">
            <v>0967a</v>
          </cell>
        </row>
        <row r="1313">
          <cell r="A1313" t="str">
            <v>0971a</v>
          </cell>
        </row>
        <row r="1314">
          <cell r="A1314" t="str">
            <v>0975a</v>
          </cell>
        </row>
        <row r="1315">
          <cell r="A1315" t="str">
            <v>0976a</v>
          </cell>
        </row>
        <row r="1316">
          <cell r="A1316" t="str">
            <v>0978a</v>
          </cell>
        </row>
        <row r="1317">
          <cell r="A1317" t="str">
            <v>0981a</v>
          </cell>
        </row>
        <row r="1318">
          <cell r="A1318" t="str">
            <v>1002a</v>
          </cell>
        </row>
        <row r="1319">
          <cell r="A1319" t="str">
            <v>1004a</v>
          </cell>
        </row>
        <row r="1320">
          <cell r="A1320" t="str">
            <v>1005a</v>
          </cell>
        </row>
        <row r="1321">
          <cell r="A1321" t="str">
            <v>1009a</v>
          </cell>
        </row>
        <row r="1322">
          <cell r="A1322" t="str">
            <v>1016a</v>
          </cell>
        </row>
        <row r="1323">
          <cell r="A1323" t="str">
            <v>3000a</v>
          </cell>
        </row>
        <row r="1324">
          <cell r="A1324" t="str">
            <v>3003a</v>
          </cell>
        </row>
        <row r="1325">
          <cell r="A1325" t="str">
            <v>3005a</v>
          </cell>
        </row>
        <row r="1326">
          <cell r="A1326" t="str">
            <v>3011a</v>
          </cell>
        </row>
        <row r="1327">
          <cell r="A1327" t="str">
            <v>3012a</v>
          </cell>
        </row>
        <row r="1328">
          <cell r="A1328" t="str">
            <v>3029a</v>
          </cell>
        </row>
        <row r="1329">
          <cell r="A1329" t="str">
            <v>3031a</v>
          </cell>
        </row>
        <row r="1330">
          <cell r="A1330" t="str">
            <v>3040a</v>
          </cell>
        </row>
        <row r="1331">
          <cell r="A1331" t="str">
            <v>3076a</v>
          </cell>
        </row>
        <row r="1332">
          <cell r="A1332" t="str">
            <v>6035a</v>
          </cell>
        </row>
        <row r="1333">
          <cell r="A1333" t="str">
            <v>6042a</v>
          </cell>
        </row>
        <row r="1334">
          <cell r="A1334" t="str">
            <v>8002a</v>
          </cell>
        </row>
        <row r="1335">
          <cell r="A1335" t="str">
            <v>8006a</v>
          </cell>
        </row>
        <row r="1336">
          <cell r="A1336" t="str">
            <v>8007a</v>
          </cell>
        </row>
        <row r="1337">
          <cell r="A1337" t="str">
            <v>8010a</v>
          </cell>
        </row>
        <row r="1338">
          <cell r="A1338" t="str">
            <v>8027a</v>
          </cell>
        </row>
        <row r="1339">
          <cell r="A1339" t="str">
            <v>8042a</v>
          </cell>
        </row>
        <row r="1340">
          <cell r="A1340" t="str">
            <v>8043a</v>
          </cell>
        </row>
        <row r="1341">
          <cell r="A1341" t="str">
            <v>8044a</v>
          </cell>
        </row>
        <row r="1342">
          <cell r="A1342" t="str">
            <v>8045a</v>
          </cell>
        </row>
        <row r="1343">
          <cell r="A1343" t="str">
            <v>8100a</v>
          </cell>
        </row>
        <row r="1344">
          <cell r="A1344" t="str">
            <v>9326a</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PI GSI 7-08 "/>
      <sheetName val="Pivot TB"/>
      <sheetName val="Others CPI GSI 7-08 "/>
      <sheetName val="Pivot TB Others"/>
      <sheetName val="Sheet1"/>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Checklist Detail"/>
      <sheetName val="Summary"/>
      <sheetName val="Budget Request Details"/>
      <sheetName val="Workload Measures"/>
      <sheetName val="Program Budget Measures"/>
      <sheetName val="Position Change Request"/>
      <sheetName val="PY Position Summary"/>
      <sheetName val="CY Position Summary"/>
      <sheetName val="BY - BY4 Position Summary"/>
      <sheetName val="PY Expenditures"/>
      <sheetName val="CY Expenditures"/>
      <sheetName val="BY - BY4 Expenditures"/>
      <sheetName val="PY Non Add Expenditures"/>
      <sheetName val="CY Non Add Expenditures"/>
      <sheetName val="BY - BY4 Non Add Expenditures"/>
      <sheetName val="Dimension Lookup"/>
      <sheetName val="Smartlist Lookup"/>
      <sheetName val="Change Log"/>
      <sheetName val="BCP_Template_Blan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ADU.ADM301"/>
      <sheetName val="SCO Copy 2003-04"/>
    </sheetNames>
    <sheetDataSet>
      <sheetData sheetId="0">
        <row r="2">
          <cell r="A2" t="str">
            <v>0110</v>
          </cell>
          <cell r="B2" t="str">
            <v>Senate</v>
          </cell>
          <cell r="C2">
            <v>87293000</v>
          </cell>
          <cell r="D2">
            <v>0</v>
          </cell>
          <cell r="E2">
            <v>87293000</v>
          </cell>
          <cell r="F2">
            <v>1</v>
          </cell>
          <cell r="G2">
            <v>0</v>
          </cell>
        </row>
        <row r="3">
          <cell r="A3" t="str">
            <v>0120</v>
          </cell>
          <cell r="B3" t="str">
            <v>Assembly</v>
          </cell>
          <cell r="C3">
            <v>118455000</v>
          </cell>
          <cell r="D3">
            <v>0</v>
          </cell>
          <cell r="E3">
            <v>118455000</v>
          </cell>
          <cell r="F3">
            <v>1</v>
          </cell>
          <cell r="G3">
            <v>0</v>
          </cell>
        </row>
        <row r="4">
          <cell r="A4" t="str">
            <v>0160</v>
          </cell>
          <cell r="B4" t="str">
            <v>Legislative Counsel Bureau</v>
          </cell>
          <cell r="C4">
            <v>77491000</v>
          </cell>
          <cell r="D4">
            <v>0</v>
          </cell>
          <cell r="E4">
            <v>77491000</v>
          </cell>
          <cell r="F4">
            <v>1</v>
          </cell>
          <cell r="G4">
            <v>0</v>
          </cell>
        </row>
        <row r="5">
          <cell r="A5" t="str">
            <v>0250</v>
          </cell>
          <cell r="B5" t="str">
            <v>Judicial</v>
          </cell>
          <cell r="C5">
            <v>281509000</v>
          </cell>
          <cell r="D5">
            <v>19971000</v>
          </cell>
          <cell r="E5">
            <v>301480000</v>
          </cell>
          <cell r="F5">
            <v>0.93375679978771398</v>
          </cell>
          <cell r="G5">
            <v>6.6243200212286052E-2</v>
          </cell>
        </row>
        <row r="6">
          <cell r="A6" t="str">
            <v>0280</v>
          </cell>
          <cell r="B6" t="str">
            <v>Commission on Judicial Performance</v>
          </cell>
          <cell r="C6">
            <v>3735000</v>
          </cell>
          <cell r="D6">
            <v>-1000</v>
          </cell>
          <cell r="E6">
            <v>3734000</v>
          </cell>
          <cell r="F6">
            <v>1.0002678093197643</v>
          </cell>
          <cell r="G6">
            <v>-2.6780931976432779E-4</v>
          </cell>
        </row>
        <row r="7">
          <cell r="A7" t="str">
            <v>0390</v>
          </cell>
          <cell r="B7" t="str">
            <v>Contributions to Judges' Retirement Sys</v>
          </cell>
          <cell r="C7">
            <v>2723000</v>
          </cell>
          <cell r="D7">
            <v>0</v>
          </cell>
          <cell r="E7">
            <v>2723000</v>
          </cell>
          <cell r="F7">
            <v>1</v>
          </cell>
          <cell r="G7">
            <v>0</v>
          </cell>
        </row>
        <row r="8">
          <cell r="A8" t="str">
            <v>0500</v>
          </cell>
          <cell r="B8" t="str">
            <v>Governor's Office</v>
          </cell>
          <cell r="C8">
            <v>5943000</v>
          </cell>
          <cell r="D8">
            <v>0</v>
          </cell>
          <cell r="E8">
            <v>5943000</v>
          </cell>
          <cell r="F8">
            <v>1</v>
          </cell>
          <cell r="G8">
            <v>0</v>
          </cell>
        </row>
        <row r="9">
          <cell r="A9" t="str">
            <v>0553</v>
          </cell>
          <cell r="B9" t="str">
            <v>Ofc Inspector General Veterans Affairs</v>
          </cell>
          <cell r="C9">
            <v>358000</v>
          </cell>
          <cell r="D9">
            <v>99000</v>
          </cell>
          <cell r="E9">
            <v>457000</v>
          </cell>
          <cell r="F9">
            <v>0.78336980306345738</v>
          </cell>
          <cell r="G9">
            <v>0.21663019693654267</v>
          </cell>
        </row>
        <row r="10">
          <cell r="A10" t="str">
            <v>0650</v>
          </cell>
          <cell r="B10" t="str">
            <v>Office of Planning and Research</v>
          </cell>
          <cell r="C10">
            <v>4009000</v>
          </cell>
          <cell r="D10">
            <v>3068000</v>
          </cell>
          <cell r="E10">
            <v>7077000</v>
          </cell>
          <cell r="F10">
            <v>0.5664829730111629</v>
          </cell>
          <cell r="G10">
            <v>0.4335170269888371</v>
          </cell>
        </row>
        <row r="11">
          <cell r="A11" t="str">
            <v>0690</v>
          </cell>
          <cell r="B11" t="str">
            <v>Office of Emergency Services</v>
          </cell>
          <cell r="C11">
            <v>30496000</v>
          </cell>
          <cell r="D11">
            <v>21792000</v>
          </cell>
          <cell r="E11">
            <v>52288000</v>
          </cell>
          <cell r="F11">
            <v>0.58323133414932682</v>
          </cell>
          <cell r="G11">
            <v>0.41676866585067318</v>
          </cell>
        </row>
        <row r="12">
          <cell r="A12" t="str">
            <v>0750</v>
          </cell>
          <cell r="B12" t="str">
            <v>Office of the Lieutenant Governor</v>
          </cell>
          <cell r="C12">
            <v>2536000</v>
          </cell>
          <cell r="D12">
            <v>0</v>
          </cell>
          <cell r="E12">
            <v>2536000</v>
          </cell>
          <cell r="F12">
            <v>1</v>
          </cell>
          <cell r="G12">
            <v>0</v>
          </cell>
        </row>
        <row r="13">
          <cell r="A13" t="str">
            <v>0820</v>
          </cell>
          <cell r="B13" t="str">
            <v>Department of Justice</v>
          </cell>
          <cell r="C13">
            <v>294713000</v>
          </cell>
          <cell r="D13">
            <v>183511000</v>
          </cell>
          <cell r="E13">
            <v>478224000</v>
          </cell>
          <cell r="F13">
            <v>0.61626559938438885</v>
          </cell>
          <cell r="G13">
            <v>0.38373440061561109</v>
          </cell>
        </row>
        <row r="14">
          <cell r="A14" t="str">
            <v>0840</v>
          </cell>
          <cell r="B14" t="str">
            <v>State Controller</v>
          </cell>
          <cell r="C14">
            <v>68516000</v>
          </cell>
          <cell r="D14">
            <v>8051000</v>
          </cell>
          <cell r="E14">
            <v>76567000</v>
          </cell>
          <cell r="F14">
            <v>0.89485026186215999</v>
          </cell>
          <cell r="G14">
            <v>0.10514973813784007</v>
          </cell>
        </row>
        <row r="15">
          <cell r="A15" t="str">
            <v>0845</v>
          </cell>
          <cell r="B15" t="str">
            <v>Department of Insurance</v>
          </cell>
          <cell r="C15">
            <v>0</v>
          </cell>
          <cell r="D15">
            <v>134502994</v>
          </cell>
          <cell r="E15">
            <v>134502994</v>
          </cell>
          <cell r="F15">
            <v>0</v>
          </cell>
          <cell r="G15">
            <v>1</v>
          </cell>
        </row>
        <row r="16">
          <cell r="A16" t="str">
            <v>0855</v>
          </cell>
          <cell r="B16" t="str">
            <v>California Gambling Control Commission</v>
          </cell>
          <cell r="C16">
            <v>0</v>
          </cell>
          <cell r="D16">
            <v>5571000</v>
          </cell>
          <cell r="E16">
            <v>5571000</v>
          </cell>
          <cell r="F16">
            <v>0</v>
          </cell>
          <cell r="G16">
            <v>1</v>
          </cell>
        </row>
        <row r="17">
          <cell r="A17" t="str">
            <v>0860</v>
          </cell>
          <cell r="B17" t="str">
            <v>State Board of Equalization</v>
          </cell>
          <cell r="C17">
            <v>201413000</v>
          </cell>
          <cell r="D17">
            <v>33555000</v>
          </cell>
          <cell r="E17">
            <v>234968000</v>
          </cell>
          <cell r="F17">
            <v>0.85719331994143888</v>
          </cell>
          <cell r="G17">
            <v>0.14280668005856118</v>
          </cell>
        </row>
        <row r="18">
          <cell r="A18" t="str">
            <v>0890</v>
          </cell>
          <cell r="B18" t="str">
            <v>Secretary of State</v>
          </cell>
          <cell r="C18">
            <v>27331000</v>
          </cell>
          <cell r="D18">
            <v>32834000</v>
          </cell>
          <cell r="E18">
            <v>60165000</v>
          </cell>
          <cell r="F18">
            <v>0.454267431230782</v>
          </cell>
          <cell r="G18">
            <v>0.54573256876921794</v>
          </cell>
        </row>
        <row r="19">
          <cell r="A19" t="str">
            <v>0950</v>
          </cell>
          <cell r="B19" t="str">
            <v>State Treasurer</v>
          </cell>
          <cell r="C19">
            <v>6423000</v>
          </cell>
          <cell r="D19">
            <v>0</v>
          </cell>
          <cell r="E19">
            <v>6423000</v>
          </cell>
          <cell r="F19">
            <v>1</v>
          </cell>
          <cell r="G19">
            <v>0</v>
          </cell>
        </row>
        <row r="20">
          <cell r="A20" t="str">
            <v>0954</v>
          </cell>
          <cell r="B20" t="str">
            <v>Scholarshare Investment Board</v>
          </cell>
          <cell r="C20">
            <v>0</v>
          </cell>
          <cell r="D20">
            <v>967000</v>
          </cell>
          <cell r="E20">
            <v>967000</v>
          </cell>
          <cell r="F20">
            <v>0</v>
          </cell>
          <cell r="G20">
            <v>1</v>
          </cell>
        </row>
        <row r="21">
          <cell r="A21" t="str">
            <v>0956</v>
          </cell>
          <cell r="B21" t="str">
            <v>CA Debt &amp; Investment Advisory Commission</v>
          </cell>
          <cell r="C21">
            <v>0</v>
          </cell>
          <cell r="D21">
            <v>1895000</v>
          </cell>
          <cell r="E21">
            <v>1895000</v>
          </cell>
          <cell r="F21">
            <v>0</v>
          </cell>
          <cell r="G21">
            <v>1</v>
          </cell>
        </row>
        <row r="22">
          <cell r="A22" t="str">
            <v>0959</v>
          </cell>
          <cell r="B22" t="str">
            <v>CA Debt Limit Allocation Committee</v>
          </cell>
          <cell r="C22">
            <v>0</v>
          </cell>
          <cell r="D22">
            <v>1055000</v>
          </cell>
          <cell r="E22">
            <v>1055000</v>
          </cell>
          <cell r="F22">
            <v>0</v>
          </cell>
          <cell r="G22">
            <v>1</v>
          </cell>
        </row>
        <row r="23">
          <cell r="A23" t="str">
            <v>0965</v>
          </cell>
          <cell r="B23" t="str">
            <v>CA Industrial Dev Financing Advisory Com</v>
          </cell>
          <cell r="C23">
            <v>0</v>
          </cell>
          <cell r="D23">
            <v>446000</v>
          </cell>
          <cell r="E23">
            <v>446000</v>
          </cell>
          <cell r="F23">
            <v>0</v>
          </cell>
          <cell r="G23">
            <v>1</v>
          </cell>
        </row>
        <row r="24">
          <cell r="A24" t="str">
            <v>0968</v>
          </cell>
          <cell r="B24" t="str">
            <v>CA Tax Credit Allocation Committee</v>
          </cell>
          <cell r="C24">
            <v>0</v>
          </cell>
          <cell r="D24">
            <v>2619000</v>
          </cell>
          <cell r="E24">
            <v>2619000</v>
          </cell>
          <cell r="F24">
            <v>0</v>
          </cell>
          <cell r="G24">
            <v>1</v>
          </cell>
        </row>
        <row r="25">
          <cell r="A25" t="str">
            <v>0971</v>
          </cell>
          <cell r="B25" t="str">
            <v>CA Alt Energy &amp; Adv Trspt Financing Auth</v>
          </cell>
          <cell r="C25">
            <v>0</v>
          </cell>
          <cell r="D25">
            <v>177000</v>
          </cell>
          <cell r="E25">
            <v>177000</v>
          </cell>
          <cell r="F25">
            <v>0</v>
          </cell>
          <cell r="G25">
            <v>1</v>
          </cell>
        </row>
        <row r="26">
          <cell r="A26" t="str">
            <v>0985</v>
          </cell>
          <cell r="B26" t="str">
            <v>CA School Finance Authority</v>
          </cell>
          <cell r="C26">
            <v>0</v>
          </cell>
          <cell r="D26">
            <v>531000</v>
          </cell>
          <cell r="E26">
            <v>531000</v>
          </cell>
          <cell r="F26">
            <v>0</v>
          </cell>
          <cell r="G26">
            <v>1</v>
          </cell>
        </row>
        <row r="27">
          <cell r="A27" t="str">
            <v>0991</v>
          </cell>
          <cell r="B27" t="str">
            <v>CA Fiscal Recovery Financing Authority</v>
          </cell>
          <cell r="C27">
            <v>0</v>
          </cell>
          <cell r="D27">
            <v>1000000</v>
          </cell>
          <cell r="E27">
            <v>1000000</v>
          </cell>
          <cell r="F27">
            <v>0</v>
          </cell>
          <cell r="G27">
            <v>1</v>
          </cell>
        </row>
        <row r="28">
          <cell r="A28" t="str">
            <v>0996</v>
          </cell>
          <cell r="B28" t="str">
            <v>General Obligation Bonds - LJE</v>
          </cell>
          <cell r="C28">
            <v>3210000</v>
          </cell>
          <cell r="D28">
            <v>0</v>
          </cell>
          <cell r="E28">
            <v>3210000</v>
          </cell>
          <cell r="F28">
            <v>1</v>
          </cell>
          <cell r="G28">
            <v>0</v>
          </cell>
        </row>
        <row r="29">
          <cell r="A29">
            <v>1030</v>
          </cell>
          <cell r="B29" t="str">
            <v>Secretary for State and Consumer Servic</v>
          </cell>
          <cell r="C29">
            <v>774000</v>
          </cell>
          <cell r="D29">
            <v>0</v>
          </cell>
          <cell r="E29">
            <v>774000</v>
          </cell>
          <cell r="F29">
            <v>1</v>
          </cell>
          <cell r="G29">
            <v>0</v>
          </cell>
        </row>
        <row r="30">
          <cell r="A30">
            <v>1100</v>
          </cell>
          <cell r="B30" t="str">
            <v>California Science Center</v>
          </cell>
          <cell r="C30">
            <v>12935000</v>
          </cell>
          <cell r="D30">
            <v>2924000</v>
          </cell>
          <cell r="E30">
            <v>15859000</v>
          </cell>
          <cell r="F30">
            <v>0.81562519704899428</v>
          </cell>
          <cell r="G30">
            <v>0.18437480295100575</v>
          </cell>
        </row>
        <row r="31">
          <cell r="A31">
            <v>1111</v>
          </cell>
          <cell r="B31" t="str">
            <v>Consumer Affairs-Bureaus,Programs,Divs</v>
          </cell>
          <cell r="C31">
            <v>527000</v>
          </cell>
          <cell r="D31">
            <v>141263000</v>
          </cell>
          <cell r="E31">
            <v>141790000</v>
          </cell>
          <cell r="F31">
            <v>3.7167642287890541E-3</v>
          </cell>
          <cell r="G31">
            <v>0.99628323577121092</v>
          </cell>
        </row>
        <row r="32">
          <cell r="A32">
            <v>1120</v>
          </cell>
          <cell r="B32" t="str">
            <v>California Board of Accountancy</v>
          </cell>
          <cell r="C32">
            <v>0</v>
          </cell>
          <cell r="D32">
            <v>9908000</v>
          </cell>
          <cell r="E32">
            <v>9908000</v>
          </cell>
          <cell r="F32">
            <v>0</v>
          </cell>
          <cell r="G32">
            <v>1</v>
          </cell>
        </row>
        <row r="33">
          <cell r="A33">
            <v>1130</v>
          </cell>
          <cell r="B33" t="str">
            <v>CA Board of Architectural Examiners</v>
          </cell>
          <cell r="C33">
            <v>0</v>
          </cell>
          <cell r="D33">
            <v>3548000</v>
          </cell>
          <cell r="E33">
            <v>3548000</v>
          </cell>
          <cell r="F33">
            <v>0</v>
          </cell>
          <cell r="G33">
            <v>1</v>
          </cell>
        </row>
        <row r="34">
          <cell r="A34">
            <v>1140</v>
          </cell>
          <cell r="B34" t="str">
            <v>State Athletic Commission</v>
          </cell>
          <cell r="C34">
            <v>643000</v>
          </cell>
          <cell r="D34">
            <v>189000</v>
          </cell>
          <cell r="E34">
            <v>832000</v>
          </cell>
          <cell r="F34">
            <v>0.77283653846153844</v>
          </cell>
          <cell r="G34">
            <v>0.22716346153846154</v>
          </cell>
        </row>
        <row r="35">
          <cell r="A35">
            <v>1165</v>
          </cell>
          <cell r="B35" t="str">
            <v>State Board of Barbering and Cosmetology</v>
          </cell>
          <cell r="C35">
            <v>0</v>
          </cell>
          <cell r="D35">
            <v>11795000</v>
          </cell>
          <cell r="E35">
            <v>11795000</v>
          </cell>
          <cell r="F35">
            <v>0</v>
          </cell>
          <cell r="G35">
            <v>1</v>
          </cell>
        </row>
        <row r="36">
          <cell r="A36">
            <v>1170</v>
          </cell>
          <cell r="B36" t="str">
            <v>Board of Behavioral Sciences</v>
          </cell>
          <cell r="C36">
            <v>0</v>
          </cell>
          <cell r="D36">
            <v>4654000</v>
          </cell>
          <cell r="E36">
            <v>4654000</v>
          </cell>
          <cell r="F36">
            <v>0</v>
          </cell>
          <cell r="G36">
            <v>1</v>
          </cell>
        </row>
        <row r="37">
          <cell r="A37">
            <v>1230</v>
          </cell>
          <cell r="B37" t="str">
            <v>Contractors' State License Board</v>
          </cell>
          <cell r="C37">
            <v>0</v>
          </cell>
          <cell r="D37">
            <v>46744000</v>
          </cell>
          <cell r="E37">
            <v>46744000</v>
          </cell>
          <cell r="F37">
            <v>0</v>
          </cell>
          <cell r="G37">
            <v>1</v>
          </cell>
        </row>
        <row r="38">
          <cell r="A38">
            <v>1250</v>
          </cell>
          <cell r="B38" t="str">
            <v>Board of Dentistry</v>
          </cell>
          <cell r="C38">
            <v>0</v>
          </cell>
          <cell r="D38">
            <v>9397000</v>
          </cell>
          <cell r="E38">
            <v>9397000</v>
          </cell>
          <cell r="F38">
            <v>0</v>
          </cell>
          <cell r="G38">
            <v>1</v>
          </cell>
        </row>
        <row r="39">
          <cell r="A39">
            <v>1340</v>
          </cell>
          <cell r="B39" t="str">
            <v>Board for Geologists and Geophysicists</v>
          </cell>
          <cell r="C39">
            <v>0</v>
          </cell>
          <cell r="D39">
            <v>780000</v>
          </cell>
          <cell r="E39">
            <v>780000</v>
          </cell>
          <cell r="F39">
            <v>0</v>
          </cell>
          <cell r="G39">
            <v>1</v>
          </cell>
        </row>
        <row r="40">
          <cell r="A40">
            <v>1350</v>
          </cell>
          <cell r="B40" t="str">
            <v>State Board of Guide Dogs for the Blind</v>
          </cell>
          <cell r="C40">
            <v>0</v>
          </cell>
          <cell r="D40">
            <v>138000</v>
          </cell>
          <cell r="E40">
            <v>138000</v>
          </cell>
          <cell r="F40">
            <v>0</v>
          </cell>
          <cell r="G40">
            <v>1</v>
          </cell>
        </row>
        <row r="41">
          <cell r="A41">
            <v>1390</v>
          </cell>
          <cell r="B41" t="str">
            <v>Medical Board of California</v>
          </cell>
          <cell r="C41">
            <v>0</v>
          </cell>
          <cell r="D41">
            <v>40237000</v>
          </cell>
          <cell r="E41">
            <v>40237000</v>
          </cell>
          <cell r="F41">
            <v>0</v>
          </cell>
          <cell r="G41">
            <v>1</v>
          </cell>
        </row>
        <row r="42">
          <cell r="A42">
            <v>1400</v>
          </cell>
          <cell r="B42" t="str">
            <v>Acupuncture Board</v>
          </cell>
          <cell r="C42">
            <v>0</v>
          </cell>
          <cell r="D42">
            <v>1983000</v>
          </cell>
          <cell r="E42">
            <v>1983000</v>
          </cell>
          <cell r="F42">
            <v>0</v>
          </cell>
          <cell r="G42">
            <v>1</v>
          </cell>
        </row>
        <row r="43">
          <cell r="A43">
            <v>1420</v>
          </cell>
          <cell r="B43" t="str">
            <v>Physical Therapy Board of California</v>
          </cell>
          <cell r="C43">
            <v>0</v>
          </cell>
          <cell r="D43">
            <v>2450000</v>
          </cell>
          <cell r="E43">
            <v>2450000</v>
          </cell>
          <cell r="F43">
            <v>0</v>
          </cell>
          <cell r="G43">
            <v>1</v>
          </cell>
        </row>
        <row r="44">
          <cell r="A44">
            <v>1430</v>
          </cell>
          <cell r="B44" t="str">
            <v>Physician Assistant Committee</v>
          </cell>
          <cell r="C44">
            <v>0</v>
          </cell>
          <cell r="D44">
            <v>850000</v>
          </cell>
          <cell r="E44">
            <v>850000</v>
          </cell>
          <cell r="F44">
            <v>0</v>
          </cell>
          <cell r="G44">
            <v>1</v>
          </cell>
        </row>
        <row r="45">
          <cell r="A45">
            <v>1440</v>
          </cell>
          <cell r="B45" t="str">
            <v>CA Board of Podiatric Medicine</v>
          </cell>
          <cell r="C45">
            <v>0</v>
          </cell>
          <cell r="D45">
            <v>1084000</v>
          </cell>
          <cell r="E45">
            <v>1084000</v>
          </cell>
          <cell r="F45">
            <v>0</v>
          </cell>
          <cell r="G45">
            <v>1</v>
          </cell>
        </row>
        <row r="46">
          <cell r="A46">
            <v>1450</v>
          </cell>
          <cell r="B46" t="str">
            <v>Board of Psychology</v>
          </cell>
          <cell r="C46">
            <v>0</v>
          </cell>
          <cell r="D46">
            <v>2806000</v>
          </cell>
          <cell r="E46">
            <v>2806000</v>
          </cell>
          <cell r="F46">
            <v>0</v>
          </cell>
          <cell r="G46">
            <v>1</v>
          </cell>
        </row>
        <row r="47">
          <cell r="A47">
            <v>1455</v>
          </cell>
          <cell r="B47" t="str">
            <v>Respiratory Care Board of California</v>
          </cell>
          <cell r="C47">
            <v>0</v>
          </cell>
          <cell r="D47">
            <v>2444000</v>
          </cell>
          <cell r="E47">
            <v>2444000</v>
          </cell>
          <cell r="F47">
            <v>0</v>
          </cell>
          <cell r="G47">
            <v>1</v>
          </cell>
        </row>
        <row r="48">
          <cell r="A48">
            <v>1460</v>
          </cell>
          <cell r="B48" t="str">
            <v>Speech-Language Patholgy &amp; Audiolgy Bd</v>
          </cell>
          <cell r="C48">
            <v>0</v>
          </cell>
          <cell r="D48">
            <v>524000</v>
          </cell>
          <cell r="E48">
            <v>524000</v>
          </cell>
          <cell r="F48">
            <v>0</v>
          </cell>
          <cell r="G48">
            <v>1</v>
          </cell>
        </row>
        <row r="49">
          <cell r="A49">
            <v>1475</v>
          </cell>
          <cell r="B49" t="str">
            <v>California Board of Occupational Therapy</v>
          </cell>
          <cell r="C49">
            <v>0</v>
          </cell>
          <cell r="D49">
            <v>672000</v>
          </cell>
          <cell r="E49">
            <v>672000</v>
          </cell>
          <cell r="F49">
            <v>0</v>
          </cell>
          <cell r="G49">
            <v>1</v>
          </cell>
        </row>
        <row r="50">
          <cell r="A50">
            <v>1480</v>
          </cell>
          <cell r="B50" t="str">
            <v>State Board of Optometry</v>
          </cell>
          <cell r="C50">
            <v>0</v>
          </cell>
          <cell r="D50">
            <v>1109000</v>
          </cell>
          <cell r="E50">
            <v>1109000</v>
          </cell>
          <cell r="F50">
            <v>0</v>
          </cell>
          <cell r="G50">
            <v>1</v>
          </cell>
        </row>
        <row r="51">
          <cell r="A51">
            <v>1485</v>
          </cell>
          <cell r="B51" t="str">
            <v>Osteopathic Medical Board of CA</v>
          </cell>
          <cell r="C51">
            <v>0</v>
          </cell>
          <cell r="D51">
            <v>987000</v>
          </cell>
          <cell r="E51">
            <v>987000</v>
          </cell>
          <cell r="F51">
            <v>0</v>
          </cell>
          <cell r="G51">
            <v>1</v>
          </cell>
        </row>
        <row r="52">
          <cell r="A52">
            <v>1490</v>
          </cell>
          <cell r="B52" t="str">
            <v>California State Board of Pharmacy</v>
          </cell>
          <cell r="C52">
            <v>0</v>
          </cell>
          <cell r="D52">
            <v>7374000</v>
          </cell>
          <cell r="E52">
            <v>7374000</v>
          </cell>
          <cell r="F52">
            <v>0</v>
          </cell>
          <cell r="G52">
            <v>1</v>
          </cell>
        </row>
        <row r="53">
          <cell r="A53">
            <v>1500</v>
          </cell>
          <cell r="B53" t="str">
            <v>Bd Profession Engineers &amp; Land Surveyors</v>
          </cell>
          <cell r="C53">
            <v>0</v>
          </cell>
          <cell r="D53">
            <v>7244000</v>
          </cell>
          <cell r="E53">
            <v>7244000</v>
          </cell>
          <cell r="F53">
            <v>0</v>
          </cell>
          <cell r="G53">
            <v>1</v>
          </cell>
        </row>
        <row r="54">
          <cell r="A54">
            <v>1510</v>
          </cell>
          <cell r="B54" t="str">
            <v>Board of Registered Nursing</v>
          </cell>
          <cell r="C54">
            <v>0</v>
          </cell>
          <cell r="D54">
            <v>16711000</v>
          </cell>
          <cell r="E54">
            <v>16711000</v>
          </cell>
          <cell r="F54">
            <v>0</v>
          </cell>
          <cell r="G54">
            <v>1</v>
          </cell>
        </row>
        <row r="55">
          <cell r="A55">
            <v>1520</v>
          </cell>
          <cell r="B55" t="str">
            <v>Court Reporters Board of California</v>
          </cell>
          <cell r="C55">
            <v>0</v>
          </cell>
          <cell r="D55">
            <v>930000</v>
          </cell>
          <cell r="E55">
            <v>930000</v>
          </cell>
          <cell r="F55">
            <v>0</v>
          </cell>
          <cell r="G55">
            <v>1</v>
          </cell>
        </row>
        <row r="56">
          <cell r="A56">
            <v>1530</v>
          </cell>
          <cell r="B56" t="str">
            <v>Structural Pest Control Board</v>
          </cell>
          <cell r="C56">
            <v>0</v>
          </cell>
          <cell r="D56">
            <v>3620000</v>
          </cell>
          <cell r="E56">
            <v>3620000</v>
          </cell>
          <cell r="F56">
            <v>0</v>
          </cell>
          <cell r="G56">
            <v>1</v>
          </cell>
        </row>
        <row r="57">
          <cell r="A57">
            <v>1550</v>
          </cell>
          <cell r="B57" t="str">
            <v>Veterinary Medicine</v>
          </cell>
          <cell r="C57">
            <v>0</v>
          </cell>
          <cell r="D57">
            <v>1826000</v>
          </cell>
          <cell r="E57">
            <v>1826000</v>
          </cell>
          <cell r="F57">
            <v>0</v>
          </cell>
          <cell r="G57">
            <v>1</v>
          </cell>
        </row>
        <row r="58">
          <cell r="A58">
            <v>1580</v>
          </cell>
          <cell r="B58" t="str">
            <v>Bd of Voc Nurse &amp; Psyc Tech of St of CA</v>
          </cell>
          <cell r="C58">
            <v>0</v>
          </cell>
          <cell r="D58">
            <v>5378000</v>
          </cell>
          <cell r="E58">
            <v>5378000</v>
          </cell>
          <cell r="F58">
            <v>0</v>
          </cell>
          <cell r="G58">
            <v>1</v>
          </cell>
        </row>
        <row r="59">
          <cell r="A59">
            <v>1700</v>
          </cell>
          <cell r="B59" t="str">
            <v>Dept of Fair Employment and Housing</v>
          </cell>
          <cell r="C59">
            <v>14840000</v>
          </cell>
          <cell r="D59">
            <v>3997000</v>
          </cell>
          <cell r="E59">
            <v>18837000</v>
          </cell>
          <cell r="F59">
            <v>0.7878112225938313</v>
          </cell>
          <cell r="G59">
            <v>0.2121887774061687</v>
          </cell>
        </row>
        <row r="60">
          <cell r="A60">
            <v>1705</v>
          </cell>
          <cell r="B60" t="str">
            <v>Fair Employment and Housing Commission</v>
          </cell>
          <cell r="C60">
            <v>1157000</v>
          </cell>
          <cell r="D60">
            <v>0</v>
          </cell>
          <cell r="E60">
            <v>1157000</v>
          </cell>
          <cell r="F60">
            <v>1</v>
          </cell>
          <cell r="G60">
            <v>0</v>
          </cell>
        </row>
        <row r="61">
          <cell r="A61">
            <v>1730</v>
          </cell>
          <cell r="B61" t="str">
            <v>Franchise Tax Board</v>
          </cell>
          <cell r="C61">
            <v>404260000</v>
          </cell>
          <cell r="D61">
            <v>10872000</v>
          </cell>
          <cell r="E61">
            <v>415132000</v>
          </cell>
          <cell r="F61">
            <v>0.97381073971652388</v>
          </cell>
          <cell r="G61">
            <v>2.6189260283476099E-2</v>
          </cell>
        </row>
        <row r="62">
          <cell r="A62">
            <v>1760</v>
          </cell>
          <cell r="B62" t="str">
            <v>Department of General Services</v>
          </cell>
          <cell r="C62">
            <v>5000000</v>
          </cell>
          <cell r="D62">
            <v>695144000</v>
          </cell>
          <cell r="E62">
            <v>700144000</v>
          </cell>
          <cell r="F62">
            <v>7.1413880573139238E-3</v>
          </cell>
          <cell r="G62">
            <v>0.9928586119426861</v>
          </cell>
        </row>
        <row r="63">
          <cell r="A63">
            <v>1880</v>
          </cell>
          <cell r="B63" t="str">
            <v>State Personnel Board</v>
          </cell>
          <cell r="C63">
            <v>3900000</v>
          </cell>
          <cell r="D63">
            <v>0</v>
          </cell>
          <cell r="E63">
            <v>3900000</v>
          </cell>
          <cell r="F63">
            <v>1</v>
          </cell>
          <cell r="G63">
            <v>0</v>
          </cell>
        </row>
        <row r="64">
          <cell r="A64">
            <v>1900</v>
          </cell>
          <cell r="B64" t="str">
            <v>Public Employees' Retirement System</v>
          </cell>
          <cell r="C64">
            <v>0</v>
          </cell>
          <cell r="D64">
            <v>244622000</v>
          </cell>
          <cell r="E64">
            <v>244622000</v>
          </cell>
          <cell r="F64">
            <v>0</v>
          </cell>
          <cell r="G64">
            <v>1</v>
          </cell>
        </row>
        <row r="65">
          <cell r="A65">
            <v>1920</v>
          </cell>
          <cell r="B65" t="str">
            <v>State Teachers' Retirement System</v>
          </cell>
          <cell r="C65">
            <v>0</v>
          </cell>
          <cell r="D65">
            <v>96830000</v>
          </cell>
          <cell r="E65">
            <v>96830000</v>
          </cell>
          <cell r="F65">
            <v>0</v>
          </cell>
          <cell r="G65">
            <v>1</v>
          </cell>
        </row>
        <row r="66">
          <cell r="A66">
            <v>2030</v>
          </cell>
          <cell r="B66" t="str">
            <v>Sec for Business,Transport and Housing</v>
          </cell>
          <cell r="C66">
            <v>0</v>
          </cell>
          <cell r="D66">
            <v>1337000</v>
          </cell>
          <cell r="E66">
            <v>1337000</v>
          </cell>
          <cell r="F66">
            <v>0</v>
          </cell>
          <cell r="G66">
            <v>1</v>
          </cell>
        </row>
        <row r="67">
          <cell r="A67">
            <v>2100</v>
          </cell>
          <cell r="B67" t="str">
            <v>Dept of Alcoholic Beverage Control</v>
          </cell>
          <cell r="C67">
            <v>0</v>
          </cell>
          <cell r="D67">
            <v>38212000</v>
          </cell>
          <cell r="E67">
            <v>38212000</v>
          </cell>
          <cell r="F67">
            <v>0</v>
          </cell>
          <cell r="G67">
            <v>1</v>
          </cell>
        </row>
        <row r="68">
          <cell r="A68">
            <v>2120</v>
          </cell>
          <cell r="B68" t="str">
            <v>Alcoholic Beverage Control Appeals Board</v>
          </cell>
          <cell r="C68">
            <v>0</v>
          </cell>
          <cell r="D68">
            <v>834000</v>
          </cell>
          <cell r="E68">
            <v>834000</v>
          </cell>
          <cell r="F68">
            <v>0</v>
          </cell>
          <cell r="G68">
            <v>1</v>
          </cell>
        </row>
        <row r="69">
          <cell r="A69">
            <v>2150</v>
          </cell>
          <cell r="B69" t="str">
            <v>Department of Financial Institutions</v>
          </cell>
          <cell r="C69">
            <v>0</v>
          </cell>
          <cell r="D69">
            <v>20221000</v>
          </cell>
          <cell r="E69">
            <v>20221000</v>
          </cell>
          <cell r="F69">
            <v>0</v>
          </cell>
          <cell r="G69">
            <v>1</v>
          </cell>
        </row>
        <row r="70">
          <cell r="A70">
            <v>2180</v>
          </cell>
          <cell r="B70" t="str">
            <v>Dept of Corporations</v>
          </cell>
          <cell r="C70">
            <v>0</v>
          </cell>
          <cell r="D70">
            <v>25309000</v>
          </cell>
          <cell r="E70">
            <v>25309000</v>
          </cell>
          <cell r="F70">
            <v>0</v>
          </cell>
          <cell r="G70">
            <v>1</v>
          </cell>
        </row>
        <row r="71">
          <cell r="A71">
            <v>2240</v>
          </cell>
          <cell r="B71" t="str">
            <v>Dept of Housing &amp; Community Development</v>
          </cell>
          <cell r="C71">
            <v>5530000</v>
          </cell>
          <cell r="D71">
            <v>41896000</v>
          </cell>
          <cell r="E71">
            <v>47426000</v>
          </cell>
          <cell r="F71">
            <v>0.1166027073757011</v>
          </cell>
          <cell r="G71">
            <v>0.88339729262429889</v>
          </cell>
        </row>
        <row r="72">
          <cell r="A72">
            <v>2260</v>
          </cell>
          <cell r="B72" t="str">
            <v>California Housing Finance Agency</v>
          </cell>
          <cell r="C72">
            <v>0</v>
          </cell>
          <cell r="D72">
            <v>23455000</v>
          </cell>
          <cell r="E72">
            <v>23455000</v>
          </cell>
          <cell r="F72">
            <v>0</v>
          </cell>
          <cell r="G72">
            <v>1</v>
          </cell>
        </row>
        <row r="73">
          <cell r="A73">
            <v>2310</v>
          </cell>
          <cell r="B73" t="str">
            <v>Office of Real Estate Appraisers</v>
          </cell>
          <cell r="C73">
            <v>0</v>
          </cell>
          <cell r="D73">
            <v>3250000</v>
          </cell>
          <cell r="E73">
            <v>3250000</v>
          </cell>
          <cell r="F73">
            <v>0</v>
          </cell>
          <cell r="G73">
            <v>1</v>
          </cell>
        </row>
        <row r="74">
          <cell r="A74">
            <v>2320</v>
          </cell>
          <cell r="B74" t="str">
            <v>Department of Real Estate</v>
          </cell>
          <cell r="C74">
            <v>0</v>
          </cell>
          <cell r="D74">
            <v>30163000</v>
          </cell>
          <cell r="E74">
            <v>30163000</v>
          </cell>
          <cell r="F74">
            <v>0</v>
          </cell>
          <cell r="G74">
            <v>1</v>
          </cell>
        </row>
        <row r="75">
          <cell r="A75">
            <v>2400</v>
          </cell>
          <cell r="B75" t="str">
            <v>Department of Managed Health Care</v>
          </cell>
          <cell r="C75">
            <v>0</v>
          </cell>
          <cell r="D75">
            <v>34544000</v>
          </cell>
          <cell r="E75">
            <v>34544000</v>
          </cell>
          <cell r="F75">
            <v>0</v>
          </cell>
          <cell r="G75">
            <v>1</v>
          </cell>
        </row>
        <row r="76">
          <cell r="A76">
            <v>2600</v>
          </cell>
          <cell r="B76" t="str">
            <v>California Transportation Commission</v>
          </cell>
          <cell r="C76">
            <v>0</v>
          </cell>
          <cell r="D76">
            <v>2352615</v>
          </cell>
          <cell r="E76">
            <v>2352615</v>
          </cell>
          <cell r="F76">
            <v>0</v>
          </cell>
          <cell r="G76">
            <v>1</v>
          </cell>
        </row>
        <row r="77">
          <cell r="A77">
            <v>2660</v>
          </cell>
          <cell r="B77" t="str">
            <v>Department of Transportation</v>
          </cell>
          <cell r="C77">
            <v>0</v>
          </cell>
          <cell r="D77">
            <v>2759603000</v>
          </cell>
          <cell r="E77">
            <v>2759603000</v>
          </cell>
          <cell r="F77">
            <v>0</v>
          </cell>
          <cell r="G77">
            <v>1</v>
          </cell>
        </row>
        <row r="78">
          <cell r="A78">
            <v>2665</v>
          </cell>
          <cell r="B78" t="str">
            <v>High Speed Rail Authority</v>
          </cell>
          <cell r="C78">
            <v>0</v>
          </cell>
          <cell r="D78">
            <v>3839000</v>
          </cell>
          <cell r="E78">
            <v>3839000</v>
          </cell>
          <cell r="F78">
            <v>0</v>
          </cell>
          <cell r="G78">
            <v>1</v>
          </cell>
        </row>
        <row r="79">
          <cell r="A79">
            <v>2700</v>
          </cell>
          <cell r="B79" t="str">
            <v>Office of Traffic Safety</v>
          </cell>
          <cell r="C79">
            <v>0</v>
          </cell>
          <cell r="D79">
            <v>58266000</v>
          </cell>
          <cell r="E79">
            <v>58266000</v>
          </cell>
          <cell r="F79">
            <v>0</v>
          </cell>
          <cell r="G79">
            <v>1</v>
          </cell>
        </row>
        <row r="80">
          <cell r="A80">
            <v>2720</v>
          </cell>
          <cell r="B80" t="str">
            <v>Dept of the California Highway Patrol</v>
          </cell>
          <cell r="C80">
            <v>0</v>
          </cell>
          <cell r="D80">
            <v>1068151000</v>
          </cell>
          <cell r="E80">
            <v>1068151000</v>
          </cell>
          <cell r="F80">
            <v>0</v>
          </cell>
          <cell r="G80">
            <v>1</v>
          </cell>
        </row>
        <row r="81">
          <cell r="A81">
            <v>2740</v>
          </cell>
          <cell r="B81" t="str">
            <v>Department of Motor Vehicles</v>
          </cell>
          <cell r="C81">
            <v>1114000</v>
          </cell>
          <cell r="D81">
            <v>669888000</v>
          </cell>
          <cell r="E81">
            <v>671002000</v>
          </cell>
          <cell r="F81">
            <v>1.6602036953690153E-3</v>
          </cell>
          <cell r="G81">
            <v>0.99833979630463099</v>
          </cell>
        </row>
        <row r="82">
          <cell r="A82">
            <v>2780</v>
          </cell>
          <cell r="B82" t="str">
            <v>Stephen P. Teale Data Center</v>
          </cell>
          <cell r="C82">
            <v>0</v>
          </cell>
          <cell r="D82">
            <v>100299000</v>
          </cell>
          <cell r="E82">
            <v>100299000</v>
          </cell>
          <cell r="F82">
            <v>0</v>
          </cell>
          <cell r="G82">
            <v>1</v>
          </cell>
        </row>
        <row r="83">
          <cell r="A83">
            <v>2830</v>
          </cell>
          <cell r="B83" t="str">
            <v>General Obligation Bonds-BT&amp;H</v>
          </cell>
          <cell r="C83">
            <v>204967000</v>
          </cell>
          <cell r="D83">
            <v>0</v>
          </cell>
          <cell r="E83">
            <v>204967000</v>
          </cell>
          <cell r="F83">
            <v>1</v>
          </cell>
          <cell r="G83">
            <v>0</v>
          </cell>
        </row>
        <row r="84">
          <cell r="A84">
            <v>2920</v>
          </cell>
          <cell r="B84" t="str">
            <v>Technology, Trade, and Commerce Agency</v>
          </cell>
          <cell r="C84">
            <v>7875000</v>
          </cell>
          <cell r="D84">
            <v>8230000</v>
          </cell>
          <cell r="E84">
            <v>16105000</v>
          </cell>
          <cell r="F84">
            <v>0.48897857808134121</v>
          </cell>
          <cell r="G84">
            <v>0.51102142191865885</v>
          </cell>
        </row>
        <row r="85">
          <cell r="A85">
            <v>3030</v>
          </cell>
          <cell r="B85" t="str">
            <v>Secretary for Resources</v>
          </cell>
          <cell r="C85">
            <v>0</v>
          </cell>
          <cell r="D85">
            <v>11121000</v>
          </cell>
          <cell r="E85">
            <v>11121000</v>
          </cell>
          <cell r="F85">
            <v>0</v>
          </cell>
          <cell r="G85">
            <v>1</v>
          </cell>
        </row>
        <row r="86">
          <cell r="A86">
            <v>3110</v>
          </cell>
          <cell r="B86" t="str">
            <v>Special Resources Program</v>
          </cell>
          <cell r="C86">
            <v>0</v>
          </cell>
          <cell r="D86">
            <v>200000</v>
          </cell>
          <cell r="E86">
            <v>200000</v>
          </cell>
          <cell r="F86">
            <v>0</v>
          </cell>
          <cell r="G86">
            <v>1</v>
          </cell>
        </row>
        <row r="87">
          <cell r="A87">
            <v>3125</v>
          </cell>
          <cell r="B87" t="str">
            <v>California Tahoe Conservancy</v>
          </cell>
          <cell r="C87">
            <v>0</v>
          </cell>
          <cell r="D87">
            <v>3859000</v>
          </cell>
          <cell r="E87">
            <v>3859000</v>
          </cell>
          <cell r="F87">
            <v>0</v>
          </cell>
          <cell r="G87">
            <v>1</v>
          </cell>
        </row>
        <row r="88">
          <cell r="A88">
            <v>3340</v>
          </cell>
          <cell r="B88" t="str">
            <v>California Conservation Corps</v>
          </cell>
          <cell r="C88">
            <v>39961000</v>
          </cell>
          <cell r="D88">
            <v>30265000</v>
          </cell>
          <cell r="E88">
            <v>70226000</v>
          </cell>
          <cell r="F88">
            <v>0.56903426081508268</v>
          </cell>
          <cell r="G88">
            <v>0.43096573918491726</v>
          </cell>
        </row>
        <row r="89">
          <cell r="A89">
            <v>3360</v>
          </cell>
          <cell r="B89" t="str">
            <v>Energy Resources Conservation &amp; Dev Com</v>
          </cell>
          <cell r="C89">
            <v>0</v>
          </cell>
          <cell r="D89">
            <v>327836000</v>
          </cell>
          <cell r="E89">
            <v>327836000</v>
          </cell>
          <cell r="F89">
            <v>0</v>
          </cell>
          <cell r="G89">
            <v>1</v>
          </cell>
        </row>
        <row r="90">
          <cell r="A90">
            <v>3460</v>
          </cell>
          <cell r="B90" t="str">
            <v>Colorado River Board of California</v>
          </cell>
          <cell r="C90">
            <v>0</v>
          </cell>
          <cell r="D90">
            <v>14000</v>
          </cell>
          <cell r="E90">
            <v>14000</v>
          </cell>
          <cell r="F90">
            <v>0</v>
          </cell>
          <cell r="G90">
            <v>1</v>
          </cell>
        </row>
        <row r="91">
          <cell r="A91">
            <v>3480</v>
          </cell>
          <cell r="B91" t="str">
            <v>Department of Conservation</v>
          </cell>
          <cell r="C91">
            <v>5396000</v>
          </cell>
          <cell r="D91">
            <v>530523000</v>
          </cell>
          <cell r="E91">
            <v>535919000</v>
          </cell>
          <cell r="F91">
            <v>1.0068685752884297E-2</v>
          </cell>
          <cell r="G91">
            <v>0.98993131424711567</v>
          </cell>
        </row>
        <row r="92">
          <cell r="A92">
            <v>3540</v>
          </cell>
          <cell r="B92" t="str">
            <v>Dept of Forestry and Fire Protection</v>
          </cell>
          <cell r="C92">
            <v>354092000</v>
          </cell>
          <cell r="D92">
            <v>102665000</v>
          </cell>
          <cell r="E92">
            <v>456757000</v>
          </cell>
          <cell r="F92">
            <v>0.77523059307246522</v>
          </cell>
          <cell r="G92">
            <v>0.22476940692753478</v>
          </cell>
        </row>
        <row r="93">
          <cell r="A93">
            <v>3560</v>
          </cell>
          <cell r="B93" t="str">
            <v>State Lands Commission</v>
          </cell>
          <cell r="C93">
            <v>10099000</v>
          </cell>
          <cell r="D93">
            <v>8725000</v>
          </cell>
          <cell r="E93">
            <v>18824000</v>
          </cell>
          <cell r="F93">
            <v>0.53649596260093502</v>
          </cell>
          <cell r="G93">
            <v>0.46350403739906504</v>
          </cell>
        </row>
        <row r="94">
          <cell r="A94">
            <v>3600</v>
          </cell>
          <cell r="B94" t="str">
            <v>Department of Fish and Game</v>
          </cell>
          <cell r="C94">
            <v>40957000</v>
          </cell>
          <cell r="D94">
            <v>205882000</v>
          </cell>
          <cell r="E94">
            <v>246839000</v>
          </cell>
          <cell r="F94">
            <v>0.16592596793861586</v>
          </cell>
          <cell r="G94">
            <v>0.8340740320613842</v>
          </cell>
        </row>
        <row r="95">
          <cell r="A95">
            <v>3640</v>
          </cell>
          <cell r="B95" t="str">
            <v>Wildlife Conservation Board</v>
          </cell>
          <cell r="C95">
            <v>321000</v>
          </cell>
          <cell r="D95">
            <v>5563000</v>
          </cell>
          <cell r="E95">
            <v>5884000</v>
          </cell>
          <cell r="F95">
            <v>5.4554724677090417E-2</v>
          </cell>
          <cell r="G95">
            <v>0.94544527532290956</v>
          </cell>
        </row>
        <row r="96">
          <cell r="A96">
            <v>3680</v>
          </cell>
          <cell r="B96" t="str">
            <v>Department of Boating &amp; Waterways</v>
          </cell>
          <cell r="C96">
            <v>0</v>
          </cell>
          <cell r="D96">
            <v>21322000</v>
          </cell>
          <cell r="E96">
            <v>21322000</v>
          </cell>
          <cell r="F96">
            <v>0</v>
          </cell>
          <cell r="G96">
            <v>1</v>
          </cell>
        </row>
        <row r="97">
          <cell r="A97">
            <v>3720</v>
          </cell>
          <cell r="B97" t="str">
            <v>California Coastal Commission</v>
          </cell>
          <cell r="C97">
            <v>10587000</v>
          </cell>
          <cell r="D97">
            <v>3326000</v>
          </cell>
          <cell r="E97">
            <v>13913000</v>
          </cell>
          <cell r="F97">
            <v>0.76094300294688422</v>
          </cell>
          <cell r="G97">
            <v>0.23905699705311578</v>
          </cell>
        </row>
        <row r="98">
          <cell r="A98">
            <v>3760</v>
          </cell>
          <cell r="B98" t="str">
            <v>State Coastal Conservancy</v>
          </cell>
          <cell r="C98">
            <v>0</v>
          </cell>
          <cell r="D98">
            <v>6909000</v>
          </cell>
          <cell r="E98">
            <v>6909000</v>
          </cell>
          <cell r="F98">
            <v>0</v>
          </cell>
          <cell r="G98">
            <v>1</v>
          </cell>
        </row>
        <row r="99">
          <cell r="A99">
            <v>3780</v>
          </cell>
          <cell r="B99" t="str">
            <v>Native American Heritage Commission</v>
          </cell>
          <cell r="C99">
            <v>588000</v>
          </cell>
          <cell r="D99">
            <v>0</v>
          </cell>
          <cell r="E99">
            <v>588000</v>
          </cell>
          <cell r="F99">
            <v>1</v>
          </cell>
          <cell r="G99">
            <v>0</v>
          </cell>
        </row>
        <row r="100">
          <cell r="A100">
            <v>3790</v>
          </cell>
          <cell r="B100" t="str">
            <v>Department of Parks and Recreation</v>
          </cell>
          <cell r="C100">
            <v>90115000</v>
          </cell>
          <cell r="D100">
            <v>174703000</v>
          </cell>
          <cell r="E100">
            <v>264818000</v>
          </cell>
          <cell r="F100">
            <v>0.34029031259204434</v>
          </cell>
          <cell r="G100">
            <v>0.65970968740795566</v>
          </cell>
        </row>
        <row r="101">
          <cell r="A101">
            <v>3810</v>
          </cell>
          <cell r="B101" t="str">
            <v>Santa Monica Mountains Conservancy</v>
          </cell>
          <cell r="C101">
            <v>0</v>
          </cell>
          <cell r="D101">
            <v>676000</v>
          </cell>
          <cell r="E101">
            <v>676000</v>
          </cell>
          <cell r="F101">
            <v>0</v>
          </cell>
          <cell r="G101">
            <v>1</v>
          </cell>
        </row>
        <row r="102">
          <cell r="A102">
            <v>3820</v>
          </cell>
          <cell r="B102" t="str">
            <v>San Francisco Bay Conserv &amp; Develop Comm</v>
          </cell>
          <cell r="C102">
            <v>3458000</v>
          </cell>
          <cell r="D102">
            <v>146000</v>
          </cell>
          <cell r="E102">
            <v>3604000</v>
          </cell>
          <cell r="F102">
            <v>0.9594894561598224</v>
          </cell>
          <cell r="G102">
            <v>4.0510543840177583E-2</v>
          </cell>
        </row>
        <row r="103">
          <cell r="A103">
            <v>3825</v>
          </cell>
          <cell r="B103" t="str">
            <v>San Gabriel/Lower LA Rivers/Mnts Consvcy</v>
          </cell>
          <cell r="C103">
            <v>0</v>
          </cell>
          <cell r="D103">
            <v>797000</v>
          </cell>
          <cell r="E103">
            <v>797000</v>
          </cell>
          <cell r="F103">
            <v>0</v>
          </cell>
          <cell r="G103">
            <v>1</v>
          </cell>
        </row>
        <row r="104">
          <cell r="A104">
            <v>3830</v>
          </cell>
          <cell r="B104" t="str">
            <v>San Joaquin River Conservancy</v>
          </cell>
          <cell r="C104">
            <v>0</v>
          </cell>
          <cell r="D104">
            <v>355000</v>
          </cell>
          <cell r="E104">
            <v>355000</v>
          </cell>
          <cell r="F104">
            <v>0</v>
          </cell>
          <cell r="G104">
            <v>1</v>
          </cell>
        </row>
        <row r="105">
          <cell r="A105">
            <v>3835</v>
          </cell>
          <cell r="B105" t="str">
            <v>Baldwin Hills Conservancy</v>
          </cell>
          <cell r="C105">
            <v>0</v>
          </cell>
          <cell r="D105">
            <v>367000</v>
          </cell>
          <cell r="E105">
            <v>367000</v>
          </cell>
          <cell r="F105">
            <v>0</v>
          </cell>
          <cell r="G105">
            <v>1</v>
          </cell>
        </row>
        <row r="106">
          <cell r="A106">
            <v>3840</v>
          </cell>
          <cell r="B106" t="str">
            <v>Delta Protection Commission</v>
          </cell>
          <cell r="C106">
            <v>0</v>
          </cell>
          <cell r="D106">
            <v>307000</v>
          </cell>
          <cell r="E106">
            <v>307000</v>
          </cell>
          <cell r="F106">
            <v>0</v>
          </cell>
          <cell r="G106">
            <v>1</v>
          </cell>
        </row>
        <row r="107">
          <cell r="A107">
            <v>3845</v>
          </cell>
          <cell r="B107" t="str">
            <v>San Diego River Conservancy</v>
          </cell>
          <cell r="C107">
            <v>0</v>
          </cell>
          <cell r="D107">
            <v>265000</v>
          </cell>
          <cell r="E107">
            <v>265000</v>
          </cell>
          <cell r="F107">
            <v>0</v>
          </cell>
          <cell r="G107">
            <v>1</v>
          </cell>
        </row>
        <row r="108">
          <cell r="A108">
            <v>3850</v>
          </cell>
          <cell r="B108" t="str">
            <v>Coachella Valley Mountains Conservancy</v>
          </cell>
          <cell r="C108">
            <v>0</v>
          </cell>
          <cell r="D108">
            <v>362000</v>
          </cell>
          <cell r="E108">
            <v>362000</v>
          </cell>
          <cell r="F108">
            <v>0</v>
          </cell>
          <cell r="G108">
            <v>1</v>
          </cell>
        </row>
        <row r="109">
          <cell r="A109">
            <v>3860</v>
          </cell>
          <cell r="B109" t="str">
            <v>Department of Water Resources</v>
          </cell>
          <cell r="C109">
            <v>31794000</v>
          </cell>
          <cell r="D109">
            <v>542763000</v>
          </cell>
          <cell r="E109">
            <v>574557000</v>
          </cell>
          <cell r="F109">
            <v>5.5336546243453653E-2</v>
          </cell>
          <cell r="G109">
            <v>0.94466345375654637</v>
          </cell>
        </row>
        <row r="110">
          <cell r="A110">
            <v>3870</v>
          </cell>
          <cell r="B110" t="str">
            <v>California Bay-Delta Authority</v>
          </cell>
          <cell r="C110">
            <v>12590000</v>
          </cell>
          <cell r="D110">
            <v>164524000</v>
          </cell>
          <cell r="E110">
            <v>177114000</v>
          </cell>
          <cell r="F110">
            <v>7.1084160484207917E-2</v>
          </cell>
          <cell r="G110">
            <v>0.92891583951579204</v>
          </cell>
        </row>
        <row r="111">
          <cell r="A111">
            <v>3882</v>
          </cell>
          <cell r="B111" t="str">
            <v>General Obligation Bonds-Resources</v>
          </cell>
          <cell r="C111">
            <v>244102000</v>
          </cell>
          <cell r="D111">
            <v>0</v>
          </cell>
          <cell r="E111">
            <v>244102000</v>
          </cell>
          <cell r="F111">
            <v>1</v>
          </cell>
          <cell r="G111">
            <v>0</v>
          </cell>
        </row>
        <row r="112">
          <cell r="A112">
            <v>3895</v>
          </cell>
          <cell r="B112" t="str">
            <v>Secretary for Environmental Protection</v>
          </cell>
          <cell r="C112">
            <v>1400000</v>
          </cell>
          <cell r="D112">
            <v>4917000</v>
          </cell>
          <cell r="E112">
            <v>6317000</v>
          </cell>
          <cell r="F112">
            <v>0.22162418869716638</v>
          </cell>
          <cell r="G112">
            <v>0.77837581130283362</v>
          </cell>
        </row>
        <row r="113">
          <cell r="A113">
            <v>3900</v>
          </cell>
          <cell r="B113" t="str">
            <v>State Air Resources Board</v>
          </cell>
          <cell r="C113">
            <v>5016000</v>
          </cell>
          <cell r="D113">
            <v>141697000</v>
          </cell>
          <cell r="E113">
            <v>146713000</v>
          </cell>
          <cell r="F113">
            <v>3.4189199321123555E-2</v>
          </cell>
          <cell r="G113">
            <v>0.96581080067887648</v>
          </cell>
        </row>
        <row r="114">
          <cell r="A114">
            <v>3910</v>
          </cell>
          <cell r="B114" t="str">
            <v>CA Integrated Waste Management Board</v>
          </cell>
          <cell r="C114">
            <v>0</v>
          </cell>
          <cell r="D114">
            <v>84681000</v>
          </cell>
          <cell r="E114">
            <v>84681000</v>
          </cell>
          <cell r="F114">
            <v>0</v>
          </cell>
          <cell r="G114">
            <v>1</v>
          </cell>
        </row>
        <row r="115">
          <cell r="A115">
            <v>3930</v>
          </cell>
          <cell r="B115" t="str">
            <v>Department of Pesticide Regulation</v>
          </cell>
          <cell r="C115">
            <v>2119000</v>
          </cell>
          <cell r="D115">
            <v>41597000</v>
          </cell>
          <cell r="E115">
            <v>43716000</v>
          </cell>
          <cell r="F115">
            <v>4.8471955348156279E-2</v>
          </cell>
          <cell r="G115">
            <v>0.95152804465184371</v>
          </cell>
        </row>
        <row r="116">
          <cell r="A116">
            <v>3940</v>
          </cell>
          <cell r="B116" t="str">
            <v>State Water Resources Control Board</v>
          </cell>
          <cell r="C116">
            <v>41385000</v>
          </cell>
          <cell r="D116">
            <v>378823000</v>
          </cell>
          <cell r="E116">
            <v>420208000</v>
          </cell>
          <cell r="F116">
            <v>9.8486939801241291E-2</v>
          </cell>
          <cell r="G116">
            <v>0.90151306019875876</v>
          </cell>
        </row>
        <row r="117">
          <cell r="A117">
            <v>3960</v>
          </cell>
          <cell r="B117" t="str">
            <v>Department of Toxic Substances Control</v>
          </cell>
          <cell r="C117">
            <v>20106000</v>
          </cell>
          <cell r="D117">
            <v>128717000</v>
          </cell>
          <cell r="E117">
            <v>148823000</v>
          </cell>
          <cell r="F117">
            <v>0.13510008533627194</v>
          </cell>
          <cell r="G117">
            <v>0.86489991466372806</v>
          </cell>
        </row>
        <row r="118">
          <cell r="A118">
            <v>3980</v>
          </cell>
          <cell r="B118" t="str">
            <v>Ofc of Environmental Health Hazard Asmt</v>
          </cell>
          <cell r="C118">
            <v>10126000</v>
          </cell>
          <cell r="D118">
            <v>2863000</v>
          </cell>
          <cell r="E118">
            <v>12989000</v>
          </cell>
          <cell r="F118">
            <v>0.779582723843252</v>
          </cell>
          <cell r="G118">
            <v>0.22041727615674803</v>
          </cell>
        </row>
        <row r="119">
          <cell r="A119">
            <v>3996</v>
          </cell>
          <cell r="B119" t="str">
            <v>General Obligation Bonds-Environmental</v>
          </cell>
          <cell r="C119">
            <v>13378000</v>
          </cell>
          <cell r="D119">
            <v>0</v>
          </cell>
          <cell r="E119">
            <v>13378000</v>
          </cell>
          <cell r="F119">
            <v>1</v>
          </cell>
          <cell r="G119">
            <v>0</v>
          </cell>
        </row>
        <row r="120">
          <cell r="A120">
            <v>4020</v>
          </cell>
          <cell r="B120" t="str">
            <v>Secretary for Cal Health &amp; Human Serv Ag</v>
          </cell>
          <cell r="C120">
            <v>3456000</v>
          </cell>
          <cell r="D120">
            <v>0</v>
          </cell>
          <cell r="E120">
            <v>3456000</v>
          </cell>
          <cell r="F120">
            <v>1</v>
          </cell>
          <cell r="G120">
            <v>0</v>
          </cell>
        </row>
        <row r="121">
          <cell r="A121">
            <v>4100</v>
          </cell>
          <cell r="B121" t="str">
            <v>State Council Developmental Disabilities</v>
          </cell>
          <cell r="C121">
            <v>0</v>
          </cell>
          <cell r="D121">
            <v>6543000</v>
          </cell>
          <cell r="E121">
            <v>6543000</v>
          </cell>
          <cell r="F121">
            <v>0</v>
          </cell>
          <cell r="G121">
            <v>1</v>
          </cell>
        </row>
        <row r="122">
          <cell r="A122">
            <v>4120</v>
          </cell>
          <cell r="B122" t="str">
            <v>Emergency Medical Services Authority</v>
          </cell>
          <cell r="C122">
            <v>1005000</v>
          </cell>
          <cell r="D122">
            <v>2945000</v>
          </cell>
          <cell r="E122">
            <v>3950000</v>
          </cell>
          <cell r="F122">
            <v>0.25443037974683547</v>
          </cell>
          <cell r="G122">
            <v>0.74556962025316453</v>
          </cell>
        </row>
        <row r="123">
          <cell r="A123">
            <v>4130</v>
          </cell>
          <cell r="B123" t="str">
            <v>CA Hlth and Human Svcs Agency Data Ctr</v>
          </cell>
          <cell r="C123">
            <v>0</v>
          </cell>
          <cell r="D123">
            <v>314853000</v>
          </cell>
          <cell r="E123">
            <v>314853000</v>
          </cell>
          <cell r="F123">
            <v>0</v>
          </cell>
          <cell r="G123">
            <v>1</v>
          </cell>
        </row>
        <row r="124">
          <cell r="A124">
            <v>4140</v>
          </cell>
          <cell r="B124" t="str">
            <v>Ofc Statewide Health Planning-Developmnt</v>
          </cell>
          <cell r="C124">
            <v>571000</v>
          </cell>
          <cell r="D124">
            <v>43460000</v>
          </cell>
          <cell r="E124">
            <v>44031000</v>
          </cell>
          <cell r="F124">
            <v>1.2968136085939452E-2</v>
          </cell>
          <cell r="G124">
            <v>0.9870318639140605</v>
          </cell>
        </row>
        <row r="125">
          <cell r="A125">
            <v>4170</v>
          </cell>
          <cell r="B125" t="str">
            <v>Department of Aging</v>
          </cell>
          <cell r="C125">
            <v>3969000</v>
          </cell>
          <cell r="D125">
            <v>7676000</v>
          </cell>
          <cell r="E125">
            <v>11645000</v>
          </cell>
          <cell r="F125">
            <v>0.3408329755259768</v>
          </cell>
          <cell r="G125">
            <v>0.6591670244740232</v>
          </cell>
        </row>
        <row r="126">
          <cell r="A126">
            <v>4180</v>
          </cell>
          <cell r="B126" t="str">
            <v>Commission on Aging</v>
          </cell>
          <cell r="C126">
            <v>0</v>
          </cell>
          <cell r="D126">
            <v>644000</v>
          </cell>
          <cell r="E126">
            <v>644000</v>
          </cell>
          <cell r="F126">
            <v>0</v>
          </cell>
          <cell r="G126">
            <v>1</v>
          </cell>
        </row>
        <row r="127">
          <cell r="A127">
            <v>4200</v>
          </cell>
          <cell r="B127" t="str">
            <v>Department of Alcohol and Drug Programs</v>
          </cell>
          <cell r="C127">
            <v>6092000</v>
          </cell>
          <cell r="D127">
            <v>29614000</v>
          </cell>
          <cell r="E127">
            <v>35706000</v>
          </cell>
          <cell r="F127">
            <v>0.17061558281521313</v>
          </cell>
          <cell r="G127">
            <v>0.82938441718478684</v>
          </cell>
        </row>
        <row r="128">
          <cell r="A128">
            <v>4250</v>
          </cell>
          <cell r="B128" t="str">
            <v>CA Children &amp; Families Commission</v>
          </cell>
          <cell r="C128">
            <v>0</v>
          </cell>
          <cell r="D128">
            <v>6273000</v>
          </cell>
          <cell r="E128">
            <v>6273000</v>
          </cell>
          <cell r="F128">
            <v>0</v>
          </cell>
          <cell r="G128">
            <v>1</v>
          </cell>
        </row>
        <row r="129">
          <cell r="A129">
            <v>4260</v>
          </cell>
          <cell r="B129" t="str">
            <v>Department of Health Services</v>
          </cell>
          <cell r="C129">
            <v>255595000</v>
          </cell>
          <cell r="D129">
            <v>584259000</v>
          </cell>
          <cell r="E129">
            <v>839854000</v>
          </cell>
          <cell r="F129">
            <v>0.30433265781909713</v>
          </cell>
          <cell r="G129">
            <v>0.69566734218090287</v>
          </cell>
        </row>
        <row r="130">
          <cell r="A130">
            <v>4270</v>
          </cell>
          <cell r="B130" t="str">
            <v>California Medical Assistance Commission</v>
          </cell>
          <cell r="C130">
            <v>1132000</v>
          </cell>
          <cell r="D130">
            <v>91000</v>
          </cell>
          <cell r="E130">
            <v>1223000</v>
          </cell>
          <cell r="F130">
            <v>0.92559280457890436</v>
          </cell>
          <cell r="G130">
            <v>7.4407195421095668E-2</v>
          </cell>
        </row>
        <row r="131">
          <cell r="A131">
            <v>4280</v>
          </cell>
          <cell r="B131" t="str">
            <v>Managed Risk Medical Insurance Board</v>
          </cell>
          <cell r="C131">
            <v>1705000</v>
          </cell>
          <cell r="D131">
            <v>5618000</v>
          </cell>
          <cell r="E131">
            <v>7323000</v>
          </cell>
          <cell r="F131">
            <v>0.23282807592516727</v>
          </cell>
          <cell r="G131">
            <v>0.7671719240748327</v>
          </cell>
        </row>
        <row r="132">
          <cell r="A132">
            <v>4300</v>
          </cell>
          <cell r="B132" t="str">
            <v>Department of Developmental Services</v>
          </cell>
          <cell r="C132">
            <v>389696000</v>
          </cell>
          <cell r="D132">
            <v>5134000</v>
          </cell>
          <cell r="E132">
            <v>394830000</v>
          </cell>
          <cell r="F132">
            <v>0.98699693538991462</v>
          </cell>
          <cell r="G132">
            <v>1.3003064610085354E-2</v>
          </cell>
        </row>
        <row r="133">
          <cell r="A133">
            <v>4440</v>
          </cell>
          <cell r="B133" t="str">
            <v>Department of Mental Health</v>
          </cell>
          <cell r="C133">
            <v>551848000</v>
          </cell>
          <cell r="D133">
            <v>5202000</v>
          </cell>
          <cell r="E133">
            <v>557050000</v>
          </cell>
          <cell r="F133">
            <v>0.99066152050982859</v>
          </cell>
          <cell r="G133">
            <v>9.3384794901714384E-3</v>
          </cell>
        </row>
        <row r="134">
          <cell r="A134">
            <v>4700</v>
          </cell>
          <cell r="B134" t="str">
            <v>Department of Community Services &amp; Develop</v>
          </cell>
          <cell r="C134">
            <v>0</v>
          </cell>
          <cell r="D134">
            <v>8832000</v>
          </cell>
          <cell r="E134">
            <v>8832000</v>
          </cell>
          <cell r="F134">
            <v>0</v>
          </cell>
          <cell r="G134">
            <v>1</v>
          </cell>
        </row>
        <row r="135">
          <cell r="A135">
            <v>5160</v>
          </cell>
          <cell r="B135" t="str">
            <v>Department of Rehabilitation</v>
          </cell>
          <cell r="C135">
            <v>46070000</v>
          </cell>
          <cell r="D135">
            <v>277891000</v>
          </cell>
          <cell r="E135">
            <v>323961000</v>
          </cell>
          <cell r="F135">
            <v>0.14220847571158257</v>
          </cell>
          <cell r="G135">
            <v>0.85779152428841743</v>
          </cell>
        </row>
        <row r="136">
          <cell r="A136">
            <v>5175</v>
          </cell>
          <cell r="B136" t="str">
            <v>Department of Child Support Services</v>
          </cell>
          <cell r="C136">
            <v>33979000</v>
          </cell>
          <cell r="D136">
            <v>81178000</v>
          </cell>
          <cell r="E136">
            <v>115157000</v>
          </cell>
          <cell r="F136">
            <v>0.29506673497920233</v>
          </cell>
          <cell r="G136">
            <v>0.70493326502079767</v>
          </cell>
        </row>
        <row r="137">
          <cell r="A137">
            <v>5180</v>
          </cell>
          <cell r="B137" t="str">
            <v>Department of Social Services</v>
          </cell>
          <cell r="C137">
            <v>89961000</v>
          </cell>
          <cell r="D137">
            <v>315029000</v>
          </cell>
          <cell r="E137">
            <v>404990000</v>
          </cell>
          <cell r="F137">
            <v>0.22213141065211486</v>
          </cell>
          <cell r="G137">
            <v>0.77786858934788516</v>
          </cell>
        </row>
        <row r="138">
          <cell r="A138">
            <v>5206</v>
          </cell>
          <cell r="B138" t="str">
            <v>General Obligation Bonds-H&amp;HS</v>
          </cell>
          <cell r="C138">
            <v>3005000</v>
          </cell>
          <cell r="D138">
            <v>0</v>
          </cell>
          <cell r="E138">
            <v>3005000</v>
          </cell>
          <cell r="F138">
            <v>1</v>
          </cell>
          <cell r="G138">
            <v>0</v>
          </cell>
        </row>
        <row r="139">
          <cell r="A139">
            <v>5230</v>
          </cell>
          <cell r="B139" t="str">
            <v>Sec for Youth and Adult Corrections</v>
          </cell>
          <cell r="C139">
            <v>938000</v>
          </cell>
          <cell r="D139">
            <v>0</v>
          </cell>
          <cell r="E139">
            <v>938000</v>
          </cell>
          <cell r="F139">
            <v>1</v>
          </cell>
          <cell r="G139">
            <v>0</v>
          </cell>
        </row>
        <row r="140">
          <cell r="A140">
            <v>5235</v>
          </cell>
          <cell r="B140" t="str">
            <v>Office of the Inspector General</v>
          </cell>
          <cell r="C140">
            <v>2687000</v>
          </cell>
          <cell r="D140">
            <v>0</v>
          </cell>
          <cell r="E140">
            <v>2687000</v>
          </cell>
          <cell r="F140">
            <v>1</v>
          </cell>
          <cell r="G140">
            <v>0</v>
          </cell>
        </row>
        <row r="141">
          <cell r="A141">
            <v>5240</v>
          </cell>
          <cell r="B141" t="str">
            <v>CA Department of Corrections</v>
          </cell>
          <cell r="C141">
            <v>5019373000</v>
          </cell>
          <cell r="D141">
            <v>52885000</v>
          </cell>
          <cell r="E141">
            <v>5072258000</v>
          </cell>
          <cell r="F141">
            <v>0.98957367704876209</v>
          </cell>
          <cell r="G141">
            <v>1.0426322951237891E-2</v>
          </cell>
        </row>
        <row r="142">
          <cell r="A142">
            <v>5430</v>
          </cell>
          <cell r="B142" t="str">
            <v>Board of Corrections</v>
          </cell>
          <cell r="C142">
            <v>3801406</v>
          </cell>
          <cell r="D142">
            <v>3815000</v>
          </cell>
          <cell r="E142">
            <v>7616406</v>
          </cell>
          <cell r="F142">
            <v>0.49910758433833491</v>
          </cell>
          <cell r="G142">
            <v>0.50089241566166509</v>
          </cell>
        </row>
        <row r="143">
          <cell r="A143">
            <v>5440</v>
          </cell>
          <cell r="B143" t="str">
            <v>Board of Prison Terms</v>
          </cell>
          <cell r="C143">
            <v>25219000</v>
          </cell>
          <cell r="D143">
            <v>0</v>
          </cell>
          <cell r="E143">
            <v>25219000</v>
          </cell>
          <cell r="F143">
            <v>1</v>
          </cell>
          <cell r="G143">
            <v>0</v>
          </cell>
        </row>
        <row r="144">
          <cell r="A144">
            <v>5450</v>
          </cell>
          <cell r="B144" t="str">
            <v>Youthful Offender Parole Board</v>
          </cell>
          <cell r="C144">
            <v>1644000</v>
          </cell>
          <cell r="D144">
            <v>0</v>
          </cell>
          <cell r="E144">
            <v>1644000</v>
          </cell>
          <cell r="F144">
            <v>1</v>
          </cell>
          <cell r="G144">
            <v>0</v>
          </cell>
        </row>
        <row r="145">
          <cell r="A145">
            <v>5460</v>
          </cell>
          <cell r="B145" t="str">
            <v>Department of the Youth Authority</v>
          </cell>
          <cell r="C145">
            <v>338980000</v>
          </cell>
          <cell r="D145">
            <v>2000000</v>
          </cell>
          <cell r="E145">
            <v>340980000</v>
          </cell>
          <cell r="F145">
            <v>0.99413455334623735</v>
          </cell>
          <cell r="G145">
            <v>5.8654466537626836E-3</v>
          </cell>
        </row>
        <row r="146">
          <cell r="A146">
            <v>5480</v>
          </cell>
          <cell r="B146" t="str">
            <v>Correctional Peace Officer Standards/Trg</v>
          </cell>
          <cell r="C146">
            <v>1081000</v>
          </cell>
          <cell r="D146">
            <v>0</v>
          </cell>
          <cell r="E146">
            <v>1081000</v>
          </cell>
          <cell r="F146">
            <v>1</v>
          </cell>
          <cell r="G146">
            <v>0</v>
          </cell>
        </row>
        <row r="147">
          <cell r="A147">
            <v>5996</v>
          </cell>
          <cell r="B147" t="str">
            <v>General Obligation Bonds-YAC</v>
          </cell>
          <cell r="C147">
            <v>214545000</v>
          </cell>
          <cell r="D147">
            <v>0</v>
          </cell>
          <cell r="E147">
            <v>214545000</v>
          </cell>
          <cell r="F147">
            <v>1</v>
          </cell>
          <cell r="G147">
            <v>0</v>
          </cell>
        </row>
        <row r="148">
          <cell r="A148">
            <v>6050</v>
          </cell>
          <cell r="B148" t="str">
            <v>Office of the Secretary for Education</v>
          </cell>
          <cell r="C148">
            <v>1710000</v>
          </cell>
          <cell r="D148">
            <v>0</v>
          </cell>
          <cell r="E148">
            <v>1710000</v>
          </cell>
          <cell r="F148">
            <v>1</v>
          </cell>
          <cell r="G148">
            <v>0</v>
          </cell>
        </row>
        <row r="149">
          <cell r="A149">
            <v>6054</v>
          </cell>
          <cell r="B149" t="str">
            <v>Scholarshare Investment Board</v>
          </cell>
          <cell r="C149">
            <v>1159000</v>
          </cell>
          <cell r="D149">
            <v>0</v>
          </cell>
          <cell r="E149">
            <v>1159000</v>
          </cell>
          <cell r="F149">
            <v>1</v>
          </cell>
          <cell r="G149">
            <v>0</v>
          </cell>
        </row>
        <row r="150">
          <cell r="A150">
            <v>6110</v>
          </cell>
          <cell r="B150" t="str">
            <v>Department of Education</v>
          </cell>
          <cell r="C150">
            <v>111205000</v>
          </cell>
          <cell r="D150">
            <v>139779000</v>
          </cell>
          <cell r="E150">
            <v>250984000</v>
          </cell>
          <cell r="F150">
            <v>0.44307605265674305</v>
          </cell>
          <cell r="G150">
            <v>0.5569239473432569</v>
          </cell>
        </row>
        <row r="151">
          <cell r="A151">
            <v>6120</v>
          </cell>
          <cell r="B151" t="str">
            <v>California State Library</v>
          </cell>
          <cell r="C151">
            <v>13376000</v>
          </cell>
          <cell r="D151">
            <v>9228000</v>
          </cell>
          <cell r="E151">
            <v>22604000</v>
          </cell>
          <cell r="F151">
            <v>0.59175367191647499</v>
          </cell>
          <cell r="G151">
            <v>0.40824632808352507</v>
          </cell>
        </row>
        <row r="152">
          <cell r="A152">
            <v>6125</v>
          </cell>
          <cell r="B152" t="str">
            <v>Education Audit Appeals Panel</v>
          </cell>
          <cell r="C152">
            <v>1500000</v>
          </cell>
          <cell r="D152">
            <v>0</v>
          </cell>
          <cell r="E152">
            <v>1500000</v>
          </cell>
          <cell r="F152">
            <v>1</v>
          </cell>
          <cell r="G152">
            <v>0</v>
          </cell>
        </row>
        <row r="153">
          <cell r="A153">
            <v>6255</v>
          </cell>
          <cell r="B153" t="str">
            <v>CA State Summer School for the Arts</v>
          </cell>
          <cell r="C153">
            <v>737000</v>
          </cell>
          <cell r="D153">
            <v>886000</v>
          </cell>
          <cell r="E153">
            <v>1623000</v>
          </cell>
          <cell r="F153">
            <v>0.45409735058533579</v>
          </cell>
          <cell r="G153">
            <v>0.54590264941466415</v>
          </cell>
        </row>
        <row r="154">
          <cell r="A154">
            <v>6330</v>
          </cell>
          <cell r="B154" t="str">
            <v>CA Occupational Info Coordinating Comm</v>
          </cell>
          <cell r="C154">
            <v>0</v>
          </cell>
          <cell r="D154">
            <v>312000</v>
          </cell>
          <cell r="E154">
            <v>312000</v>
          </cell>
          <cell r="F154">
            <v>0</v>
          </cell>
          <cell r="G154">
            <v>1</v>
          </cell>
        </row>
        <row r="155">
          <cell r="A155">
            <v>6360</v>
          </cell>
          <cell r="B155" t="str">
            <v>Commission on Teacher Credentialing</v>
          </cell>
          <cell r="C155">
            <v>0</v>
          </cell>
          <cell r="D155">
            <v>26616000</v>
          </cell>
          <cell r="E155">
            <v>26616000</v>
          </cell>
          <cell r="F155">
            <v>0</v>
          </cell>
          <cell r="G155">
            <v>1</v>
          </cell>
        </row>
        <row r="156">
          <cell r="A156">
            <v>6396</v>
          </cell>
          <cell r="B156" t="str">
            <v>General Obligation Bonds-K-12</v>
          </cell>
          <cell r="C156">
            <v>977895000</v>
          </cell>
          <cell r="D156">
            <v>0</v>
          </cell>
          <cell r="E156">
            <v>977895000</v>
          </cell>
          <cell r="F156">
            <v>1</v>
          </cell>
          <cell r="G156">
            <v>0</v>
          </cell>
        </row>
        <row r="157">
          <cell r="A157">
            <v>6420</v>
          </cell>
          <cell r="B157" t="str">
            <v>CA Postsecondary Education Commission</v>
          </cell>
          <cell r="C157">
            <v>2225000</v>
          </cell>
          <cell r="D157">
            <v>429000</v>
          </cell>
          <cell r="E157">
            <v>2654000</v>
          </cell>
          <cell r="F157">
            <v>0.83835719668425024</v>
          </cell>
          <cell r="G157">
            <v>0.16164280331574982</v>
          </cell>
        </row>
        <row r="158">
          <cell r="A158">
            <v>6440</v>
          </cell>
          <cell r="B158" t="str">
            <v>University of California</v>
          </cell>
          <cell r="C158">
            <v>2902135000</v>
          </cell>
          <cell r="D158">
            <v>14416519000</v>
          </cell>
          <cell r="E158">
            <v>17318654000</v>
          </cell>
          <cell r="F158">
            <v>0.167572780194119</v>
          </cell>
          <cell r="G158">
            <v>0.83242721980588097</v>
          </cell>
        </row>
        <row r="159">
          <cell r="A159">
            <v>6600</v>
          </cell>
          <cell r="B159" t="str">
            <v>Hastings College of Law</v>
          </cell>
          <cell r="C159">
            <v>11383000</v>
          </cell>
          <cell r="D159">
            <v>29637000</v>
          </cell>
          <cell r="E159">
            <v>41020000</v>
          </cell>
          <cell r="F159">
            <v>0.27749878108239884</v>
          </cell>
          <cell r="G159">
            <v>0.72250121891760122</v>
          </cell>
        </row>
        <row r="160">
          <cell r="A160">
            <v>6610</v>
          </cell>
          <cell r="B160" t="str">
            <v>California State University</v>
          </cell>
          <cell r="C160">
            <v>2492021000</v>
          </cell>
          <cell r="D160">
            <v>2741891000</v>
          </cell>
          <cell r="E160">
            <v>5233912000</v>
          </cell>
          <cell r="F160">
            <v>0.47612970947925759</v>
          </cell>
          <cell r="G160">
            <v>0.52387029052074241</v>
          </cell>
        </row>
        <row r="161">
          <cell r="A161">
            <v>6870</v>
          </cell>
          <cell r="B161" t="str">
            <v>Bd of Governors of Calif Comm Colleges</v>
          </cell>
          <cell r="C161">
            <v>9531000</v>
          </cell>
          <cell r="D161">
            <v>1291000</v>
          </cell>
          <cell r="E161">
            <v>10822000</v>
          </cell>
          <cell r="F161">
            <v>0.88070596932175194</v>
          </cell>
          <cell r="G161">
            <v>0.11929403067824801</v>
          </cell>
        </row>
        <row r="162">
          <cell r="A162">
            <v>6874</v>
          </cell>
          <cell r="B162" t="str">
            <v>General Obligation Bonds-Hi Ed-CC</v>
          </cell>
          <cell r="C162">
            <v>92343000</v>
          </cell>
          <cell r="D162">
            <v>0</v>
          </cell>
          <cell r="E162">
            <v>92343000</v>
          </cell>
          <cell r="F162">
            <v>1</v>
          </cell>
          <cell r="G162">
            <v>0</v>
          </cell>
        </row>
        <row r="163">
          <cell r="A163">
            <v>7100</v>
          </cell>
          <cell r="B163" t="str">
            <v>Employment Development Department</v>
          </cell>
          <cell r="C163">
            <v>21550000</v>
          </cell>
          <cell r="D163">
            <v>1153784000</v>
          </cell>
          <cell r="E163">
            <v>1175334000</v>
          </cell>
          <cell r="F163">
            <v>1.8335213649907176E-2</v>
          </cell>
          <cell r="G163">
            <v>0.9816647863500928</v>
          </cell>
        </row>
        <row r="164">
          <cell r="A164">
            <v>7120</v>
          </cell>
          <cell r="B164" t="str">
            <v>California Workforce Investment Board</v>
          </cell>
          <cell r="C164">
            <v>0</v>
          </cell>
          <cell r="D164">
            <v>4578000</v>
          </cell>
          <cell r="E164">
            <v>4578000</v>
          </cell>
          <cell r="F164">
            <v>0</v>
          </cell>
          <cell r="G164">
            <v>1</v>
          </cell>
        </row>
        <row r="165">
          <cell r="A165">
            <v>7300</v>
          </cell>
          <cell r="B165" t="str">
            <v>Agricultural Labor Relations Board</v>
          </cell>
          <cell r="C165">
            <v>4765000</v>
          </cell>
          <cell r="D165">
            <v>0</v>
          </cell>
          <cell r="E165">
            <v>4765000</v>
          </cell>
          <cell r="F165">
            <v>1</v>
          </cell>
          <cell r="G165">
            <v>0</v>
          </cell>
        </row>
        <row r="166">
          <cell r="A166">
            <v>7350</v>
          </cell>
          <cell r="B166" t="str">
            <v>Department of Industrial Relations</v>
          </cell>
          <cell r="C166">
            <v>90136000</v>
          </cell>
          <cell r="D166">
            <v>153757000</v>
          </cell>
          <cell r="E166">
            <v>243893000</v>
          </cell>
          <cell r="F166">
            <v>0.36957190243262417</v>
          </cell>
          <cell r="G166">
            <v>0.63042809756737583</v>
          </cell>
        </row>
        <row r="167">
          <cell r="A167">
            <v>7980</v>
          </cell>
          <cell r="B167" t="str">
            <v>California Student Aid Commission</v>
          </cell>
          <cell r="C167">
            <v>0</v>
          </cell>
          <cell r="D167">
            <v>647637000</v>
          </cell>
          <cell r="E167">
            <v>647637000</v>
          </cell>
          <cell r="F167">
            <v>0</v>
          </cell>
          <cell r="G167">
            <v>1</v>
          </cell>
        </row>
        <row r="168">
          <cell r="A168">
            <v>7996</v>
          </cell>
          <cell r="B168" t="str">
            <v>General Obligation Bonds-Hi Ed</v>
          </cell>
          <cell r="C168">
            <v>159273000</v>
          </cell>
          <cell r="D168">
            <v>0</v>
          </cell>
          <cell r="E168">
            <v>159273000</v>
          </cell>
          <cell r="F168">
            <v>1</v>
          </cell>
          <cell r="G168">
            <v>0</v>
          </cell>
        </row>
        <row r="169">
          <cell r="A169">
            <v>8100</v>
          </cell>
          <cell r="B169" t="str">
            <v>Office of Criminal Justice Planning</v>
          </cell>
          <cell r="C169">
            <v>5160000</v>
          </cell>
          <cell r="D169">
            <v>4017000</v>
          </cell>
          <cell r="E169">
            <v>9177000</v>
          </cell>
          <cell r="F169">
            <v>0.56227525335076822</v>
          </cell>
          <cell r="G169">
            <v>0.43772474664923178</v>
          </cell>
        </row>
        <row r="170">
          <cell r="A170">
            <v>8120</v>
          </cell>
          <cell r="B170" t="str">
            <v>Comm on Peace Officer Standards &amp; Train</v>
          </cell>
          <cell r="C170">
            <v>0</v>
          </cell>
          <cell r="D170">
            <v>27041000</v>
          </cell>
          <cell r="E170">
            <v>27041000</v>
          </cell>
          <cell r="F170">
            <v>0</v>
          </cell>
          <cell r="G170">
            <v>1</v>
          </cell>
        </row>
        <row r="171">
          <cell r="A171">
            <v>8140</v>
          </cell>
          <cell r="B171" t="str">
            <v>State Public Defender</v>
          </cell>
          <cell r="C171">
            <v>11038000</v>
          </cell>
          <cell r="D171">
            <v>0</v>
          </cell>
          <cell r="E171">
            <v>11038000</v>
          </cell>
          <cell r="F171">
            <v>1</v>
          </cell>
          <cell r="G171">
            <v>0</v>
          </cell>
        </row>
        <row r="172">
          <cell r="A172">
            <v>8260</v>
          </cell>
          <cell r="B172" t="str">
            <v>California Arts Council</v>
          </cell>
          <cell r="C172">
            <v>1000000</v>
          </cell>
          <cell r="D172">
            <v>1842000</v>
          </cell>
          <cell r="E172">
            <v>2842000</v>
          </cell>
          <cell r="F172">
            <v>0.35186488388458831</v>
          </cell>
          <cell r="G172">
            <v>0.64813511611541164</v>
          </cell>
        </row>
        <row r="173">
          <cell r="A173">
            <v>8320</v>
          </cell>
          <cell r="B173" t="str">
            <v>Public Employment Relations Board</v>
          </cell>
          <cell r="C173">
            <v>4328000</v>
          </cell>
          <cell r="D173">
            <v>0</v>
          </cell>
          <cell r="E173">
            <v>4328000</v>
          </cell>
          <cell r="F173">
            <v>1</v>
          </cell>
          <cell r="G173">
            <v>0</v>
          </cell>
        </row>
        <row r="174">
          <cell r="A174">
            <v>8380</v>
          </cell>
          <cell r="B174" t="str">
            <v>Department of Personnel Administration</v>
          </cell>
          <cell r="C174">
            <v>43054000</v>
          </cell>
          <cell r="D174">
            <v>10205041</v>
          </cell>
          <cell r="E174">
            <v>53259041</v>
          </cell>
          <cell r="F174">
            <v>0.80838857012089271</v>
          </cell>
          <cell r="G174">
            <v>0.19161142987910729</v>
          </cell>
        </row>
        <row r="175">
          <cell r="A175">
            <v>8385</v>
          </cell>
          <cell r="B175" t="str">
            <v>CA Citizens Compensation Commission</v>
          </cell>
          <cell r="C175">
            <v>16000</v>
          </cell>
          <cell r="D175">
            <v>0</v>
          </cell>
          <cell r="E175">
            <v>16000</v>
          </cell>
          <cell r="F175">
            <v>1</v>
          </cell>
          <cell r="G175">
            <v>0</v>
          </cell>
        </row>
        <row r="176">
          <cell r="A176">
            <v>8430</v>
          </cell>
          <cell r="B176" t="str">
            <v>State Compensation Insurance Fund</v>
          </cell>
          <cell r="C176">
            <v>0</v>
          </cell>
          <cell r="D176">
            <v>1628870000</v>
          </cell>
          <cell r="E176">
            <v>1628870000</v>
          </cell>
          <cell r="F176">
            <v>0</v>
          </cell>
          <cell r="G176">
            <v>1</v>
          </cell>
        </row>
        <row r="177">
          <cell r="A177">
            <v>8440</v>
          </cell>
          <cell r="B177" t="str">
            <v>Uninsured Employers</v>
          </cell>
          <cell r="C177">
            <v>0</v>
          </cell>
          <cell r="D177">
            <v>25380000</v>
          </cell>
          <cell r="E177">
            <v>25380000</v>
          </cell>
          <cell r="F177">
            <v>0</v>
          </cell>
          <cell r="G177">
            <v>1</v>
          </cell>
        </row>
        <row r="178">
          <cell r="A178">
            <v>8450</v>
          </cell>
          <cell r="B178" t="str">
            <v>Subsequent Injuries</v>
          </cell>
          <cell r="C178">
            <v>0</v>
          </cell>
          <cell r="D178">
            <v>7570000</v>
          </cell>
          <cell r="E178">
            <v>7570000</v>
          </cell>
          <cell r="F178">
            <v>0</v>
          </cell>
          <cell r="G178">
            <v>1</v>
          </cell>
        </row>
        <row r="179">
          <cell r="A179">
            <v>8500</v>
          </cell>
          <cell r="B179" t="str">
            <v>Board of Chiropractic Examiners</v>
          </cell>
          <cell r="C179">
            <v>0</v>
          </cell>
          <cell r="D179">
            <v>2306000</v>
          </cell>
          <cell r="E179">
            <v>2306000</v>
          </cell>
          <cell r="F179">
            <v>0</v>
          </cell>
          <cell r="G179">
            <v>1</v>
          </cell>
        </row>
        <row r="180">
          <cell r="A180">
            <v>8530</v>
          </cell>
          <cell r="B180" t="str">
            <v>Board of Pilot Commissioners</v>
          </cell>
          <cell r="C180">
            <v>0</v>
          </cell>
          <cell r="D180">
            <v>1203000</v>
          </cell>
          <cell r="E180">
            <v>1203000</v>
          </cell>
          <cell r="F180">
            <v>0</v>
          </cell>
          <cell r="G180">
            <v>1</v>
          </cell>
        </row>
        <row r="181">
          <cell r="A181">
            <v>8550</v>
          </cell>
          <cell r="B181" t="str">
            <v>California Horse Racing Board</v>
          </cell>
          <cell r="C181">
            <v>0</v>
          </cell>
          <cell r="D181">
            <v>8484000</v>
          </cell>
          <cell r="E181">
            <v>8484000</v>
          </cell>
          <cell r="F181">
            <v>0</v>
          </cell>
          <cell r="G181">
            <v>1</v>
          </cell>
        </row>
        <row r="182">
          <cell r="A182">
            <v>8570</v>
          </cell>
          <cell r="B182" t="str">
            <v>Department of Food and Agriculture</v>
          </cell>
          <cell r="C182">
            <v>76164000</v>
          </cell>
          <cell r="D182">
            <v>158468000</v>
          </cell>
          <cell r="E182">
            <v>234632000</v>
          </cell>
          <cell r="F182">
            <v>0.32461045381704118</v>
          </cell>
          <cell r="G182">
            <v>0.67538954618295888</v>
          </cell>
        </row>
        <row r="183">
          <cell r="A183">
            <v>8620</v>
          </cell>
          <cell r="B183" t="str">
            <v>Fair Political Practices Commission</v>
          </cell>
          <cell r="C183">
            <v>6522000</v>
          </cell>
          <cell r="D183">
            <v>0</v>
          </cell>
          <cell r="E183">
            <v>6522000</v>
          </cell>
          <cell r="F183">
            <v>1</v>
          </cell>
          <cell r="G183">
            <v>0</v>
          </cell>
        </row>
        <row r="184">
          <cell r="A184">
            <v>8640</v>
          </cell>
          <cell r="B184" t="str">
            <v>Political Reform Act of 1974</v>
          </cell>
          <cell r="C184">
            <v>2329000</v>
          </cell>
          <cell r="D184">
            <v>0</v>
          </cell>
          <cell r="E184">
            <v>2329000</v>
          </cell>
          <cell r="F184">
            <v>1</v>
          </cell>
          <cell r="G184">
            <v>0</v>
          </cell>
        </row>
        <row r="185">
          <cell r="A185">
            <v>8660</v>
          </cell>
          <cell r="B185" t="str">
            <v>Public Utilities Commission</v>
          </cell>
          <cell r="C185">
            <v>0</v>
          </cell>
          <cell r="D185">
            <v>1281450000</v>
          </cell>
          <cell r="E185">
            <v>1281450000</v>
          </cell>
          <cell r="F185">
            <v>0</v>
          </cell>
          <cell r="G185">
            <v>1</v>
          </cell>
        </row>
        <row r="186">
          <cell r="A186">
            <v>8665</v>
          </cell>
          <cell r="B186" t="str">
            <v>CA Consumer Power &amp; Conservation Fin Aut</v>
          </cell>
          <cell r="C186">
            <v>0</v>
          </cell>
          <cell r="D186">
            <v>4321000</v>
          </cell>
          <cell r="E186">
            <v>4321000</v>
          </cell>
          <cell r="F186">
            <v>0</v>
          </cell>
          <cell r="G186">
            <v>1</v>
          </cell>
        </row>
        <row r="187">
          <cell r="A187">
            <v>8690</v>
          </cell>
          <cell r="B187" t="str">
            <v>Seismic Safety Commission</v>
          </cell>
          <cell r="C187">
            <v>0</v>
          </cell>
          <cell r="D187">
            <v>884000</v>
          </cell>
          <cell r="E187">
            <v>884000</v>
          </cell>
          <cell r="F187">
            <v>0</v>
          </cell>
          <cell r="G187">
            <v>1</v>
          </cell>
        </row>
        <row r="188">
          <cell r="A188">
            <v>8700</v>
          </cell>
          <cell r="B188" t="str">
            <v>CA Victim Compensation/Govnment Claim Bd</v>
          </cell>
          <cell r="C188">
            <v>791000</v>
          </cell>
          <cell r="D188">
            <v>179471000</v>
          </cell>
          <cell r="E188">
            <v>180262000</v>
          </cell>
          <cell r="F188">
            <v>4.3880573831423146E-3</v>
          </cell>
          <cell r="G188">
            <v>0.9956119426168577</v>
          </cell>
        </row>
        <row r="189">
          <cell r="A189">
            <v>8770</v>
          </cell>
          <cell r="B189" t="str">
            <v>Electricity Oversight Board</v>
          </cell>
          <cell r="C189">
            <v>0</v>
          </cell>
          <cell r="D189">
            <v>3709000</v>
          </cell>
          <cell r="E189">
            <v>3709000</v>
          </cell>
          <cell r="F189">
            <v>0</v>
          </cell>
          <cell r="G189">
            <v>1</v>
          </cell>
        </row>
        <row r="190">
          <cell r="A190">
            <v>8780</v>
          </cell>
          <cell r="B190" t="str">
            <v>Milton Marks "Little Hoover" Commission</v>
          </cell>
          <cell r="C190">
            <v>865000</v>
          </cell>
          <cell r="D190">
            <v>0</v>
          </cell>
          <cell r="E190">
            <v>865000</v>
          </cell>
          <cell r="F190">
            <v>1</v>
          </cell>
          <cell r="G190">
            <v>0</v>
          </cell>
        </row>
        <row r="191">
          <cell r="A191">
            <v>8820</v>
          </cell>
          <cell r="B191" t="str">
            <v>Commission on the Status of Women</v>
          </cell>
          <cell r="C191">
            <v>443000</v>
          </cell>
          <cell r="D191">
            <v>0</v>
          </cell>
          <cell r="E191">
            <v>443000</v>
          </cell>
          <cell r="F191">
            <v>1</v>
          </cell>
          <cell r="G191">
            <v>0</v>
          </cell>
        </row>
        <row r="192">
          <cell r="A192">
            <v>8830</v>
          </cell>
          <cell r="B192" t="str">
            <v>California Law Revision Commission</v>
          </cell>
          <cell r="C192">
            <v>550000</v>
          </cell>
          <cell r="D192">
            <v>0</v>
          </cell>
          <cell r="E192">
            <v>550000</v>
          </cell>
          <cell r="F192">
            <v>1</v>
          </cell>
          <cell r="G192">
            <v>0</v>
          </cell>
        </row>
        <row r="193">
          <cell r="A193">
            <v>8840</v>
          </cell>
          <cell r="B193" t="str">
            <v>Commission on Uniform State Laws</v>
          </cell>
          <cell r="C193">
            <v>122000</v>
          </cell>
          <cell r="D193">
            <v>0</v>
          </cell>
          <cell r="E193">
            <v>122000</v>
          </cell>
          <cell r="F193">
            <v>1</v>
          </cell>
          <cell r="G193">
            <v>0</v>
          </cell>
        </row>
        <row r="194">
          <cell r="A194">
            <v>8855</v>
          </cell>
          <cell r="B194" t="str">
            <v>Bureau of State Audits</v>
          </cell>
          <cell r="C194">
            <v>11756000</v>
          </cell>
          <cell r="D194">
            <v>0</v>
          </cell>
          <cell r="E194">
            <v>11756000</v>
          </cell>
          <cell r="F194">
            <v>1</v>
          </cell>
          <cell r="G194">
            <v>0</v>
          </cell>
        </row>
        <row r="195">
          <cell r="A195">
            <v>8860</v>
          </cell>
          <cell r="B195" t="str">
            <v>Department of Finance</v>
          </cell>
          <cell r="C195">
            <v>29915000</v>
          </cell>
          <cell r="D195">
            <v>0</v>
          </cell>
          <cell r="E195">
            <v>29915000</v>
          </cell>
          <cell r="F195">
            <v>1</v>
          </cell>
          <cell r="G195">
            <v>0</v>
          </cell>
        </row>
        <row r="196">
          <cell r="A196">
            <v>8885</v>
          </cell>
          <cell r="B196" t="str">
            <v>Commission on State Mandates</v>
          </cell>
          <cell r="C196">
            <v>1302000</v>
          </cell>
          <cell r="D196">
            <v>0</v>
          </cell>
          <cell r="E196">
            <v>1302000</v>
          </cell>
          <cell r="F196">
            <v>1</v>
          </cell>
          <cell r="G196">
            <v>0</v>
          </cell>
        </row>
        <row r="197">
          <cell r="A197">
            <v>8910</v>
          </cell>
          <cell r="B197" t="str">
            <v>Office of Administrative Law</v>
          </cell>
          <cell r="C197">
            <v>1864000</v>
          </cell>
          <cell r="D197">
            <v>0</v>
          </cell>
          <cell r="E197">
            <v>1864000</v>
          </cell>
          <cell r="F197">
            <v>1</v>
          </cell>
          <cell r="G197">
            <v>0</v>
          </cell>
        </row>
        <row r="198">
          <cell r="A198">
            <v>8940</v>
          </cell>
          <cell r="B198" t="str">
            <v>Military Department</v>
          </cell>
          <cell r="C198">
            <v>32108000</v>
          </cell>
          <cell r="D198">
            <v>54128000</v>
          </cell>
          <cell r="E198">
            <v>86236000</v>
          </cell>
          <cell r="F198">
            <v>0.3723271023702398</v>
          </cell>
          <cell r="G198">
            <v>0.6276728976297602</v>
          </cell>
        </row>
        <row r="199">
          <cell r="A199">
            <v>8955</v>
          </cell>
          <cell r="B199" t="str">
            <v>Department of Veterans Affairs</v>
          </cell>
          <cell r="C199">
            <v>2569000</v>
          </cell>
          <cell r="D199">
            <v>211538000</v>
          </cell>
          <cell r="E199">
            <v>214107000</v>
          </cell>
          <cell r="F199">
            <v>1.1998673560416053E-2</v>
          </cell>
          <cell r="G199">
            <v>0.98800132643958394</v>
          </cell>
        </row>
        <row r="200">
          <cell r="A200">
            <v>8960</v>
          </cell>
          <cell r="B200" t="str">
            <v>Veterans' Home of California-Yountville</v>
          </cell>
          <cell r="C200">
            <v>34134000</v>
          </cell>
          <cell r="D200">
            <v>13236000</v>
          </cell>
          <cell r="E200">
            <v>47370000</v>
          </cell>
          <cell r="F200">
            <v>0.7205826472450918</v>
          </cell>
          <cell r="G200">
            <v>0.27941735275490814</v>
          </cell>
        </row>
        <row r="201">
          <cell r="A201">
            <v>8965</v>
          </cell>
          <cell r="B201" t="str">
            <v>Veterans' Home of California--Barstow</v>
          </cell>
          <cell r="C201">
            <v>11930000</v>
          </cell>
          <cell r="D201">
            <v>1828000</v>
          </cell>
          <cell r="E201">
            <v>13758000</v>
          </cell>
          <cell r="F201">
            <v>0.86713185055967434</v>
          </cell>
          <cell r="G201">
            <v>0.13286814944032563</v>
          </cell>
        </row>
        <row r="202">
          <cell r="A202">
            <v>8966</v>
          </cell>
          <cell r="B202" t="str">
            <v>Veterans' Home of Calif--Chula Vista</v>
          </cell>
          <cell r="C202">
            <v>11773000</v>
          </cell>
          <cell r="D202">
            <v>4849000</v>
          </cell>
          <cell r="E202">
            <v>16622000</v>
          </cell>
          <cell r="F202">
            <v>0.70827818553723976</v>
          </cell>
          <cell r="G202">
            <v>0.29172181446276019</v>
          </cell>
        </row>
        <row r="203">
          <cell r="A203">
            <v>8970</v>
          </cell>
          <cell r="B203" t="str">
            <v>Vietnam Veterans Memorial Commission</v>
          </cell>
          <cell r="C203">
            <v>0</v>
          </cell>
          <cell r="D203">
            <v>2000</v>
          </cell>
          <cell r="E203">
            <v>2000</v>
          </cell>
          <cell r="F203">
            <v>0</v>
          </cell>
          <cell r="G203">
            <v>1</v>
          </cell>
        </row>
        <row r="204">
          <cell r="A204">
            <v>8998</v>
          </cell>
          <cell r="B204" t="str">
            <v>General Obligation Bonds-Gen Govt</v>
          </cell>
          <cell r="C204">
            <v>11666000</v>
          </cell>
          <cell r="D204">
            <v>0</v>
          </cell>
          <cell r="E204">
            <v>11666000</v>
          </cell>
          <cell r="F204">
            <v>1</v>
          </cell>
          <cell r="G204">
            <v>0</v>
          </cell>
        </row>
        <row r="205">
          <cell r="A205">
            <v>9590</v>
          </cell>
          <cell r="B205" t="str">
            <v>Payment of Interest on PMIA Loans</v>
          </cell>
          <cell r="C205">
            <v>3450000</v>
          </cell>
          <cell r="D205">
            <v>0</v>
          </cell>
          <cell r="E205">
            <v>3450000</v>
          </cell>
          <cell r="F205">
            <v>1</v>
          </cell>
          <cell r="G205">
            <v>0</v>
          </cell>
        </row>
        <row r="206">
          <cell r="A206">
            <v>9620</v>
          </cell>
          <cell r="B206" t="str">
            <v>Payment of Interest on Gen Fund Loans</v>
          </cell>
          <cell r="C206">
            <v>191205000</v>
          </cell>
          <cell r="D206">
            <v>0</v>
          </cell>
          <cell r="E206">
            <v>191205000</v>
          </cell>
          <cell r="F206">
            <v>1</v>
          </cell>
          <cell r="G206">
            <v>0</v>
          </cell>
        </row>
        <row r="207">
          <cell r="A207">
            <v>9625</v>
          </cell>
          <cell r="B207" t="str">
            <v>Interest Payments to the Federal Govt</v>
          </cell>
          <cell r="C207">
            <v>6500000</v>
          </cell>
          <cell r="D207">
            <v>502000</v>
          </cell>
          <cell r="E207">
            <v>7002000</v>
          </cell>
          <cell r="F207">
            <v>0.92830619822907745</v>
          </cell>
          <cell r="G207">
            <v>7.1693801770922591E-2</v>
          </cell>
        </row>
        <row r="208">
          <cell r="A208">
            <v>9650</v>
          </cell>
          <cell r="B208" t="str">
            <v>Health &amp; Dental Benefits for Annuitants</v>
          </cell>
          <cell r="C208">
            <v>660482000</v>
          </cell>
          <cell r="D208">
            <v>0</v>
          </cell>
          <cell r="E208">
            <v>660482000</v>
          </cell>
          <cell r="F208">
            <v>1</v>
          </cell>
          <cell r="G208">
            <v>0</v>
          </cell>
        </row>
        <row r="209">
          <cell r="A209">
            <v>9800</v>
          </cell>
          <cell r="B209" t="str">
            <v>Augmentation for Employee Compensation</v>
          </cell>
          <cell r="C209">
            <v>11142000</v>
          </cell>
          <cell r="D209">
            <v>817000</v>
          </cell>
          <cell r="E209">
            <v>11959000</v>
          </cell>
          <cell r="F209">
            <v>0.93168325110795214</v>
          </cell>
          <cell r="G209">
            <v>6.8316748892047835E-2</v>
          </cell>
        </row>
        <row r="210">
          <cell r="A210">
            <v>9840</v>
          </cell>
          <cell r="B210" t="str">
            <v>Augmentation for Contingencies or Emerg</v>
          </cell>
          <cell r="C210">
            <v>2000000</v>
          </cell>
          <cell r="D210">
            <v>3000000</v>
          </cell>
          <cell r="E210">
            <v>5000000</v>
          </cell>
          <cell r="F210">
            <v>0.4</v>
          </cell>
          <cell r="G210">
            <v>0.6</v>
          </cell>
        </row>
        <row r="211">
          <cell r="A211">
            <v>9891</v>
          </cell>
          <cell r="B211" t="str">
            <v>Brown v. US Dept of Health and Human Svs</v>
          </cell>
          <cell r="C211">
            <v>48000000</v>
          </cell>
          <cell r="D211">
            <v>0</v>
          </cell>
          <cell r="E211">
            <v>48000000</v>
          </cell>
          <cell r="F211">
            <v>1</v>
          </cell>
          <cell r="G211">
            <v>0</v>
          </cell>
        </row>
        <row r="212">
          <cell r="A212">
            <v>9897</v>
          </cell>
          <cell r="B212" t="str">
            <v>Section 3.60 Rate Adjustments</v>
          </cell>
          <cell r="C212">
            <v>543092000</v>
          </cell>
          <cell r="D212">
            <v>444348000</v>
          </cell>
          <cell r="E212">
            <v>987440000</v>
          </cell>
          <cell r="F212">
            <v>0.55000000000000004</v>
          </cell>
          <cell r="G212">
            <v>0.45</v>
          </cell>
        </row>
        <row r="213">
          <cell r="A213">
            <v>9900</v>
          </cell>
          <cell r="B213" t="str">
            <v>Statewide Gen. Adm Exp (Pro Rata)</v>
          </cell>
          <cell r="C213">
            <v>-344013000</v>
          </cell>
          <cell r="D213">
            <v>5822000</v>
          </cell>
          <cell r="E213">
            <v>-338191000</v>
          </cell>
          <cell r="F213">
            <v>1.0172151239979774</v>
          </cell>
          <cell r="G213">
            <v>-1.7215123997977474E-2</v>
          </cell>
        </row>
        <row r="214">
          <cell r="A214">
            <v>9901</v>
          </cell>
          <cell r="B214" t="str">
            <v>Various Departments</v>
          </cell>
          <cell r="C214">
            <v>-16313095</v>
          </cell>
          <cell r="D214">
            <v>66673000</v>
          </cell>
          <cell r="E214">
            <v>50359905</v>
          </cell>
          <cell r="F214">
            <v>-0.32393021789854448</v>
          </cell>
          <cell r="G214">
            <v>1.3239302178985446</v>
          </cell>
        </row>
        <row r="215">
          <cell r="A215">
            <v>9910</v>
          </cell>
          <cell r="B215" t="str">
            <v>General Fund Credits from Federal Funds</v>
          </cell>
          <cell r="C215">
            <v>-71581000</v>
          </cell>
          <cell r="D215">
            <v>0</v>
          </cell>
          <cell r="E215">
            <v>-71581000</v>
          </cell>
          <cell r="F215">
            <v>1</v>
          </cell>
          <cell r="G215">
            <v>0</v>
          </cell>
        </row>
        <row r="216">
          <cell r="A216">
            <v>9915</v>
          </cell>
          <cell r="B216" t="str">
            <v>Augmentation Authority per CS 31.70</v>
          </cell>
          <cell r="C216">
            <v>0</v>
          </cell>
          <cell r="D216">
            <v>98478000</v>
          </cell>
          <cell r="E216">
            <v>98478000</v>
          </cell>
          <cell r="F216">
            <v>0</v>
          </cell>
          <cell r="G216">
            <v>1</v>
          </cell>
        </row>
        <row r="217">
          <cell r="A217">
            <v>9934</v>
          </cell>
          <cell r="B217" t="str">
            <v>PERS Payment Recovery</v>
          </cell>
          <cell r="C217">
            <v>-1197350000</v>
          </cell>
          <cell r="D217">
            <v>-979650000</v>
          </cell>
          <cell r="E217">
            <v>-2177000000</v>
          </cell>
          <cell r="F217">
            <v>0.55000000000000004</v>
          </cell>
          <cell r="G217">
            <v>0.45</v>
          </cell>
        </row>
        <row r="218">
          <cell r="A218">
            <v>9940</v>
          </cell>
          <cell r="B218" t="str">
            <v>Estimated Unidentifiable Savings</v>
          </cell>
          <cell r="C218">
            <v>-40000000</v>
          </cell>
          <cell r="D218">
            <v>0</v>
          </cell>
          <cell r="E218">
            <v>-40000000</v>
          </cell>
          <cell r="F218">
            <v>1</v>
          </cell>
          <cell r="G218">
            <v>0</v>
          </cell>
        </row>
      </sheetData>
      <sheetData sheetId="1"/>
    </sheetDataSet>
  </externalBook>
</externalLink>
</file>

<file path=xl/tables/table1.xml><?xml version="1.0" encoding="utf-8"?>
<table xmlns="http://schemas.openxmlformats.org/spreadsheetml/2006/main" id="2" name="Table11" displayName="Table11" ref="A1:A4331" totalsRowShown="0" headerRowDxfId="2" dataDxfId="1">
  <autoFilter ref="A1:A4331"/>
  <tableColumns count="1">
    <tableColumn id="1" name="Job Clas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showGridLines="0" tabSelected="1" zoomScale="98" zoomScaleNormal="98" zoomScaleSheetLayoutView="115" workbookViewId="0">
      <selection activeCell="E9" sqref="E9"/>
    </sheetView>
  </sheetViews>
  <sheetFormatPr defaultRowHeight="21" customHeight="1" x14ac:dyDescent="0.2"/>
  <cols>
    <col min="1" max="1" width="3.140625" style="1" customWidth="1"/>
    <col min="2" max="2" width="64.7109375" style="1" customWidth="1"/>
    <col min="3" max="3" width="21.7109375" style="1" customWidth="1"/>
    <col min="4" max="4" width="3.7109375" style="10" customWidth="1"/>
    <col min="5" max="5" width="21.7109375" style="1" customWidth="1"/>
    <col min="6" max="6" width="3.7109375" style="10" customWidth="1"/>
    <col min="7" max="7" width="21.7109375" style="1" customWidth="1"/>
    <col min="8" max="8" width="3.7109375" style="1" customWidth="1"/>
    <col min="9" max="9" width="21.7109375" style="1" customWidth="1"/>
    <col min="10" max="10" width="3" style="1" customWidth="1"/>
    <col min="11" max="255" width="9.140625" style="1"/>
    <col min="256" max="256" width="0.85546875" style="1" customWidth="1"/>
    <col min="257" max="257" width="60.5703125" style="1" customWidth="1"/>
    <col min="258" max="258" width="21.7109375" style="1" customWidth="1"/>
    <col min="259" max="259" width="3.7109375" style="1" customWidth="1"/>
    <col min="260" max="260" width="21.7109375" style="1" customWidth="1"/>
    <col min="261" max="261" width="3.7109375" style="1" customWidth="1"/>
    <col min="262" max="262" width="21.7109375" style="1" customWidth="1"/>
    <col min="263" max="263" width="3.7109375" style="1" customWidth="1"/>
    <col min="264" max="264" width="21.7109375" style="1" customWidth="1"/>
    <col min="265" max="511" width="9.140625" style="1"/>
    <col min="512" max="512" width="0.85546875" style="1" customWidth="1"/>
    <col min="513" max="513" width="60.5703125" style="1" customWidth="1"/>
    <col min="514" max="514" width="21.7109375" style="1" customWidth="1"/>
    <col min="515" max="515" width="3.7109375" style="1" customWidth="1"/>
    <col min="516" max="516" width="21.7109375" style="1" customWidth="1"/>
    <col min="517" max="517" width="3.7109375" style="1" customWidth="1"/>
    <col min="518" max="518" width="21.7109375" style="1" customWidth="1"/>
    <col min="519" max="519" width="3.7109375" style="1" customWidth="1"/>
    <col min="520" max="520" width="21.7109375" style="1" customWidth="1"/>
    <col min="521" max="767" width="9.140625" style="1"/>
    <col min="768" max="768" width="0.85546875" style="1" customWidth="1"/>
    <col min="769" max="769" width="60.5703125" style="1" customWidth="1"/>
    <col min="770" max="770" width="21.7109375" style="1" customWidth="1"/>
    <col min="771" max="771" width="3.7109375" style="1" customWidth="1"/>
    <col min="772" max="772" width="21.7109375" style="1" customWidth="1"/>
    <col min="773" max="773" width="3.7109375" style="1" customWidth="1"/>
    <col min="774" max="774" width="21.7109375" style="1" customWidth="1"/>
    <col min="775" max="775" width="3.7109375" style="1" customWidth="1"/>
    <col min="776" max="776" width="21.7109375" style="1" customWidth="1"/>
    <col min="777" max="1023" width="9.140625" style="1"/>
    <col min="1024" max="1024" width="0.85546875" style="1" customWidth="1"/>
    <col min="1025" max="1025" width="60.5703125" style="1" customWidth="1"/>
    <col min="1026" max="1026" width="21.7109375" style="1" customWidth="1"/>
    <col min="1027" max="1027" width="3.7109375" style="1" customWidth="1"/>
    <col min="1028" max="1028" width="21.7109375" style="1" customWidth="1"/>
    <col min="1029" max="1029" width="3.7109375" style="1" customWidth="1"/>
    <col min="1030" max="1030" width="21.7109375" style="1" customWidth="1"/>
    <col min="1031" max="1031" width="3.7109375" style="1" customWidth="1"/>
    <col min="1032" max="1032" width="21.7109375" style="1" customWidth="1"/>
    <col min="1033" max="1279" width="9.140625" style="1"/>
    <col min="1280" max="1280" width="0.85546875" style="1" customWidth="1"/>
    <col min="1281" max="1281" width="60.5703125" style="1" customWidth="1"/>
    <col min="1282" max="1282" width="21.7109375" style="1" customWidth="1"/>
    <col min="1283" max="1283" width="3.7109375" style="1" customWidth="1"/>
    <col min="1284" max="1284" width="21.7109375" style="1" customWidth="1"/>
    <col min="1285" max="1285" width="3.7109375" style="1" customWidth="1"/>
    <col min="1286" max="1286" width="21.7109375" style="1" customWidth="1"/>
    <col min="1287" max="1287" width="3.7109375" style="1" customWidth="1"/>
    <col min="1288" max="1288" width="21.7109375" style="1" customWidth="1"/>
    <col min="1289" max="1535" width="9.140625" style="1"/>
    <col min="1536" max="1536" width="0.85546875" style="1" customWidth="1"/>
    <col min="1537" max="1537" width="60.5703125" style="1" customWidth="1"/>
    <col min="1538" max="1538" width="21.7109375" style="1" customWidth="1"/>
    <col min="1539" max="1539" width="3.7109375" style="1" customWidth="1"/>
    <col min="1540" max="1540" width="21.7109375" style="1" customWidth="1"/>
    <col min="1541" max="1541" width="3.7109375" style="1" customWidth="1"/>
    <col min="1542" max="1542" width="21.7109375" style="1" customWidth="1"/>
    <col min="1543" max="1543" width="3.7109375" style="1" customWidth="1"/>
    <col min="1544" max="1544" width="21.7109375" style="1" customWidth="1"/>
    <col min="1545" max="1791" width="9.140625" style="1"/>
    <col min="1792" max="1792" width="0.85546875" style="1" customWidth="1"/>
    <col min="1793" max="1793" width="60.5703125" style="1" customWidth="1"/>
    <col min="1794" max="1794" width="21.7109375" style="1" customWidth="1"/>
    <col min="1795" max="1795" width="3.7109375" style="1" customWidth="1"/>
    <col min="1796" max="1796" width="21.7109375" style="1" customWidth="1"/>
    <col min="1797" max="1797" width="3.7109375" style="1" customWidth="1"/>
    <col min="1798" max="1798" width="21.7109375" style="1" customWidth="1"/>
    <col min="1799" max="1799" width="3.7109375" style="1" customWidth="1"/>
    <col min="1800" max="1800" width="21.7109375" style="1" customWidth="1"/>
    <col min="1801" max="2047" width="9.140625" style="1"/>
    <col min="2048" max="2048" width="0.85546875" style="1" customWidth="1"/>
    <col min="2049" max="2049" width="60.5703125" style="1" customWidth="1"/>
    <col min="2050" max="2050" width="21.7109375" style="1" customWidth="1"/>
    <col min="2051" max="2051" width="3.7109375" style="1" customWidth="1"/>
    <col min="2052" max="2052" width="21.7109375" style="1" customWidth="1"/>
    <col min="2053" max="2053" width="3.7109375" style="1" customWidth="1"/>
    <col min="2054" max="2054" width="21.7109375" style="1" customWidth="1"/>
    <col min="2055" max="2055" width="3.7109375" style="1" customWidth="1"/>
    <col min="2056" max="2056" width="21.7109375" style="1" customWidth="1"/>
    <col min="2057" max="2303" width="9.140625" style="1"/>
    <col min="2304" max="2304" width="0.85546875" style="1" customWidth="1"/>
    <col min="2305" max="2305" width="60.5703125" style="1" customWidth="1"/>
    <col min="2306" max="2306" width="21.7109375" style="1" customWidth="1"/>
    <col min="2307" max="2307" width="3.7109375" style="1" customWidth="1"/>
    <col min="2308" max="2308" width="21.7109375" style="1" customWidth="1"/>
    <col min="2309" max="2309" width="3.7109375" style="1" customWidth="1"/>
    <col min="2310" max="2310" width="21.7109375" style="1" customWidth="1"/>
    <col min="2311" max="2311" width="3.7109375" style="1" customWidth="1"/>
    <col min="2312" max="2312" width="21.7109375" style="1" customWidth="1"/>
    <col min="2313" max="2559" width="9.140625" style="1"/>
    <col min="2560" max="2560" width="0.85546875" style="1" customWidth="1"/>
    <col min="2561" max="2561" width="60.5703125" style="1" customWidth="1"/>
    <col min="2562" max="2562" width="21.7109375" style="1" customWidth="1"/>
    <col min="2563" max="2563" width="3.7109375" style="1" customWidth="1"/>
    <col min="2564" max="2564" width="21.7109375" style="1" customWidth="1"/>
    <col min="2565" max="2565" width="3.7109375" style="1" customWidth="1"/>
    <col min="2566" max="2566" width="21.7109375" style="1" customWidth="1"/>
    <col min="2567" max="2567" width="3.7109375" style="1" customWidth="1"/>
    <col min="2568" max="2568" width="21.7109375" style="1" customWidth="1"/>
    <col min="2569" max="2815" width="9.140625" style="1"/>
    <col min="2816" max="2816" width="0.85546875" style="1" customWidth="1"/>
    <col min="2817" max="2817" width="60.5703125" style="1" customWidth="1"/>
    <col min="2818" max="2818" width="21.7109375" style="1" customWidth="1"/>
    <col min="2819" max="2819" width="3.7109375" style="1" customWidth="1"/>
    <col min="2820" max="2820" width="21.7109375" style="1" customWidth="1"/>
    <col min="2821" max="2821" width="3.7109375" style="1" customWidth="1"/>
    <col min="2822" max="2822" width="21.7109375" style="1" customWidth="1"/>
    <col min="2823" max="2823" width="3.7109375" style="1" customWidth="1"/>
    <col min="2824" max="2824" width="21.7109375" style="1" customWidth="1"/>
    <col min="2825" max="3071" width="9.140625" style="1"/>
    <col min="3072" max="3072" width="0.85546875" style="1" customWidth="1"/>
    <col min="3073" max="3073" width="60.5703125" style="1" customWidth="1"/>
    <col min="3074" max="3074" width="21.7109375" style="1" customWidth="1"/>
    <col min="3075" max="3075" width="3.7109375" style="1" customWidth="1"/>
    <col min="3076" max="3076" width="21.7109375" style="1" customWidth="1"/>
    <col min="3077" max="3077" width="3.7109375" style="1" customWidth="1"/>
    <col min="3078" max="3078" width="21.7109375" style="1" customWidth="1"/>
    <col min="3079" max="3079" width="3.7109375" style="1" customWidth="1"/>
    <col min="3080" max="3080" width="21.7109375" style="1" customWidth="1"/>
    <col min="3081" max="3327" width="9.140625" style="1"/>
    <col min="3328" max="3328" width="0.85546875" style="1" customWidth="1"/>
    <col min="3329" max="3329" width="60.5703125" style="1" customWidth="1"/>
    <col min="3330" max="3330" width="21.7109375" style="1" customWidth="1"/>
    <col min="3331" max="3331" width="3.7109375" style="1" customWidth="1"/>
    <col min="3332" max="3332" width="21.7109375" style="1" customWidth="1"/>
    <col min="3333" max="3333" width="3.7109375" style="1" customWidth="1"/>
    <col min="3334" max="3334" width="21.7109375" style="1" customWidth="1"/>
    <col min="3335" max="3335" width="3.7109375" style="1" customWidth="1"/>
    <col min="3336" max="3336" width="21.7109375" style="1" customWidth="1"/>
    <col min="3337" max="3583" width="9.140625" style="1"/>
    <col min="3584" max="3584" width="0.85546875" style="1" customWidth="1"/>
    <col min="3585" max="3585" width="60.5703125" style="1" customWidth="1"/>
    <col min="3586" max="3586" width="21.7109375" style="1" customWidth="1"/>
    <col min="3587" max="3587" width="3.7109375" style="1" customWidth="1"/>
    <col min="3588" max="3588" width="21.7109375" style="1" customWidth="1"/>
    <col min="3589" max="3589" width="3.7109375" style="1" customWidth="1"/>
    <col min="3590" max="3590" width="21.7109375" style="1" customWidth="1"/>
    <col min="3591" max="3591" width="3.7109375" style="1" customWidth="1"/>
    <col min="3592" max="3592" width="21.7109375" style="1" customWidth="1"/>
    <col min="3593" max="3839" width="9.140625" style="1"/>
    <col min="3840" max="3840" width="0.85546875" style="1" customWidth="1"/>
    <col min="3841" max="3841" width="60.5703125" style="1" customWidth="1"/>
    <col min="3842" max="3842" width="21.7109375" style="1" customWidth="1"/>
    <col min="3843" max="3843" width="3.7109375" style="1" customWidth="1"/>
    <col min="3844" max="3844" width="21.7109375" style="1" customWidth="1"/>
    <col min="3845" max="3845" width="3.7109375" style="1" customWidth="1"/>
    <col min="3846" max="3846" width="21.7109375" style="1" customWidth="1"/>
    <col min="3847" max="3847" width="3.7109375" style="1" customWidth="1"/>
    <col min="3848" max="3848" width="21.7109375" style="1" customWidth="1"/>
    <col min="3849" max="4095" width="9.140625" style="1"/>
    <col min="4096" max="4096" width="0.85546875" style="1" customWidth="1"/>
    <col min="4097" max="4097" width="60.5703125" style="1" customWidth="1"/>
    <col min="4098" max="4098" width="21.7109375" style="1" customWidth="1"/>
    <col min="4099" max="4099" width="3.7109375" style="1" customWidth="1"/>
    <col min="4100" max="4100" width="21.7109375" style="1" customWidth="1"/>
    <col min="4101" max="4101" width="3.7109375" style="1" customWidth="1"/>
    <col min="4102" max="4102" width="21.7109375" style="1" customWidth="1"/>
    <col min="4103" max="4103" width="3.7109375" style="1" customWidth="1"/>
    <col min="4104" max="4104" width="21.7109375" style="1" customWidth="1"/>
    <col min="4105" max="4351" width="9.140625" style="1"/>
    <col min="4352" max="4352" width="0.85546875" style="1" customWidth="1"/>
    <col min="4353" max="4353" width="60.5703125" style="1" customWidth="1"/>
    <col min="4354" max="4354" width="21.7109375" style="1" customWidth="1"/>
    <col min="4355" max="4355" width="3.7109375" style="1" customWidth="1"/>
    <col min="4356" max="4356" width="21.7109375" style="1" customWidth="1"/>
    <col min="4357" max="4357" width="3.7109375" style="1" customWidth="1"/>
    <col min="4358" max="4358" width="21.7109375" style="1" customWidth="1"/>
    <col min="4359" max="4359" width="3.7109375" style="1" customWidth="1"/>
    <col min="4360" max="4360" width="21.7109375" style="1" customWidth="1"/>
    <col min="4361" max="4607" width="9.140625" style="1"/>
    <col min="4608" max="4608" width="0.85546875" style="1" customWidth="1"/>
    <col min="4609" max="4609" width="60.5703125" style="1" customWidth="1"/>
    <col min="4610" max="4610" width="21.7109375" style="1" customWidth="1"/>
    <col min="4611" max="4611" width="3.7109375" style="1" customWidth="1"/>
    <col min="4612" max="4612" width="21.7109375" style="1" customWidth="1"/>
    <col min="4613" max="4613" width="3.7109375" style="1" customWidth="1"/>
    <col min="4614" max="4614" width="21.7109375" style="1" customWidth="1"/>
    <col min="4615" max="4615" width="3.7109375" style="1" customWidth="1"/>
    <col min="4616" max="4616" width="21.7109375" style="1" customWidth="1"/>
    <col min="4617" max="4863" width="9.140625" style="1"/>
    <col min="4864" max="4864" width="0.85546875" style="1" customWidth="1"/>
    <col min="4865" max="4865" width="60.5703125" style="1" customWidth="1"/>
    <col min="4866" max="4866" width="21.7109375" style="1" customWidth="1"/>
    <col min="4867" max="4867" width="3.7109375" style="1" customWidth="1"/>
    <col min="4868" max="4868" width="21.7109375" style="1" customWidth="1"/>
    <col min="4869" max="4869" width="3.7109375" style="1" customWidth="1"/>
    <col min="4870" max="4870" width="21.7109375" style="1" customWidth="1"/>
    <col min="4871" max="4871" width="3.7109375" style="1" customWidth="1"/>
    <col min="4872" max="4872" width="21.7109375" style="1" customWidth="1"/>
    <col min="4873" max="5119" width="9.140625" style="1"/>
    <col min="5120" max="5120" width="0.85546875" style="1" customWidth="1"/>
    <col min="5121" max="5121" width="60.5703125" style="1" customWidth="1"/>
    <col min="5122" max="5122" width="21.7109375" style="1" customWidth="1"/>
    <col min="5123" max="5123" width="3.7109375" style="1" customWidth="1"/>
    <col min="5124" max="5124" width="21.7109375" style="1" customWidth="1"/>
    <col min="5125" max="5125" width="3.7109375" style="1" customWidth="1"/>
    <col min="5126" max="5126" width="21.7109375" style="1" customWidth="1"/>
    <col min="5127" max="5127" width="3.7109375" style="1" customWidth="1"/>
    <col min="5128" max="5128" width="21.7109375" style="1" customWidth="1"/>
    <col min="5129" max="5375" width="9.140625" style="1"/>
    <col min="5376" max="5376" width="0.85546875" style="1" customWidth="1"/>
    <col min="5377" max="5377" width="60.5703125" style="1" customWidth="1"/>
    <col min="5378" max="5378" width="21.7109375" style="1" customWidth="1"/>
    <col min="5379" max="5379" width="3.7109375" style="1" customWidth="1"/>
    <col min="5380" max="5380" width="21.7109375" style="1" customWidth="1"/>
    <col min="5381" max="5381" width="3.7109375" style="1" customWidth="1"/>
    <col min="5382" max="5382" width="21.7109375" style="1" customWidth="1"/>
    <col min="5383" max="5383" width="3.7109375" style="1" customWidth="1"/>
    <col min="5384" max="5384" width="21.7109375" style="1" customWidth="1"/>
    <col min="5385" max="5631" width="9.140625" style="1"/>
    <col min="5632" max="5632" width="0.85546875" style="1" customWidth="1"/>
    <col min="5633" max="5633" width="60.5703125" style="1" customWidth="1"/>
    <col min="5634" max="5634" width="21.7109375" style="1" customWidth="1"/>
    <col min="5635" max="5635" width="3.7109375" style="1" customWidth="1"/>
    <col min="5636" max="5636" width="21.7109375" style="1" customWidth="1"/>
    <col min="5637" max="5637" width="3.7109375" style="1" customWidth="1"/>
    <col min="5638" max="5638" width="21.7109375" style="1" customWidth="1"/>
    <col min="5639" max="5639" width="3.7109375" style="1" customWidth="1"/>
    <col min="5640" max="5640" width="21.7109375" style="1" customWidth="1"/>
    <col min="5641" max="5887" width="9.140625" style="1"/>
    <col min="5888" max="5888" width="0.85546875" style="1" customWidth="1"/>
    <col min="5889" max="5889" width="60.5703125" style="1" customWidth="1"/>
    <col min="5890" max="5890" width="21.7109375" style="1" customWidth="1"/>
    <col min="5891" max="5891" width="3.7109375" style="1" customWidth="1"/>
    <col min="5892" max="5892" width="21.7109375" style="1" customWidth="1"/>
    <col min="5893" max="5893" width="3.7109375" style="1" customWidth="1"/>
    <col min="5894" max="5894" width="21.7109375" style="1" customWidth="1"/>
    <col min="5895" max="5895" width="3.7109375" style="1" customWidth="1"/>
    <col min="5896" max="5896" width="21.7109375" style="1" customWidth="1"/>
    <col min="5897" max="6143" width="9.140625" style="1"/>
    <col min="6144" max="6144" width="0.85546875" style="1" customWidth="1"/>
    <col min="6145" max="6145" width="60.5703125" style="1" customWidth="1"/>
    <col min="6146" max="6146" width="21.7109375" style="1" customWidth="1"/>
    <col min="6147" max="6147" width="3.7109375" style="1" customWidth="1"/>
    <col min="6148" max="6148" width="21.7109375" style="1" customWidth="1"/>
    <col min="6149" max="6149" width="3.7109375" style="1" customWidth="1"/>
    <col min="6150" max="6150" width="21.7109375" style="1" customWidth="1"/>
    <col min="6151" max="6151" width="3.7109375" style="1" customWidth="1"/>
    <col min="6152" max="6152" width="21.7109375" style="1" customWidth="1"/>
    <col min="6153" max="6399" width="9.140625" style="1"/>
    <col min="6400" max="6400" width="0.85546875" style="1" customWidth="1"/>
    <col min="6401" max="6401" width="60.5703125" style="1" customWidth="1"/>
    <col min="6402" max="6402" width="21.7109375" style="1" customWidth="1"/>
    <col min="6403" max="6403" width="3.7109375" style="1" customWidth="1"/>
    <col min="6404" max="6404" width="21.7109375" style="1" customWidth="1"/>
    <col min="6405" max="6405" width="3.7109375" style="1" customWidth="1"/>
    <col min="6406" max="6406" width="21.7109375" style="1" customWidth="1"/>
    <col min="6407" max="6407" width="3.7109375" style="1" customWidth="1"/>
    <col min="6408" max="6408" width="21.7109375" style="1" customWidth="1"/>
    <col min="6409" max="6655" width="9.140625" style="1"/>
    <col min="6656" max="6656" width="0.85546875" style="1" customWidth="1"/>
    <col min="6657" max="6657" width="60.5703125" style="1" customWidth="1"/>
    <col min="6658" max="6658" width="21.7109375" style="1" customWidth="1"/>
    <col min="6659" max="6659" width="3.7109375" style="1" customWidth="1"/>
    <col min="6660" max="6660" width="21.7109375" style="1" customWidth="1"/>
    <col min="6661" max="6661" width="3.7109375" style="1" customWidth="1"/>
    <col min="6662" max="6662" width="21.7109375" style="1" customWidth="1"/>
    <col min="6663" max="6663" width="3.7109375" style="1" customWidth="1"/>
    <col min="6664" max="6664" width="21.7109375" style="1" customWidth="1"/>
    <col min="6665" max="6911" width="9.140625" style="1"/>
    <col min="6912" max="6912" width="0.85546875" style="1" customWidth="1"/>
    <col min="6913" max="6913" width="60.5703125" style="1" customWidth="1"/>
    <col min="6914" max="6914" width="21.7109375" style="1" customWidth="1"/>
    <col min="6915" max="6915" width="3.7109375" style="1" customWidth="1"/>
    <col min="6916" max="6916" width="21.7109375" style="1" customWidth="1"/>
    <col min="6917" max="6917" width="3.7109375" style="1" customWidth="1"/>
    <col min="6918" max="6918" width="21.7109375" style="1" customWidth="1"/>
    <col min="6919" max="6919" width="3.7109375" style="1" customWidth="1"/>
    <col min="6920" max="6920" width="21.7109375" style="1" customWidth="1"/>
    <col min="6921" max="7167" width="9.140625" style="1"/>
    <col min="7168" max="7168" width="0.85546875" style="1" customWidth="1"/>
    <col min="7169" max="7169" width="60.5703125" style="1" customWidth="1"/>
    <col min="7170" max="7170" width="21.7109375" style="1" customWidth="1"/>
    <col min="7171" max="7171" width="3.7109375" style="1" customWidth="1"/>
    <col min="7172" max="7172" width="21.7109375" style="1" customWidth="1"/>
    <col min="7173" max="7173" width="3.7109375" style="1" customWidth="1"/>
    <col min="7174" max="7174" width="21.7109375" style="1" customWidth="1"/>
    <col min="7175" max="7175" width="3.7109375" style="1" customWidth="1"/>
    <col min="7176" max="7176" width="21.7109375" style="1" customWidth="1"/>
    <col min="7177" max="7423" width="9.140625" style="1"/>
    <col min="7424" max="7424" width="0.85546875" style="1" customWidth="1"/>
    <col min="7425" max="7425" width="60.5703125" style="1" customWidth="1"/>
    <col min="7426" max="7426" width="21.7109375" style="1" customWidth="1"/>
    <col min="7427" max="7427" width="3.7109375" style="1" customWidth="1"/>
    <col min="7428" max="7428" width="21.7109375" style="1" customWidth="1"/>
    <col min="7429" max="7429" width="3.7109375" style="1" customWidth="1"/>
    <col min="7430" max="7430" width="21.7109375" style="1" customWidth="1"/>
    <col min="7431" max="7431" width="3.7109375" style="1" customWidth="1"/>
    <col min="7432" max="7432" width="21.7109375" style="1" customWidth="1"/>
    <col min="7433" max="7679" width="9.140625" style="1"/>
    <col min="7680" max="7680" width="0.85546875" style="1" customWidth="1"/>
    <col min="7681" max="7681" width="60.5703125" style="1" customWidth="1"/>
    <col min="7682" max="7682" width="21.7109375" style="1" customWidth="1"/>
    <col min="7683" max="7683" width="3.7109375" style="1" customWidth="1"/>
    <col min="7684" max="7684" width="21.7109375" style="1" customWidth="1"/>
    <col min="7685" max="7685" width="3.7109375" style="1" customWidth="1"/>
    <col min="7686" max="7686" width="21.7109375" style="1" customWidth="1"/>
    <col min="7687" max="7687" width="3.7109375" style="1" customWidth="1"/>
    <col min="7688" max="7688" width="21.7109375" style="1" customWidth="1"/>
    <col min="7689" max="7935" width="9.140625" style="1"/>
    <col min="7936" max="7936" width="0.85546875" style="1" customWidth="1"/>
    <col min="7937" max="7937" width="60.5703125" style="1" customWidth="1"/>
    <col min="7938" max="7938" width="21.7109375" style="1" customWidth="1"/>
    <col min="7939" max="7939" width="3.7109375" style="1" customWidth="1"/>
    <col min="7940" max="7940" width="21.7109375" style="1" customWidth="1"/>
    <col min="7941" max="7941" width="3.7109375" style="1" customWidth="1"/>
    <col min="7942" max="7942" width="21.7109375" style="1" customWidth="1"/>
    <col min="7943" max="7943" width="3.7109375" style="1" customWidth="1"/>
    <col min="7944" max="7944" width="21.7109375" style="1" customWidth="1"/>
    <col min="7945" max="8191" width="9.140625" style="1"/>
    <col min="8192" max="8192" width="0.85546875" style="1" customWidth="1"/>
    <col min="8193" max="8193" width="60.5703125" style="1" customWidth="1"/>
    <col min="8194" max="8194" width="21.7109375" style="1" customWidth="1"/>
    <col min="8195" max="8195" width="3.7109375" style="1" customWidth="1"/>
    <col min="8196" max="8196" width="21.7109375" style="1" customWidth="1"/>
    <col min="8197" max="8197" width="3.7109375" style="1" customWidth="1"/>
    <col min="8198" max="8198" width="21.7109375" style="1" customWidth="1"/>
    <col min="8199" max="8199" width="3.7109375" style="1" customWidth="1"/>
    <col min="8200" max="8200" width="21.7109375" style="1" customWidth="1"/>
    <col min="8201" max="8447" width="9.140625" style="1"/>
    <col min="8448" max="8448" width="0.85546875" style="1" customWidth="1"/>
    <col min="8449" max="8449" width="60.5703125" style="1" customWidth="1"/>
    <col min="8450" max="8450" width="21.7109375" style="1" customWidth="1"/>
    <col min="8451" max="8451" width="3.7109375" style="1" customWidth="1"/>
    <col min="8452" max="8452" width="21.7109375" style="1" customWidth="1"/>
    <col min="8453" max="8453" width="3.7109375" style="1" customWidth="1"/>
    <col min="8454" max="8454" width="21.7109375" style="1" customWidth="1"/>
    <col min="8455" max="8455" width="3.7109375" style="1" customWidth="1"/>
    <col min="8456" max="8456" width="21.7109375" style="1" customWidth="1"/>
    <col min="8457" max="8703" width="9.140625" style="1"/>
    <col min="8704" max="8704" width="0.85546875" style="1" customWidth="1"/>
    <col min="8705" max="8705" width="60.5703125" style="1" customWidth="1"/>
    <col min="8706" max="8706" width="21.7109375" style="1" customWidth="1"/>
    <col min="8707" max="8707" width="3.7109375" style="1" customWidth="1"/>
    <col min="8708" max="8708" width="21.7109375" style="1" customWidth="1"/>
    <col min="8709" max="8709" width="3.7109375" style="1" customWidth="1"/>
    <col min="8710" max="8710" width="21.7109375" style="1" customWidth="1"/>
    <col min="8711" max="8711" width="3.7109375" style="1" customWidth="1"/>
    <col min="8712" max="8712" width="21.7109375" style="1" customWidth="1"/>
    <col min="8713" max="8959" width="9.140625" style="1"/>
    <col min="8960" max="8960" width="0.85546875" style="1" customWidth="1"/>
    <col min="8961" max="8961" width="60.5703125" style="1" customWidth="1"/>
    <col min="8962" max="8962" width="21.7109375" style="1" customWidth="1"/>
    <col min="8963" max="8963" width="3.7109375" style="1" customWidth="1"/>
    <col min="8964" max="8964" width="21.7109375" style="1" customWidth="1"/>
    <col min="8965" max="8965" width="3.7109375" style="1" customWidth="1"/>
    <col min="8966" max="8966" width="21.7109375" style="1" customWidth="1"/>
    <col min="8967" max="8967" width="3.7109375" style="1" customWidth="1"/>
    <col min="8968" max="8968" width="21.7109375" style="1" customWidth="1"/>
    <col min="8969" max="9215" width="9.140625" style="1"/>
    <col min="9216" max="9216" width="0.85546875" style="1" customWidth="1"/>
    <col min="9217" max="9217" width="60.5703125" style="1" customWidth="1"/>
    <col min="9218" max="9218" width="21.7109375" style="1" customWidth="1"/>
    <col min="9219" max="9219" width="3.7109375" style="1" customWidth="1"/>
    <col min="9220" max="9220" width="21.7109375" style="1" customWidth="1"/>
    <col min="9221" max="9221" width="3.7109375" style="1" customWidth="1"/>
    <col min="9222" max="9222" width="21.7109375" style="1" customWidth="1"/>
    <col min="9223" max="9223" width="3.7109375" style="1" customWidth="1"/>
    <col min="9224" max="9224" width="21.7109375" style="1" customWidth="1"/>
    <col min="9225" max="9471" width="9.140625" style="1"/>
    <col min="9472" max="9472" width="0.85546875" style="1" customWidth="1"/>
    <col min="9473" max="9473" width="60.5703125" style="1" customWidth="1"/>
    <col min="9474" max="9474" width="21.7109375" style="1" customWidth="1"/>
    <col min="9475" max="9475" width="3.7109375" style="1" customWidth="1"/>
    <col min="9476" max="9476" width="21.7109375" style="1" customWidth="1"/>
    <col min="9477" max="9477" width="3.7109375" style="1" customWidth="1"/>
    <col min="9478" max="9478" width="21.7109375" style="1" customWidth="1"/>
    <col min="9479" max="9479" width="3.7109375" style="1" customWidth="1"/>
    <col min="9480" max="9480" width="21.7109375" style="1" customWidth="1"/>
    <col min="9481" max="9727" width="9.140625" style="1"/>
    <col min="9728" max="9728" width="0.85546875" style="1" customWidth="1"/>
    <col min="9729" max="9729" width="60.5703125" style="1" customWidth="1"/>
    <col min="9730" max="9730" width="21.7109375" style="1" customWidth="1"/>
    <col min="9731" max="9731" width="3.7109375" style="1" customWidth="1"/>
    <col min="9732" max="9732" width="21.7109375" style="1" customWidth="1"/>
    <col min="9733" max="9733" width="3.7109375" style="1" customWidth="1"/>
    <col min="9734" max="9734" width="21.7109375" style="1" customWidth="1"/>
    <col min="9735" max="9735" width="3.7109375" style="1" customWidth="1"/>
    <col min="9736" max="9736" width="21.7109375" style="1" customWidth="1"/>
    <col min="9737" max="9983" width="9.140625" style="1"/>
    <col min="9984" max="9984" width="0.85546875" style="1" customWidth="1"/>
    <col min="9985" max="9985" width="60.5703125" style="1" customWidth="1"/>
    <col min="9986" max="9986" width="21.7109375" style="1" customWidth="1"/>
    <col min="9987" max="9987" width="3.7109375" style="1" customWidth="1"/>
    <col min="9988" max="9988" width="21.7109375" style="1" customWidth="1"/>
    <col min="9989" max="9989" width="3.7109375" style="1" customWidth="1"/>
    <col min="9990" max="9990" width="21.7109375" style="1" customWidth="1"/>
    <col min="9991" max="9991" width="3.7109375" style="1" customWidth="1"/>
    <col min="9992" max="9992" width="21.7109375" style="1" customWidth="1"/>
    <col min="9993" max="10239" width="9.140625" style="1"/>
    <col min="10240" max="10240" width="0.85546875" style="1" customWidth="1"/>
    <col min="10241" max="10241" width="60.5703125" style="1" customWidth="1"/>
    <col min="10242" max="10242" width="21.7109375" style="1" customWidth="1"/>
    <col min="10243" max="10243" width="3.7109375" style="1" customWidth="1"/>
    <col min="10244" max="10244" width="21.7109375" style="1" customWidth="1"/>
    <col min="10245" max="10245" width="3.7109375" style="1" customWidth="1"/>
    <col min="10246" max="10246" width="21.7109375" style="1" customWidth="1"/>
    <col min="10247" max="10247" width="3.7109375" style="1" customWidth="1"/>
    <col min="10248" max="10248" width="21.7109375" style="1" customWidth="1"/>
    <col min="10249" max="10495" width="9.140625" style="1"/>
    <col min="10496" max="10496" width="0.85546875" style="1" customWidth="1"/>
    <col min="10497" max="10497" width="60.5703125" style="1" customWidth="1"/>
    <col min="10498" max="10498" width="21.7109375" style="1" customWidth="1"/>
    <col min="10499" max="10499" width="3.7109375" style="1" customWidth="1"/>
    <col min="10500" max="10500" width="21.7109375" style="1" customWidth="1"/>
    <col min="10501" max="10501" width="3.7109375" style="1" customWidth="1"/>
    <col min="10502" max="10502" width="21.7109375" style="1" customWidth="1"/>
    <col min="10503" max="10503" width="3.7109375" style="1" customWidth="1"/>
    <col min="10504" max="10504" width="21.7109375" style="1" customWidth="1"/>
    <col min="10505" max="10751" width="9.140625" style="1"/>
    <col min="10752" max="10752" width="0.85546875" style="1" customWidth="1"/>
    <col min="10753" max="10753" width="60.5703125" style="1" customWidth="1"/>
    <col min="10754" max="10754" width="21.7109375" style="1" customWidth="1"/>
    <col min="10755" max="10755" width="3.7109375" style="1" customWidth="1"/>
    <col min="10756" max="10756" width="21.7109375" style="1" customWidth="1"/>
    <col min="10757" max="10757" width="3.7109375" style="1" customWidth="1"/>
    <col min="10758" max="10758" width="21.7109375" style="1" customWidth="1"/>
    <col min="10759" max="10759" width="3.7109375" style="1" customWidth="1"/>
    <col min="10760" max="10760" width="21.7109375" style="1" customWidth="1"/>
    <col min="10761" max="11007" width="9.140625" style="1"/>
    <col min="11008" max="11008" width="0.85546875" style="1" customWidth="1"/>
    <col min="11009" max="11009" width="60.5703125" style="1" customWidth="1"/>
    <col min="11010" max="11010" width="21.7109375" style="1" customWidth="1"/>
    <col min="11011" max="11011" width="3.7109375" style="1" customWidth="1"/>
    <col min="11012" max="11012" width="21.7109375" style="1" customWidth="1"/>
    <col min="11013" max="11013" width="3.7109375" style="1" customWidth="1"/>
    <col min="11014" max="11014" width="21.7109375" style="1" customWidth="1"/>
    <col min="11015" max="11015" width="3.7109375" style="1" customWidth="1"/>
    <col min="11016" max="11016" width="21.7109375" style="1" customWidth="1"/>
    <col min="11017" max="11263" width="9.140625" style="1"/>
    <col min="11264" max="11264" width="0.85546875" style="1" customWidth="1"/>
    <col min="11265" max="11265" width="60.5703125" style="1" customWidth="1"/>
    <col min="11266" max="11266" width="21.7109375" style="1" customWidth="1"/>
    <col min="11267" max="11267" width="3.7109375" style="1" customWidth="1"/>
    <col min="11268" max="11268" width="21.7109375" style="1" customWidth="1"/>
    <col min="11269" max="11269" width="3.7109375" style="1" customWidth="1"/>
    <col min="11270" max="11270" width="21.7109375" style="1" customWidth="1"/>
    <col min="11271" max="11271" width="3.7109375" style="1" customWidth="1"/>
    <col min="11272" max="11272" width="21.7109375" style="1" customWidth="1"/>
    <col min="11273" max="11519" width="9.140625" style="1"/>
    <col min="11520" max="11520" width="0.85546875" style="1" customWidth="1"/>
    <col min="11521" max="11521" width="60.5703125" style="1" customWidth="1"/>
    <col min="11522" max="11522" width="21.7109375" style="1" customWidth="1"/>
    <col min="11523" max="11523" width="3.7109375" style="1" customWidth="1"/>
    <col min="11524" max="11524" width="21.7109375" style="1" customWidth="1"/>
    <col min="11525" max="11525" width="3.7109375" style="1" customWidth="1"/>
    <col min="11526" max="11526" width="21.7109375" style="1" customWidth="1"/>
    <col min="11527" max="11527" width="3.7109375" style="1" customWidth="1"/>
    <col min="11528" max="11528" width="21.7109375" style="1" customWidth="1"/>
    <col min="11529" max="11775" width="9.140625" style="1"/>
    <col min="11776" max="11776" width="0.85546875" style="1" customWidth="1"/>
    <col min="11777" max="11777" width="60.5703125" style="1" customWidth="1"/>
    <col min="11778" max="11778" width="21.7109375" style="1" customWidth="1"/>
    <col min="11779" max="11779" width="3.7109375" style="1" customWidth="1"/>
    <col min="11780" max="11780" width="21.7109375" style="1" customWidth="1"/>
    <col min="11781" max="11781" width="3.7109375" style="1" customWidth="1"/>
    <col min="11782" max="11782" width="21.7109375" style="1" customWidth="1"/>
    <col min="11783" max="11783" width="3.7109375" style="1" customWidth="1"/>
    <col min="11784" max="11784" width="21.7109375" style="1" customWidth="1"/>
    <col min="11785" max="12031" width="9.140625" style="1"/>
    <col min="12032" max="12032" width="0.85546875" style="1" customWidth="1"/>
    <col min="12033" max="12033" width="60.5703125" style="1" customWidth="1"/>
    <col min="12034" max="12034" width="21.7109375" style="1" customWidth="1"/>
    <col min="12035" max="12035" width="3.7109375" style="1" customWidth="1"/>
    <col min="12036" max="12036" width="21.7109375" style="1" customWidth="1"/>
    <col min="12037" max="12037" width="3.7109375" style="1" customWidth="1"/>
    <col min="12038" max="12038" width="21.7109375" style="1" customWidth="1"/>
    <col min="12039" max="12039" width="3.7109375" style="1" customWidth="1"/>
    <col min="12040" max="12040" width="21.7109375" style="1" customWidth="1"/>
    <col min="12041" max="12287" width="9.140625" style="1"/>
    <col min="12288" max="12288" width="0.85546875" style="1" customWidth="1"/>
    <col min="12289" max="12289" width="60.5703125" style="1" customWidth="1"/>
    <col min="12290" max="12290" width="21.7109375" style="1" customWidth="1"/>
    <col min="12291" max="12291" width="3.7109375" style="1" customWidth="1"/>
    <col min="12292" max="12292" width="21.7109375" style="1" customWidth="1"/>
    <col min="12293" max="12293" width="3.7109375" style="1" customWidth="1"/>
    <col min="12294" max="12294" width="21.7109375" style="1" customWidth="1"/>
    <col min="12295" max="12295" width="3.7109375" style="1" customWidth="1"/>
    <col min="12296" max="12296" width="21.7109375" style="1" customWidth="1"/>
    <col min="12297" max="12543" width="9.140625" style="1"/>
    <col min="12544" max="12544" width="0.85546875" style="1" customWidth="1"/>
    <col min="12545" max="12545" width="60.5703125" style="1" customWidth="1"/>
    <col min="12546" max="12546" width="21.7109375" style="1" customWidth="1"/>
    <col min="12547" max="12547" width="3.7109375" style="1" customWidth="1"/>
    <col min="12548" max="12548" width="21.7109375" style="1" customWidth="1"/>
    <col min="12549" max="12549" width="3.7109375" style="1" customWidth="1"/>
    <col min="12550" max="12550" width="21.7109375" style="1" customWidth="1"/>
    <col min="12551" max="12551" width="3.7109375" style="1" customWidth="1"/>
    <col min="12552" max="12552" width="21.7109375" style="1" customWidth="1"/>
    <col min="12553" max="12799" width="9.140625" style="1"/>
    <col min="12800" max="12800" width="0.85546875" style="1" customWidth="1"/>
    <col min="12801" max="12801" width="60.5703125" style="1" customWidth="1"/>
    <col min="12802" max="12802" width="21.7109375" style="1" customWidth="1"/>
    <col min="12803" max="12803" width="3.7109375" style="1" customWidth="1"/>
    <col min="12804" max="12804" width="21.7109375" style="1" customWidth="1"/>
    <col min="12805" max="12805" width="3.7109375" style="1" customWidth="1"/>
    <col min="12806" max="12806" width="21.7109375" style="1" customWidth="1"/>
    <col min="12807" max="12807" width="3.7109375" style="1" customWidth="1"/>
    <col min="12808" max="12808" width="21.7109375" style="1" customWidth="1"/>
    <col min="12809" max="13055" width="9.140625" style="1"/>
    <col min="13056" max="13056" width="0.85546875" style="1" customWidth="1"/>
    <col min="13057" max="13057" width="60.5703125" style="1" customWidth="1"/>
    <col min="13058" max="13058" width="21.7109375" style="1" customWidth="1"/>
    <col min="13059" max="13059" width="3.7109375" style="1" customWidth="1"/>
    <col min="13060" max="13060" width="21.7109375" style="1" customWidth="1"/>
    <col min="13061" max="13061" width="3.7109375" style="1" customWidth="1"/>
    <col min="13062" max="13062" width="21.7109375" style="1" customWidth="1"/>
    <col min="13063" max="13063" width="3.7109375" style="1" customWidth="1"/>
    <col min="13064" max="13064" width="21.7109375" style="1" customWidth="1"/>
    <col min="13065" max="13311" width="9.140625" style="1"/>
    <col min="13312" max="13312" width="0.85546875" style="1" customWidth="1"/>
    <col min="13313" max="13313" width="60.5703125" style="1" customWidth="1"/>
    <col min="13314" max="13314" width="21.7109375" style="1" customWidth="1"/>
    <col min="13315" max="13315" width="3.7109375" style="1" customWidth="1"/>
    <col min="13316" max="13316" width="21.7109375" style="1" customWidth="1"/>
    <col min="13317" max="13317" width="3.7109375" style="1" customWidth="1"/>
    <col min="13318" max="13318" width="21.7109375" style="1" customWidth="1"/>
    <col min="13319" max="13319" width="3.7109375" style="1" customWidth="1"/>
    <col min="13320" max="13320" width="21.7109375" style="1" customWidth="1"/>
    <col min="13321" max="13567" width="9.140625" style="1"/>
    <col min="13568" max="13568" width="0.85546875" style="1" customWidth="1"/>
    <col min="13569" max="13569" width="60.5703125" style="1" customWidth="1"/>
    <col min="13570" max="13570" width="21.7109375" style="1" customWidth="1"/>
    <col min="13571" max="13571" width="3.7109375" style="1" customWidth="1"/>
    <col min="13572" max="13572" width="21.7109375" style="1" customWidth="1"/>
    <col min="13573" max="13573" width="3.7109375" style="1" customWidth="1"/>
    <col min="13574" max="13574" width="21.7109375" style="1" customWidth="1"/>
    <col min="13575" max="13575" width="3.7109375" style="1" customWidth="1"/>
    <col min="13576" max="13576" width="21.7109375" style="1" customWidth="1"/>
    <col min="13577" max="13823" width="9.140625" style="1"/>
    <col min="13824" max="13824" width="0.85546875" style="1" customWidth="1"/>
    <col min="13825" max="13825" width="60.5703125" style="1" customWidth="1"/>
    <col min="13826" max="13826" width="21.7109375" style="1" customWidth="1"/>
    <col min="13827" max="13827" width="3.7109375" style="1" customWidth="1"/>
    <col min="13828" max="13828" width="21.7109375" style="1" customWidth="1"/>
    <col min="13829" max="13829" width="3.7109375" style="1" customWidth="1"/>
    <col min="13830" max="13830" width="21.7109375" style="1" customWidth="1"/>
    <col min="13831" max="13831" width="3.7109375" style="1" customWidth="1"/>
    <col min="13832" max="13832" width="21.7109375" style="1" customWidth="1"/>
    <col min="13833" max="14079" width="9.140625" style="1"/>
    <col min="14080" max="14080" width="0.85546875" style="1" customWidth="1"/>
    <col min="14081" max="14081" width="60.5703125" style="1" customWidth="1"/>
    <col min="14082" max="14082" width="21.7109375" style="1" customWidth="1"/>
    <col min="14083" max="14083" width="3.7109375" style="1" customWidth="1"/>
    <col min="14084" max="14084" width="21.7109375" style="1" customWidth="1"/>
    <col min="14085" max="14085" width="3.7109375" style="1" customWidth="1"/>
    <col min="14086" max="14086" width="21.7109375" style="1" customWidth="1"/>
    <col min="14087" max="14087" width="3.7109375" style="1" customWidth="1"/>
    <col min="14088" max="14088" width="21.7109375" style="1" customWidth="1"/>
    <col min="14089" max="14335" width="9.140625" style="1"/>
    <col min="14336" max="14336" width="0.85546875" style="1" customWidth="1"/>
    <col min="14337" max="14337" width="60.5703125" style="1" customWidth="1"/>
    <col min="14338" max="14338" width="21.7109375" style="1" customWidth="1"/>
    <col min="14339" max="14339" width="3.7109375" style="1" customWidth="1"/>
    <col min="14340" max="14340" width="21.7109375" style="1" customWidth="1"/>
    <col min="14341" max="14341" width="3.7109375" style="1" customWidth="1"/>
    <col min="14342" max="14342" width="21.7109375" style="1" customWidth="1"/>
    <col min="14343" max="14343" width="3.7109375" style="1" customWidth="1"/>
    <col min="14344" max="14344" width="21.7109375" style="1" customWidth="1"/>
    <col min="14345" max="14591" width="9.140625" style="1"/>
    <col min="14592" max="14592" width="0.85546875" style="1" customWidth="1"/>
    <col min="14593" max="14593" width="60.5703125" style="1" customWidth="1"/>
    <col min="14594" max="14594" width="21.7109375" style="1" customWidth="1"/>
    <col min="14595" max="14595" width="3.7109375" style="1" customWidth="1"/>
    <col min="14596" max="14596" width="21.7109375" style="1" customWidth="1"/>
    <col min="14597" max="14597" width="3.7109375" style="1" customWidth="1"/>
    <col min="14598" max="14598" width="21.7109375" style="1" customWidth="1"/>
    <col min="14599" max="14599" width="3.7109375" style="1" customWidth="1"/>
    <col min="14600" max="14600" width="21.7109375" style="1" customWidth="1"/>
    <col min="14601" max="14847" width="9.140625" style="1"/>
    <col min="14848" max="14848" width="0.85546875" style="1" customWidth="1"/>
    <col min="14849" max="14849" width="60.5703125" style="1" customWidth="1"/>
    <col min="14850" max="14850" width="21.7109375" style="1" customWidth="1"/>
    <col min="14851" max="14851" width="3.7109375" style="1" customWidth="1"/>
    <col min="14852" max="14852" width="21.7109375" style="1" customWidth="1"/>
    <col min="14853" max="14853" width="3.7109375" style="1" customWidth="1"/>
    <col min="14854" max="14854" width="21.7109375" style="1" customWidth="1"/>
    <col min="14855" max="14855" width="3.7109375" style="1" customWidth="1"/>
    <col min="14856" max="14856" width="21.7109375" style="1" customWidth="1"/>
    <col min="14857" max="15103" width="9.140625" style="1"/>
    <col min="15104" max="15104" width="0.85546875" style="1" customWidth="1"/>
    <col min="15105" max="15105" width="60.5703125" style="1" customWidth="1"/>
    <col min="15106" max="15106" width="21.7109375" style="1" customWidth="1"/>
    <col min="15107" max="15107" width="3.7109375" style="1" customWidth="1"/>
    <col min="15108" max="15108" width="21.7109375" style="1" customWidth="1"/>
    <col min="15109" max="15109" width="3.7109375" style="1" customWidth="1"/>
    <col min="15110" max="15110" width="21.7109375" style="1" customWidth="1"/>
    <col min="15111" max="15111" width="3.7109375" style="1" customWidth="1"/>
    <col min="15112" max="15112" width="21.7109375" style="1" customWidth="1"/>
    <col min="15113" max="15359" width="9.140625" style="1"/>
    <col min="15360" max="15360" width="0.85546875" style="1" customWidth="1"/>
    <col min="15361" max="15361" width="60.5703125" style="1" customWidth="1"/>
    <col min="15362" max="15362" width="21.7109375" style="1" customWidth="1"/>
    <col min="15363" max="15363" width="3.7109375" style="1" customWidth="1"/>
    <col min="15364" max="15364" width="21.7109375" style="1" customWidth="1"/>
    <col min="15365" max="15365" width="3.7109375" style="1" customWidth="1"/>
    <col min="15366" max="15366" width="21.7109375" style="1" customWidth="1"/>
    <col min="15367" max="15367" width="3.7109375" style="1" customWidth="1"/>
    <col min="15368" max="15368" width="21.7109375" style="1" customWidth="1"/>
    <col min="15369" max="15615" width="9.140625" style="1"/>
    <col min="15616" max="15616" width="0.85546875" style="1" customWidth="1"/>
    <col min="15617" max="15617" width="60.5703125" style="1" customWidth="1"/>
    <col min="15618" max="15618" width="21.7109375" style="1" customWidth="1"/>
    <col min="15619" max="15619" width="3.7109375" style="1" customWidth="1"/>
    <col min="15620" max="15620" width="21.7109375" style="1" customWidth="1"/>
    <col min="15621" max="15621" width="3.7109375" style="1" customWidth="1"/>
    <col min="15622" max="15622" width="21.7109375" style="1" customWidth="1"/>
    <col min="15623" max="15623" width="3.7109375" style="1" customWidth="1"/>
    <col min="15624" max="15624" width="21.7109375" style="1" customWidth="1"/>
    <col min="15625" max="15871" width="9.140625" style="1"/>
    <col min="15872" max="15872" width="0.85546875" style="1" customWidth="1"/>
    <col min="15873" max="15873" width="60.5703125" style="1" customWidth="1"/>
    <col min="15874" max="15874" width="21.7109375" style="1" customWidth="1"/>
    <col min="15875" max="15875" width="3.7109375" style="1" customWidth="1"/>
    <col min="15876" max="15876" width="21.7109375" style="1" customWidth="1"/>
    <col min="15877" max="15877" width="3.7109375" style="1" customWidth="1"/>
    <col min="15878" max="15878" width="21.7109375" style="1" customWidth="1"/>
    <col min="15879" max="15879" width="3.7109375" style="1" customWidth="1"/>
    <col min="15880" max="15880" width="21.7109375" style="1" customWidth="1"/>
    <col min="15881" max="16127" width="9.140625" style="1"/>
    <col min="16128" max="16128" width="0.85546875" style="1" customWidth="1"/>
    <col min="16129" max="16129" width="60.5703125" style="1" customWidth="1"/>
    <col min="16130" max="16130" width="21.7109375" style="1" customWidth="1"/>
    <col min="16131" max="16131" width="3.7109375" style="1" customWidth="1"/>
    <col min="16132" max="16132" width="21.7109375" style="1" customWidth="1"/>
    <col min="16133" max="16133" width="3.7109375" style="1" customWidth="1"/>
    <col min="16134" max="16134" width="21.7109375" style="1" customWidth="1"/>
    <col min="16135" max="16135" width="3.7109375" style="1" customWidth="1"/>
    <col min="16136" max="16136" width="21.7109375" style="1" customWidth="1"/>
    <col min="16137" max="16384" width="9.140625" style="1"/>
  </cols>
  <sheetData>
    <row r="1" spans="1:12" ht="21" customHeight="1" x14ac:dyDescent="0.25">
      <c r="A1" s="133" t="s">
        <v>4407</v>
      </c>
      <c r="B1" s="133"/>
      <c r="C1" s="133"/>
      <c r="D1" s="133"/>
      <c r="E1" s="133"/>
      <c r="F1" s="133"/>
      <c r="G1" s="133"/>
      <c r="H1" s="133"/>
      <c r="I1" s="133"/>
      <c r="J1" s="84"/>
    </row>
    <row r="2" spans="1:12" ht="21" customHeight="1" x14ac:dyDescent="0.25">
      <c r="A2" s="113"/>
      <c r="B2" s="133" t="s">
        <v>38</v>
      </c>
      <c r="C2" s="133"/>
      <c r="D2" s="133"/>
      <c r="E2" s="133"/>
      <c r="F2" s="133"/>
      <c r="G2" s="133"/>
      <c r="H2" s="133"/>
      <c r="I2" s="133"/>
      <c r="J2" s="113"/>
    </row>
    <row r="3" spans="1:12" s="2" customFormat="1" ht="21" customHeight="1" x14ac:dyDescent="0.2">
      <c r="A3" s="136"/>
      <c r="B3" s="136"/>
      <c r="C3" s="136"/>
      <c r="D3" s="136"/>
      <c r="E3" s="136"/>
      <c r="F3" s="136"/>
      <c r="G3" s="136"/>
      <c r="H3" s="136"/>
      <c r="I3" s="136"/>
      <c r="J3" s="3"/>
      <c r="K3" s="3"/>
      <c r="L3" s="3"/>
    </row>
    <row r="4" spans="1:12" s="2" customFormat="1" ht="21" customHeight="1" x14ac:dyDescent="0.2">
      <c r="B4" s="115"/>
      <c r="C4" s="115"/>
      <c r="D4" s="115"/>
      <c r="E4" s="115"/>
      <c r="F4" s="115"/>
      <c r="G4" s="115"/>
      <c r="H4" s="115"/>
      <c r="I4" s="115"/>
    </row>
    <row r="5" spans="1:12" ht="21" customHeight="1" x14ac:dyDescent="0.25">
      <c r="B5" s="106"/>
      <c r="C5" s="75"/>
      <c r="D5" s="4"/>
      <c r="E5" s="5"/>
      <c r="F5" s="6"/>
      <c r="G5" s="6"/>
    </row>
    <row r="6" spans="1:12" ht="21" customHeight="1" x14ac:dyDescent="0.25">
      <c r="B6" s="76" t="s">
        <v>0</v>
      </c>
      <c r="C6" s="8"/>
      <c r="D6" s="4"/>
      <c r="E6" s="5"/>
      <c r="F6" s="6"/>
      <c r="G6" s="6"/>
    </row>
    <row r="7" spans="1:12" ht="12" customHeight="1" x14ac:dyDescent="0.25">
      <c r="B7" s="129"/>
      <c r="C7" s="8"/>
      <c r="D7" s="4"/>
      <c r="E7" s="5"/>
      <c r="F7" s="6"/>
      <c r="G7" s="6"/>
    </row>
    <row r="8" spans="1:12" ht="21" customHeight="1" x14ac:dyDescent="0.25">
      <c r="B8" s="132" t="str">
        <f>IF(B5="","N/A",VLOOKUP(B5,'[10]Reconciliation Sheet'!$A$11:$B$197,2,FALSE))</f>
        <v>N/A</v>
      </c>
      <c r="C8" s="75"/>
      <c r="D8" s="4"/>
      <c r="E8" s="5"/>
      <c r="F8" s="6"/>
      <c r="G8" s="6"/>
    </row>
    <row r="9" spans="1:12" ht="21" customHeight="1" x14ac:dyDescent="0.25">
      <c r="B9" s="76" t="s">
        <v>1</v>
      </c>
      <c r="C9" s="6"/>
      <c r="D9" s="4"/>
      <c r="E9" s="5"/>
      <c r="F9" s="6"/>
      <c r="G9" s="6"/>
    </row>
    <row r="10" spans="1:12" ht="15" customHeight="1" thickBot="1" x14ac:dyDescent="0.25">
      <c r="B10" s="9"/>
      <c r="C10" s="9"/>
      <c r="D10" s="9"/>
      <c r="E10" s="9"/>
      <c r="F10" s="9"/>
      <c r="G10" s="9"/>
      <c r="H10" s="9"/>
      <c r="I10" s="9"/>
    </row>
    <row r="11" spans="1:12" ht="33" customHeight="1" x14ac:dyDescent="0.25">
      <c r="B11" s="138" t="s">
        <v>41</v>
      </c>
      <c r="C11" s="138"/>
      <c r="D11" s="138"/>
      <c r="E11" s="138"/>
      <c r="F11" s="138"/>
      <c r="G11" s="138"/>
      <c r="H11" s="138"/>
      <c r="I11" s="138"/>
    </row>
    <row r="12" spans="1:12" ht="15" customHeight="1" thickBot="1" x14ac:dyDescent="0.25">
      <c r="E12" s="10"/>
    </row>
    <row r="13" spans="1:12" ht="21" customHeight="1" thickBot="1" x14ac:dyDescent="0.3">
      <c r="B13" s="11"/>
      <c r="C13" s="139" t="s">
        <v>13</v>
      </c>
      <c r="D13" s="140"/>
      <c r="E13" s="140"/>
      <c r="F13" s="140"/>
      <c r="G13" s="140"/>
      <c r="H13" s="140"/>
      <c r="I13" s="141"/>
    </row>
    <row r="14" spans="1:12" ht="33" customHeight="1" thickBot="1" x14ac:dyDescent="0.25">
      <c r="B14" s="12"/>
      <c r="C14" s="13" t="s">
        <v>2</v>
      </c>
      <c r="D14" s="14"/>
      <c r="E14" s="13" t="s">
        <v>4394</v>
      </c>
      <c r="F14" s="14"/>
      <c r="G14" s="13" t="s">
        <v>4395</v>
      </c>
      <c r="H14" s="14"/>
      <c r="I14" s="30" t="s">
        <v>14</v>
      </c>
    </row>
    <row r="15" spans="1:12" ht="21" customHeight="1" thickBot="1" x14ac:dyDescent="0.25">
      <c r="B15" s="65" t="s">
        <v>15</v>
      </c>
      <c r="C15" s="124" t="str">
        <f>IF(B5="","N/A",VLOOKUP(B5,'[10]Reconciliation Sheet'!$A$11:$AD$197,16,FALSE))</f>
        <v>N/A</v>
      </c>
      <c r="D15" s="15"/>
      <c r="E15" s="124" t="str">
        <f>IF(B5="","N/A",VLOOKUP(B5,'[10]Reconciliation Sheet'!$A$11:$AD$197,20,FALSE))</f>
        <v>N/A</v>
      </c>
      <c r="F15" s="15"/>
      <c r="G15" s="124" t="str">
        <f>IF(B5="","N/A",VLOOKUP(B5,'[10]Reconciliation Sheet'!$A$11:$AD$197,24,FALSE))</f>
        <v>N/A</v>
      </c>
      <c r="H15" s="16"/>
      <c r="I15" s="17" t="str">
        <f>IFERROR(AVERAGE(G15,E15,C15),"-")</f>
        <v>-</v>
      </c>
    </row>
    <row r="16" spans="1:12" ht="21" customHeight="1" thickBot="1" x14ac:dyDescent="0.25">
      <c r="B16" s="65" t="s">
        <v>40</v>
      </c>
      <c r="C16" s="130" t="str">
        <f>IF(B5="","N/A",VLOOKUP(B5,'[10]Reconciliation Sheet'!$A$11:$AD$197,26,FALSE))</f>
        <v>N/A</v>
      </c>
      <c r="D16" s="18"/>
      <c r="E16" s="130" t="str">
        <f>IF(B5="","N/A",VLOOKUP(B5,'[10]Reconciliation Sheet'!$A$11:$AD$197,28,FALSE))</f>
        <v>N/A</v>
      </c>
      <c r="F16" s="19"/>
      <c r="G16" s="130" t="str">
        <f>IF(B5="","N/A",VLOOKUP(B5,'[10]Reconciliation Sheet'!$A$11:$AD$197,30,FALSE))</f>
        <v>N/A</v>
      </c>
      <c r="H16" s="20"/>
      <c r="I16" s="21" t="str">
        <f>IFERROR((AVERAGE(G16,E16,C16)*12),"-")</f>
        <v>-</v>
      </c>
    </row>
    <row r="17" spans="2:12" s="22" customFormat="1" ht="34.5" customHeight="1" x14ac:dyDescent="0.2">
      <c r="B17" s="135" t="s">
        <v>4400</v>
      </c>
      <c r="C17" s="135"/>
      <c r="D17" s="135"/>
      <c r="E17" s="135"/>
      <c r="F17" s="135"/>
      <c r="G17" s="135"/>
      <c r="H17" s="135"/>
      <c r="I17" s="135"/>
      <c r="J17" s="10"/>
      <c r="K17" s="1"/>
      <c r="L17" s="1"/>
    </row>
    <row r="18" spans="2:12" s="22" customFormat="1" ht="21" customHeight="1" x14ac:dyDescent="0.2">
      <c r="B18" s="134" t="s">
        <v>4401</v>
      </c>
      <c r="C18" s="134"/>
      <c r="D18" s="134"/>
      <c r="E18" s="134"/>
      <c r="F18" s="134"/>
      <c r="G18" s="134"/>
      <c r="H18" s="134"/>
      <c r="I18" s="134"/>
      <c r="J18" s="10"/>
      <c r="K18" s="1"/>
      <c r="L18" s="1"/>
    </row>
    <row r="19" spans="2:12" s="22" customFormat="1" ht="21" customHeight="1" x14ac:dyDescent="0.2">
      <c r="B19" s="134" t="s">
        <v>4402</v>
      </c>
      <c r="C19" s="134"/>
      <c r="D19" s="134"/>
      <c r="E19" s="134"/>
      <c r="F19" s="134"/>
      <c r="G19" s="134"/>
      <c r="H19" s="134"/>
      <c r="I19" s="134"/>
      <c r="J19" s="23"/>
      <c r="K19" s="23"/>
      <c r="L19" s="23"/>
    </row>
    <row r="20" spans="2:12" ht="15" customHeight="1" thickBot="1" x14ac:dyDescent="0.25">
      <c r="C20" s="24"/>
      <c r="D20" s="25"/>
      <c r="E20" s="25"/>
      <c r="F20" s="26"/>
      <c r="G20" s="27"/>
      <c r="H20" s="27"/>
      <c r="I20" s="27"/>
    </row>
    <row r="21" spans="2:12" s="22" customFormat="1" ht="21" customHeight="1" thickBot="1" x14ac:dyDescent="0.25">
      <c r="B21" s="114"/>
      <c r="C21" s="148" t="s">
        <v>16</v>
      </c>
      <c r="D21" s="149"/>
      <c r="E21" s="149"/>
      <c r="F21" s="149"/>
      <c r="G21" s="149"/>
      <c r="H21" s="149"/>
      <c r="I21" s="150"/>
      <c r="J21" s="23"/>
      <c r="K21" s="23"/>
      <c r="L21" s="23"/>
    </row>
    <row r="22" spans="2:12" s="22" customFormat="1" ht="33.75" customHeight="1" thickBot="1" x14ac:dyDescent="0.25">
      <c r="B22" s="114"/>
      <c r="C22" s="66" t="s">
        <v>3</v>
      </c>
      <c r="D22" s="67"/>
      <c r="E22" s="66" t="s">
        <v>4396</v>
      </c>
      <c r="F22" s="67"/>
      <c r="G22" s="66" t="s">
        <v>4397</v>
      </c>
      <c r="H22" s="67"/>
      <c r="I22" s="32" t="s">
        <v>17</v>
      </c>
      <c r="J22" s="23"/>
      <c r="K22" s="23"/>
      <c r="L22" s="23"/>
    </row>
    <row r="23" spans="2:12" s="22" customFormat="1" ht="21" customHeight="1" thickBot="1" x14ac:dyDescent="0.25">
      <c r="B23" s="68" t="s">
        <v>18</v>
      </c>
      <c r="C23" s="69" t="str">
        <f>IF(B5="","N/A",VLOOKUP(B5,'[10]Reconciliation Sheet'!$A$11:$AD$197,10,FALSE))</f>
        <v>N/A</v>
      </c>
      <c r="D23" s="70"/>
      <c r="E23" s="69" t="str">
        <f>IF(B5="","N/A",VLOOKUP(B5,'[10]Reconciliation Sheet'!$A$11:$AD$197,11,FALSE))</f>
        <v>N/A</v>
      </c>
      <c r="F23" s="71"/>
      <c r="G23" s="69" t="str">
        <f>IF(B5="","N/A",VLOOKUP(B5,'[10]Reconciliation Sheet'!$A$11:$AD$197,12,FALSE))</f>
        <v>N/A</v>
      </c>
      <c r="H23" s="72"/>
      <c r="I23" s="73" t="str">
        <f>IFERROR((AVERAGE(G23,E23,C23)),"-")</f>
        <v>-</v>
      </c>
      <c r="J23" s="23"/>
      <c r="K23" s="23"/>
      <c r="L23" s="23"/>
    </row>
    <row r="24" spans="2:12" s="22" customFormat="1" ht="21" customHeight="1" x14ac:dyDescent="0.2">
      <c r="B24" s="134" t="s">
        <v>4403</v>
      </c>
      <c r="C24" s="134"/>
      <c r="D24" s="134"/>
      <c r="E24" s="134"/>
      <c r="F24" s="134"/>
      <c r="G24" s="134"/>
      <c r="H24" s="134"/>
      <c r="I24" s="134"/>
      <c r="J24" s="23"/>
      <c r="K24" s="23"/>
      <c r="L24" s="23"/>
    </row>
    <row r="25" spans="2:12" s="22" customFormat="1" ht="15" customHeight="1" thickBot="1" x14ac:dyDescent="0.25">
      <c r="B25" s="114"/>
      <c r="C25" s="114"/>
      <c r="D25" s="114"/>
      <c r="E25" s="114"/>
      <c r="F25" s="114"/>
      <c r="G25" s="114"/>
      <c r="H25" s="114"/>
      <c r="I25" s="114"/>
      <c r="J25" s="23"/>
      <c r="K25" s="23"/>
      <c r="L25" s="23"/>
    </row>
    <row r="26" spans="2:12" ht="21" customHeight="1" thickBot="1" x14ac:dyDescent="0.25">
      <c r="C26" s="142" t="s">
        <v>4408</v>
      </c>
      <c r="D26" s="143"/>
      <c r="E26" s="143"/>
      <c r="F26" s="143"/>
      <c r="G26" s="143"/>
      <c r="H26" s="143"/>
      <c r="I26" s="144"/>
    </row>
    <row r="27" spans="2:12" ht="21" customHeight="1" thickBot="1" x14ac:dyDescent="0.25">
      <c r="C27" s="145" t="s">
        <v>4398</v>
      </c>
      <c r="D27" s="146"/>
      <c r="E27" s="147"/>
      <c r="F27" s="28"/>
      <c r="G27" s="145" t="s">
        <v>4399</v>
      </c>
      <c r="H27" s="146"/>
      <c r="I27" s="147"/>
    </row>
    <row r="28" spans="2:12" ht="33" customHeight="1" thickBot="1" x14ac:dyDescent="0.25">
      <c r="B28" s="29"/>
      <c r="C28" s="30" t="s">
        <v>4</v>
      </c>
      <c r="D28" s="26"/>
      <c r="E28" s="31" t="s">
        <v>5</v>
      </c>
      <c r="F28" s="26"/>
      <c r="G28" s="32" t="s">
        <v>6</v>
      </c>
      <c r="H28" s="33"/>
      <c r="I28" s="34" t="s">
        <v>7</v>
      </c>
    </row>
    <row r="29" spans="2:12" ht="21" customHeight="1" x14ac:dyDescent="0.2">
      <c r="B29" s="64" t="s">
        <v>19</v>
      </c>
      <c r="C29" s="36"/>
      <c r="D29" s="26"/>
      <c r="E29" s="37"/>
      <c r="F29" s="26"/>
      <c r="G29" s="36"/>
      <c r="H29" s="26"/>
      <c r="I29" s="37"/>
    </row>
    <row r="30" spans="2:12" ht="21" customHeight="1" x14ac:dyDescent="0.2">
      <c r="B30" s="63" t="s">
        <v>21</v>
      </c>
      <c r="C30" s="61" t="str">
        <f>IFERROR(C29*I15,"-")</f>
        <v>-</v>
      </c>
      <c r="D30" s="38"/>
      <c r="E30" s="62" t="str">
        <f>IFERROR(C30*I16,"-")</f>
        <v>-</v>
      </c>
      <c r="F30" s="38"/>
      <c r="G30" s="61" t="str">
        <f>IFERROR(G29*I15,"-")</f>
        <v>-</v>
      </c>
      <c r="H30" s="39"/>
      <c r="I30" s="62" t="str">
        <f>IFERROR(G30*I16,"-")</f>
        <v>-</v>
      </c>
    </row>
    <row r="31" spans="2:12" ht="21" customHeight="1" x14ac:dyDescent="0.2">
      <c r="B31" s="63" t="s">
        <v>20</v>
      </c>
      <c r="C31" s="61" t="str">
        <f>IFERROR(C29-C30,"-")</f>
        <v>-</v>
      </c>
      <c r="D31" s="38"/>
      <c r="E31" s="62" t="str">
        <f>IFERROR(ROUND(E29-E30,-3),"-")</f>
        <v>-</v>
      </c>
      <c r="F31" s="38"/>
      <c r="G31" s="61" t="str">
        <f>IFERROR(G29-G30,"-")</f>
        <v>-</v>
      </c>
      <c r="H31" s="39"/>
      <c r="I31" s="62" t="str">
        <f>IFERROR(ROUND(I29-I30,-3),"-")</f>
        <v>-</v>
      </c>
    </row>
    <row r="32" spans="2:12" ht="21" customHeight="1" thickBot="1" x14ac:dyDescent="0.25">
      <c r="B32" s="63" t="s">
        <v>22</v>
      </c>
      <c r="C32" s="125" t="str">
        <f>IF(B5="","N/A",VLOOKUP(B5,'[10]Reconciliation Sheet'!$A$11:$AD$197,4,FALSE))</f>
        <v>N/A</v>
      </c>
      <c r="D32" s="26"/>
      <c r="E32" s="131" t="e">
        <f>IF(B5="","N/A",VLOOKUP(B5,'[10]Reconciliation Sheet'!$A$11:$AD$197,8,FALSE))*1000</f>
        <v>#VALUE!</v>
      </c>
      <c r="F32" s="26"/>
      <c r="G32" s="125" t="str">
        <f>IF(B5="","N/A",VLOOKUP(B5,'[10]Reconciliation Sheet'!$A$11:$AD$197,5,FALSE))</f>
        <v>N/A</v>
      </c>
      <c r="H32" s="26"/>
      <c r="I32" s="62" t="e">
        <f>IF(B5="","N/A",VLOOKUP(B5,'[10]Reconciliation Sheet'!$A$11:$AD$197,9,FALSE))*1000</f>
        <v>#VALUE!</v>
      </c>
    </row>
    <row r="33" spans="2:12" ht="21" customHeight="1" thickBot="1" x14ac:dyDescent="0.25">
      <c r="B33" s="41" t="s">
        <v>4409</v>
      </c>
      <c r="C33" s="42" t="str">
        <f>IFERROR(C31-C32,"-")</f>
        <v>-</v>
      </c>
      <c r="D33" s="26"/>
      <c r="E33" s="43" t="str">
        <f>IFERROR(ROUND(E31-E32,-3),"-")</f>
        <v>-</v>
      </c>
      <c r="F33" s="26"/>
      <c r="G33" s="42" t="str">
        <f>IFERROR(G31-G32,"-")</f>
        <v>-</v>
      </c>
      <c r="H33" s="26"/>
      <c r="I33" s="43" t="str">
        <f>IFERROR(ROUND(I31-I32,-3),"-")</f>
        <v>-</v>
      </c>
    </row>
    <row r="34" spans="2:12" ht="21" customHeight="1" x14ac:dyDescent="0.2">
      <c r="B34" s="35" t="s">
        <v>23</v>
      </c>
      <c r="C34" s="126"/>
      <c r="D34" s="26"/>
      <c r="E34" s="40"/>
      <c r="F34" s="26"/>
      <c r="G34" s="128"/>
      <c r="H34" s="26"/>
      <c r="I34" s="40"/>
    </row>
    <row r="35" spans="2:12" ht="21" customHeight="1" thickBot="1" x14ac:dyDescent="0.25">
      <c r="B35" s="46" t="s">
        <v>24</v>
      </c>
      <c r="C35" s="127"/>
      <c r="D35" s="26"/>
      <c r="E35" s="48"/>
      <c r="F35" s="26"/>
      <c r="G35" s="127"/>
      <c r="H35" s="26"/>
      <c r="I35" s="48"/>
    </row>
    <row r="36" spans="2:12" ht="21" customHeight="1" thickBot="1" x14ac:dyDescent="0.25">
      <c r="B36" s="49" t="s">
        <v>25</v>
      </c>
      <c r="C36" s="50"/>
      <c r="D36" s="51"/>
      <c r="E36" s="52">
        <f>SUM(E33:E35)</f>
        <v>0</v>
      </c>
      <c r="F36" s="51"/>
      <c r="G36" s="50"/>
      <c r="H36" s="51"/>
      <c r="I36" s="52">
        <f>SUM(I33:I35)</f>
        <v>0</v>
      </c>
    </row>
    <row r="37" spans="2:12" ht="21" customHeight="1" x14ac:dyDescent="0.2">
      <c r="B37" s="137" t="s">
        <v>4404</v>
      </c>
      <c r="C37" s="137"/>
      <c r="D37" s="137"/>
      <c r="E37" s="137"/>
      <c r="F37" s="137"/>
      <c r="G37" s="137"/>
      <c r="H37" s="137"/>
      <c r="I37" s="137"/>
      <c r="J37" s="54"/>
      <c r="K37" s="54"/>
      <c r="L37" s="54"/>
    </row>
    <row r="38" spans="2:12" ht="20.25" customHeight="1" x14ac:dyDescent="0.2">
      <c r="B38" s="137" t="s">
        <v>4410</v>
      </c>
      <c r="C38" s="137"/>
      <c r="D38" s="137"/>
      <c r="E38" s="137"/>
      <c r="F38" s="137"/>
      <c r="G38" s="137"/>
      <c r="H38" s="137"/>
      <c r="I38" s="137"/>
      <c r="J38" s="54"/>
      <c r="K38" s="54"/>
      <c r="L38" s="54"/>
    </row>
    <row r="39" spans="2:12" ht="19.5" customHeight="1" x14ac:dyDescent="0.2">
      <c r="B39" s="137" t="s">
        <v>39</v>
      </c>
      <c r="C39" s="137"/>
      <c r="D39" s="137"/>
      <c r="E39" s="137"/>
      <c r="F39" s="137"/>
      <c r="G39" s="137"/>
      <c r="H39" s="137"/>
      <c r="I39" s="137"/>
      <c r="J39" s="54"/>
      <c r="K39" s="54"/>
      <c r="L39" s="54"/>
    </row>
    <row r="40" spans="2:12" ht="33" customHeight="1" x14ac:dyDescent="0.2">
      <c r="B40" s="151" t="s">
        <v>4411</v>
      </c>
      <c r="C40" s="151"/>
      <c r="D40" s="151"/>
      <c r="E40" s="151"/>
      <c r="F40" s="151"/>
      <c r="G40" s="151"/>
      <c r="H40" s="151"/>
      <c r="I40" s="151"/>
      <c r="J40" s="54"/>
      <c r="K40" s="54"/>
      <c r="L40" s="54"/>
    </row>
    <row r="41" spans="2:12" ht="45" customHeight="1" x14ac:dyDescent="0.2">
      <c r="B41" s="137" t="s">
        <v>26</v>
      </c>
      <c r="C41" s="137"/>
      <c r="D41" s="137"/>
      <c r="E41" s="137"/>
      <c r="F41" s="137"/>
      <c r="G41" s="137"/>
      <c r="H41" s="137"/>
      <c r="I41" s="137"/>
      <c r="J41" s="54"/>
      <c r="K41" s="54"/>
      <c r="L41" s="54"/>
    </row>
    <row r="42" spans="2:12" ht="21" customHeight="1" x14ac:dyDescent="0.2">
      <c r="B42" s="152" t="s">
        <v>27</v>
      </c>
      <c r="C42" s="152"/>
      <c r="D42" s="152"/>
      <c r="E42" s="152"/>
      <c r="F42" s="152"/>
      <c r="G42" s="152"/>
      <c r="H42" s="152"/>
      <c r="I42" s="152"/>
      <c r="J42" s="26"/>
      <c r="K42" s="55"/>
      <c r="L42" s="55"/>
    </row>
    <row r="43" spans="2:12" ht="21" customHeight="1" x14ac:dyDescent="0.2">
      <c r="B43" s="56" t="s">
        <v>28</v>
      </c>
      <c r="C43" s="56"/>
      <c r="D43" s="56"/>
      <c r="E43" s="56"/>
      <c r="F43" s="56"/>
      <c r="G43" s="57"/>
      <c r="H43" s="58"/>
      <c r="I43" s="57"/>
      <c r="J43" s="38"/>
      <c r="K43" s="55"/>
      <c r="L43" s="55"/>
    </row>
    <row r="44" spans="2:12" ht="12" customHeight="1" thickBot="1" x14ac:dyDescent="0.25">
      <c r="B44" s="9"/>
      <c r="C44" s="9"/>
      <c r="D44" s="9"/>
      <c r="E44" s="9"/>
      <c r="F44" s="9"/>
      <c r="G44" s="9"/>
      <c r="H44" s="9"/>
      <c r="I44" s="9"/>
    </row>
    <row r="45" spans="2:12" ht="48" customHeight="1" thickBot="1" x14ac:dyDescent="0.25">
      <c r="B45" s="153" t="s">
        <v>4412</v>
      </c>
      <c r="C45" s="153"/>
      <c r="D45" s="153"/>
      <c r="E45" s="153"/>
      <c r="F45" s="153"/>
      <c r="G45" s="153"/>
      <c r="H45" s="153"/>
      <c r="I45" s="153"/>
    </row>
    <row r="46" spans="2:12" ht="21" customHeight="1" thickBot="1" x14ac:dyDescent="0.25">
      <c r="B46" s="119" t="s">
        <v>4413</v>
      </c>
      <c r="C46" s="119"/>
      <c r="D46" s="119"/>
      <c r="E46" s="119"/>
      <c r="F46" s="119"/>
      <c r="G46" s="120"/>
      <c r="H46" s="120"/>
      <c r="I46" s="120"/>
      <c r="J46" s="26"/>
      <c r="K46" s="27"/>
      <c r="L46" s="27"/>
    </row>
    <row r="47" spans="2:12" ht="12" customHeight="1" x14ac:dyDescent="0.2"/>
    <row r="48" spans="2:12" ht="21" customHeight="1" x14ac:dyDescent="0.2">
      <c r="B48" s="135" t="s">
        <v>4388</v>
      </c>
      <c r="C48" s="135"/>
      <c r="D48" s="53"/>
      <c r="E48" s="134" t="s">
        <v>4387</v>
      </c>
      <c r="F48" s="134"/>
      <c r="G48" s="134"/>
      <c r="H48" s="134"/>
      <c r="I48" s="134"/>
    </row>
    <row r="49" spans="2:9" ht="21" customHeight="1" x14ac:dyDescent="0.2">
      <c r="B49" s="60" t="s">
        <v>8</v>
      </c>
      <c r="C49" s="53"/>
      <c r="D49" s="53"/>
      <c r="E49" s="135" t="s">
        <v>9</v>
      </c>
      <c r="F49" s="135"/>
      <c r="G49" s="135"/>
      <c r="H49" s="135"/>
      <c r="I49" s="135"/>
    </row>
    <row r="50" spans="2:9" ht="21" customHeight="1" x14ac:dyDescent="0.2">
      <c r="B50" s="60" t="s">
        <v>10</v>
      </c>
      <c r="C50" s="53"/>
      <c r="D50" s="53"/>
      <c r="E50" s="135" t="s">
        <v>11</v>
      </c>
      <c r="F50" s="135"/>
      <c r="G50" s="135"/>
      <c r="H50" s="135"/>
      <c r="I50" s="135"/>
    </row>
    <row r="51" spans="2:9" ht="12" customHeight="1" thickBot="1" x14ac:dyDescent="0.25">
      <c r="B51" s="9"/>
      <c r="C51" s="9"/>
      <c r="D51" s="9"/>
      <c r="E51" s="9"/>
      <c r="F51" s="9"/>
      <c r="G51" s="9"/>
      <c r="H51" s="9"/>
      <c r="I51" s="9"/>
    </row>
    <row r="53" spans="2:9" ht="21" customHeight="1" x14ac:dyDescent="0.2">
      <c r="B53" s="1" t="s">
        <v>4385</v>
      </c>
      <c r="D53" s="1" t="s">
        <v>12</v>
      </c>
    </row>
    <row r="55" spans="2:9" ht="21" customHeight="1" x14ac:dyDescent="0.2">
      <c r="B55" s="1" t="s">
        <v>4386</v>
      </c>
      <c r="D55" s="1" t="s">
        <v>12</v>
      </c>
    </row>
    <row r="56" spans="2:9" ht="15" customHeight="1" thickBot="1" x14ac:dyDescent="0.25">
      <c r="B56" s="9"/>
      <c r="C56" s="9"/>
      <c r="D56" s="9"/>
      <c r="E56" s="9"/>
      <c r="F56" s="9"/>
      <c r="G56" s="9"/>
      <c r="H56" s="9"/>
      <c r="I56" s="9"/>
    </row>
  </sheetData>
  <sheetProtection password="CD2C" sheet="1" objects="1" scenarios="1"/>
  <mergeCells count="24">
    <mergeCell ref="B24:I24"/>
    <mergeCell ref="E50:I50"/>
    <mergeCell ref="B39:I39"/>
    <mergeCell ref="B40:I40"/>
    <mergeCell ref="B41:I41"/>
    <mergeCell ref="B42:I42"/>
    <mergeCell ref="B45:I45"/>
    <mergeCell ref="B48:C48"/>
    <mergeCell ref="B2:I2"/>
    <mergeCell ref="A1:I1"/>
    <mergeCell ref="E48:I48"/>
    <mergeCell ref="E49:I49"/>
    <mergeCell ref="A3:I3"/>
    <mergeCell ref="B38:I38"/>
    <mergeCell ref="B11:I11"/>
    <mergeCell ref="C13:I13"/>
    <mergeCell ref="B17:I17"/>
    <mergeCell ref="B18:I18"/>
    <mergeCell ref="B19:I19"/>
    <mergeCell ref="C26:I26"/>
    <mergeCell ref="C27:E27"/>
    <mergeCell ref="G27:I27"/>
    <mergeCell ref="B37:I37"/>
    <mergeCell ref="C21:I21"/>
  </mergeCells>
  <printOptions horizontalCentered="1"/>
  <pageMargins left="0.2" right="0.2" top="0.5" bottom="0.5" header="0.5" footer="0.3"/>
  <pageSetup scale="60" orientation="portrait" r:id="rId1"/>
  <headerFooter>
    <oddHeader>&amp;R&amp;"Arial,Bold"&amp;12Worksheet 1</oddHead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Title="Locked" error="This is a protected cell, please contact the employee compensation unit at (916) 445-3274 if you have any questions.  ">
          <xm:sqref>E5:E9 IZ5:IZ9 SV5:SV9 ACR5:ACR9 AMN5:AMN9 AWJ5:AWJ9 BGF5:BGF9 BQB5:BQB9 BZX5:BZX9 CJT5:CJT9 CTP5:CTP9 DDL5:DDL9 DNH5:DNH9 DXD5:DXD9 EGZ5:EGZ9 EQV5:EQV9 FAR5:FAR9 FKN5:FKN9 FUJ5:FUJ9 GEF5:GEF9 GOB5:GOB9 GXX5:GXX9 HHT5:HHT9 HRP5:HRP9 IBL5:IBL9 ILH5:ILH9 IVD5:IVD9 JEZ5:JEZ9 JOV5:JOV9 JYR5:JYR9 KIN5:KIN9 KSJ5:KSJ9 LCF5:LCF9 LMB5:LMB9 LVX5:LVX9 MFT5:MFT9 MPP5:MPP9 MZL5:MZL9 NJH5:NJH9 NTD5:NTD9 OCZ5:OCZ9 OMV5:OMV9 OWR5:OWR9 PGN5:PGN9 PQJ5:PQJ9 QAF5:QAF9 QKB5:QKB9 QTX5:QTX9 RDT5:RDT9 RNP5:RNP9 RXL5:RXL9 SHH5:SHH9 SRD5:SRD9 TAZ5:TAZ9 TKV5:TKV9 TUR5:TUR9 UEN5:UEN9 UOJ5:UOJ9 UYF5:UYF9 VIB5:VIB9 VRX5:VRX9 WBT5:WBT9 WLP5:WLP9 WVL5:WVL9 E65534:E65538 IZ65534:IZ65538 SV65534:SV65538 ACR65534:ACR65538 AMN65534:AMN65538 AWJ65534:AWJ65538 BGF65534:BGF65538 BQB65534:BQB65538 BZX65534:BZX65538 CJT65534:CJT65538 CTP65534:CTP65538 DDL65534:DDL65538 DNH65534:DNH65538 DXD65534:DXD65538 EGZ65534:EGZ65538 EQV65534:EQV65538 FAR65534:FAR65538 FKN65534:FKN65538 FUJ65534:FUJ65538 GEF65534:GEF65538 GOB65534:GOB65538 GXX65534:GXX65538 HHT65534:HHT65538 HRP65534:HRP65538 IBL65534:IBL65538 ILH65534:ILH65538 IVD65534:IVD65538 JEZ65534:JEZ65538 JOV65534:JOV65538 JYR65534:JYR65538 KIN65534:KIN65538 KSJ65534:KSJ65538 LCF65534:LCF65538 LMB65534:LMB65538 LVX65534:LVX65538 MFT65534:MFT65538 MPP65534:MPP65538 MZL65534:MZL65538 NJH65534:NJH65538 NTD65534:NTD65538 OCZ65534:OCZ65538 OMV65534:OMV65538 OWR65534:OWR65538 PGN65534:PGN65538 PQJ65534:PQJ65538 QAF65534:QAF65538 QKB65534:QKB65538 QTX65534:QTX65538 RDT65534:RDT65538 RNP65534:RNP65538 RXL65534:RXL65538 SHH65534:SHH65538 SRD65534:SRD65538 TAZ65534:TAZ65538 TKV65534:TKV65538 TUR65534:TUR65538 UEN65534:UEN65538 UOJ65534:UOJ65538 UYF65534:UYF65538 VIB65534:VIB65538 VRX65534:VRX65538 WBT65534:WBT65538 WLP65534:WLP65538 WVL65534:WVL65538 E131070:E131074 IZ131070:IZ131074 SV131070:SV131074 ACR131070:ACR131074 AMN131070:AMN131074 AWJ131070:AWJ131074 BGF131070:BGF131074 BQB131070:BQB131074 BZX131070:BZX131074 CJT131070:CJT131074 CTP131070:CTP131074 DDL131070:DDL131074 DNH131070:DNH131074 DXD131070:DXD131074 EGZ131070:EGZ131074 EQV131070:EQV131074 FAR131070:FAR131074 FKN131070:FKN131074 FUJ131070:FUJ131074 GEF131070:GEF131074 GOB131070:GOB131074 GXX131070:GXX131074 HHT131070:HHT131074 HRP131070:HRP131074 IBL131070:IBL131074 ILH131070:ILH131074 IVD131070:IVD131074 JEZ131070:JEZ131074 JOV131070:JOV131074 JYR131070:JYR131074 KIN131070:KIN131074 KSJ131070:KSJ131074 LCF131070:LCF131074 LMB131070:LMB131074 LVX131070:LVX131074 MFT131070:MFT131074 MPP131070:MPP131074 MZL131070:MZL131074 NJH131070:NJH131074 NTD131070:NTD131074 OCZ131070:OCZ131074 OMV131070:OMV131074 OWR131070:OWR131074 PGN131070:PGN131074 PQJ131070:PQJ131074 QAF131070:QAF131074 QKB131070:QKB131074 QTX131070:QTX131074 RDT131070:RDT131074 RNP131070:RNP131074 RXL131070:RXL131074 SHH131070:SHH131074 SRD131070:SRD131074 TAZ131070:TAZ131074 TKV131070:TKV131074 TUR131070:TUR131074 UEN131070:UEN131074 UOJ131070:UOJ131074 UYF131070:UYF131074 VIB131070:VIB131074 VRX131070:VRX131074 WBT131070:WBT131074 WLP131070:WLP131074 WVL131070:WVL131074 E196606:E196610 IZ196606:IZ196610 SV196606:SV196610 ACR196606:ACR196610 AMN196606:AMN196610 AWJ196606:AWJ196610 BGF196606:BGF196610 BQB196606:BQB196610 BZX196606:BZX196610 CJT196606:CJT196610 CTP196606:CTP196610 DDL196606:DDL196610 DNH196606:DNH196610 DXD196606:DXD196610 EGZ196606:EGZ196610 EQV196606:EQV196610 FAR196606:FAR196610 FKN196606:FKN196610 FUJ196606:FUJ196610 GEF196606:GEF196610 GOB196606:GOB196610 GXX196606:GXX196610 HHT196606:HHT196610 HRP196606:HRP196610 IBL196606:IBL196610 ILH196606:ILH196610 IVD196606:IVD196610 JEZ196606:JEZ196610 JOV196606:JOV196610 JYR196606:JYR196610 KIN196606:KIN196610 KSJ196606:KSJ196610 LCF196606:LCF196610 LMB196606:LMB196610 LVX196606:LVX196610 MFT196606:MFT196610 MPP196606:MPP196610 MZL196606:MZL196610 NJH196606:NJH196610 NTD196606:NTD196610 OCZ196606:OCZ196610 OMV196606:OMV196610 OWR196606:OWR196610 PGN196606:PGN196610 PQJ196606:PQJ196610 QAF196606:QAF196610 QKB196606:QKB196610 QTX196606:QTX196610 RDT196606:RDT196610 RNP196606:RNP196610 RXL196606:RXL196610 SHH196606:SHH196610 SRD196606:SRD196610 TAZ196606:TAZ196610 TKV196606:TKV196610 TUR196606:TUR196610 UEN196606:UEN196610 UOJ196606:UOJ196610 UYF196606:UYF196610 VIB196606:VIB196610 VRX196606:VRX196610 WBT196606:WBT196610 WLP196606:WLP196610 WVL196606:WVL196610 E262142:E262146 IZ262142:IZ262146 SV262142:SV262146 ACR262142:ACR262146 AMN262142:AMN262146 AWJ262142:AWJ262146 BGF262142:BGF262146 BQB262142:BQB262146 BZX262142:BZX262146 CJT262142:CJT262146 CTP262142:CTP262146 DDL262142:DDL262146 DNH262142:DNH262146 DXD262142:DXD262146 EGZ262142:EGZ262146 EQV262142:EQV262146 FAR262142:FAR262146 FKN262142:FKN262146 FUJ262142:FUJ262146 GEF262142:GEF262146 GOB262142:GOB262146 GXX262142:GXX262146 HHT262142:HHT262146 HRP262142:HRP262146 IBL262142:IBL262146 ILH262142:ILH262146 IVD262142:IVD262146 JEZ262142:JEZ262146 JOV262142:JOV262146 JYR262142:JYR262146 KIN262142:KIN262146 KSJ262142:KSJ262146 LCF262142:LCF262146 LMB262142:LMB262146 LVX262142:LVX262146 MFT262142:MFT262146 MPP262142:MPP262146 MZL262142:MZL262146 NJH262142:NJH262146 NTD262142:NTD262146 OCZ262142:OCZ262146 OMV262142:OMV262146 OWR262142:OWR262146 PGN262142:PGN262146 PQJ262142:PQJ262146 QAF262142:QAF262146 QKB262142:QKB262146 QTX262142:QTX262146 RDT262142:RDT262146 RNP262142:RNP262146 RXL262142:RXL262146 SHH262142:SHH262146 SRD262142:SRD262146 TAZ262142:TAZ262146 TKV262142:TKV262146 TUR262142:TUR262146 UEN262142:UEN262146 UOJ262142:UOJ262146 UYF262142:UYF262146 VIB262142:VIB262146 VRX262142:VRX262146 WBT262142:WBT262146 WLP262142:WLP262146 WVL262142:WVL262146 E327678:E327682 IZ327678:IZ327682 SV327678:SV327682 ACR327678:ACR327682 AMN327678:AMN327682 AWJ327678:AWJ327682 BGF327678:BGF327682 BQB327678:BQB327682 BZX327678:BZX327682 CJT327678:CJT327682 CTP327678:CTP327682 DDL327678:DDL327682 DNH327678:DNH327682 DXD327678:DXD327682 EGZ327678:EGZ327682 EQV327678:EQV327682 FAR327678:FAR327682 FKN327678:FKN327682 FUJ327678:FUJ327682 GEF327678:GEF327682 GOB327678:GOB327682 GXX327678:GXX327682 HHT327678:HHT327682 HRP327678:HRP327682 IBL327678:IBL327682 ILH327678:ILH327682 IVD327678:IVD327682 JEZ327678:JEZ327682 JOV327678:JOV327682 JYR327678:JYR327682 KIN327678:KIN327682 KSJ327678:KSJ327682 LCF327678:LCF327682 LMB327678:LMB327682 LVX327678:LVX327682 MFT327678:MFT327682 MPP327678:MPP327682 MZL327678:MZL327682 NJH327678:NJH327682 NTD327678:NTD327682 OCZ327678:OCZ327682 OMV327678:OMV327682 OWR327678:OWR327682 PGN327678:PGN327682 PQJ327678:PQJ327682 QAF327678:QAF327682 QKB327678:QKB327682 QTX327678:QTX327682 RDT327678:RDT327682 RNP327678:RNP327682 RXL327678:RXL327682 SHH327678:SHH327682 SRD327678:SRD327682 TAZ327678:TAZ327682 TKV327678:TKV327682 TUR327678:TUR327682 UEN327678:UEN327682 UOJ327678:UOJ327682 UYF327678:UYF327682 VIB327678:VIB327682 VRX327678:VRX327682 WBT327678:WBT327682 WLP327678:WLP327682 WVL327678:WVL327682 E393214:E393218 IZ393214:IZ393218 SV393214:SV393218 ACR393214:ACR393218 AMN393214:AMN393218 AWJ393214:AWJ393218 BGF393214:BGF393218 BQB393214:BQB393218 BZX393214:BZX393218 CJT393214:CJT393218 CTP393214:CTP393218 DDL393214:DDL393218 DNH393214:DNH393218 DXD393214:DXD393218 EGZ393214:EGZ393218 EQV393214:EQV393218 FAR393214:FAR393218 FKN393214:FKN393218 FUJ393214:FUJ393218 GEF393214:GEF393218 GOB393214:GOB393218 GXX393214:GXX393218 HHT393214:HHT393218 HRP393214:HRP393218 IBL393214:IBL393218 ILH393214:ILH393218 IVD393214:IVD393218 JEZ393214:JEZ393218 JOV393214:JOV393218 JYR393214:JYR393218 KIN393214:KIN393218 KSJ393214:KSJ393218 LCF393214:LCF393218 LMB393214:LMB393218 LVX393214:LVX393218 MFT393214:MFT393218 MPP393214:MPP393218 MZL393214:MZL393218 NJH393214:NJH393218 NTD393214:NTD393218 OCZ393214:OCZ393218 OMV393214:OMV393218 OWR393214:OWR393218 PGN393214:PGN393218 PQJ393214:PQJ393218 QAF393214:QAF393218 QKB393214:QKB393218 QTX393214:QTX393218 RDT393214:RDT393218 RNP393214:RNP393218 RXL393214:RXL393218 SHH393214:SHH393218 SRD393214:SRD393218 TAZ393214:TAZ393218 TKV393214:TKV393218 TUR393214:TUR393218 UEN393214:UEN393218 UOJ393214:UOJ393218 UYF393214:UYF393218 VIB393214:VIB393218 VRX393214:VRX393218 WBT393214:WBT393218 WLP393214:WLP393218 WVL393214:WVL393218 E458750:E458754 IZ458750:IZ458754 SV458750:SV458754 ACR458750:ACR458754 AMN458750:AMN458754 AWJ458750:AWJ458754 BGF458750:BGF458754 BQB458750:BQB458754 BZX458750:BZX458754 CJT458750:CJT458754 CTP458750:CTP458754 DDL458750:DDL458754 DNH458750:DNH458754 DXD458750:DXD458754 EGZ458750:EGZ458754 EQV458750:EQV458754 FAR458750:FAR458754 FKN458750:FKN458754 FUJ458750:FUJ458754 GEF458750:GEF458754 GOB458750:GOB458754 GXX458750:GXX458754 HHT458750:HHT458754 HRP458750:HRP458754 IBL458750:IBL458754 ILH458750:ILH458754 IVD458750:IVD458754 JEZ458750:JEZ458754 JOV458750:JOV458754 JYR458750:JYR458754 KIN458750:KIN458754 KSJ458750:KSJ458754 LCF458750:LCF458754 LMB458750:LMB458754 LVX458750:LVX458754 MFT458750:MFT458754 MPP458750:MPP458754 MZL458750:MZL458754 NJH458750:NJH458754 NTD458750:NTD458754 OCZ458750:OCZ458754 OMV458750:OMV458754 OWR458750:OWR458754 PGN458750:PGN458754 PQJ458750:PQJ458754 QAF458750:QAF458754 QKB458750:QKB458754 QTX458750:QTX458754 RDT458750:RDT458754 RNP458750:RNP458754 RXL458750:RXL458754 SHH458750:SHH458754 SRD458750:SRD458754 TAZ458750:TAZ458754 TKV458750:TKV458754 TUR458750:TUR458754 UEN458750:UEN458754 UOJ458750:UOJ458754 UYF458750:UYF458754 VIB458750:VIB458754 VRX458750:VRX458754 WBT458750:WBT458754 WLP458750:WLP458754 WVL458750:WVL458754 E524286:E524290 IZ524286:IZ524290 SV524286:SV524290 ACR524286:ACR524290 AMN524286:AMN524290 AWJ524286:AWJ524290 BGF524286:BGF524290 BQB524286:BQB524290 BZX524286:BZX524290 CJT524286:CJT524290 CTP524286:CTP524290 DDL524286:DDL524290 DNH524286:DNH524290 DXD524286:DXD524290 EGZ524286:EGZ524290 EQV524286:EQV524290 FAR524286:FAR524290 FKN524286:FKN524290 FUJ524286:FUJ524290 GEF524286:GEF524290 GOB524286:GOB524290 GXX524286:GXX524290 HHT524286:HHT524290 HRP524286:HRP524290 IBL524286:IBL524290 ILH524286:ILH524290 IVD524286:IVD524290 JEZ524286:JEZ524290 JOV524286:JOV524290 JYR524286:JYR524290 KIN524286:KIN524290 KSJ524286:KSJ524290 LCF524286:LCF524290 LMB524286:LMB524290 LVX524286:LVX524290 MFT524286:MFT524290 MPP524286:MPP524290 MZL524286:MZL524290 NJH524286:NJH524290 NTD524286:NTD524290 OCZ524286:OCZ524290 OMV524286:OMV524290 OWR524286:OWR524290 PGN524286:PGN524290 PQJ524286:PQJ524290 QAF524286:QAF524290 QKB524286:QKB524290 QTX524286:QTX524290 RDT524286:RDT524290 RNP524286:RNP524290 RXL524286:RXL524290 SHH524286:SHH524290 SRD524286:SRD524290 TAZ524286:TAZ524290 TKV524286:TKV524290 TUR524286:TUR524290 UEN524286:UEN524290 UOJ524286:UOJ524290 UYF524286:UYF524290 VIB524286:VIB524290 VRX524286:VRX524290 WBT524286:WBT524290 WLP524286:WLP524290 WVL524286:WVL524290 E589822:E589826 IZ589822:IZ589826 SV589822:SV589826 ACR589822:ACR589826 AMN589822:AMN589826 AWJ589822:AWJ589826 BGF589822:BGF589826 BQB589822:BQB589826 BZX589822:BZX589826 CJT589822:CJT589826 CTP589822:CTP589826 DDL589822:DDL589826 DNH589822:DNH589826 DXD589822:DXD589826 EGZ589822:EGZ589826 EQV589822:EQV589826 FAR589822:FAR589826 FKN589822:FKN589826 FUJ589822:FUJ589826 GEF589822:GEF589826 GOB589822:GOB589826 GXX589822:GXX589826 HHT589822:HHT589826 HRP589822:HRP589826 IBL589822:IBL589826 ILH589822:ILH589826 IVD589822:IVD589826 JEZ589822:JEZ589826 JOV589822:JOV589826 JYR589822:JYR589826 KIN589822:KIN589826 KSJ589822:KSJ589826 LCF589822:LCF589826 LMB589822:LMB589826 LVX589822:LVX589826 MFT589822:MFT589826 MPP589822:MPP589826 MZL589822:MZL589826 NJH589822:NJH589826 NTD589822:NTD589826 OCZ589822:OCZ589826 OMV589822:OMV589826 OWR589822:OWR589826 PGN589822:PGN589826 PQJ589822:PQJ589826 QAF589822:QAF589826 QKB589822:QKB589826 QTX589822:QTX589826 RDT589822:RDT589826 RNP589822:RNP589826 RXL589822:RXL589826 SHH589822:SHH589826 SRD589822:SRD589826 TAZ589822:TAZ589826 TKV589822:TKV589826 TUR589822:TUR589826 UEN589822:UEN589826 UOJ589822:UOJ589826 UYF589822:UYF589826 VIB589822:VIB589826 VRX589822:VRX589826 WBT589822:WBT589826 WLP589822:WLP589826 WVL589822:WVL589826 E655358:E655362 IZ655358:IZ655362 SV655358:SV655362 ACR655358:ACR655362 AMN655358:AMN655362 AWJ655358:AWJ655362 BGF655358:BGF655362 BQB655358:BQB655362 BZX655358:BZX655362 CJT655358:CJT655362 CTP655358:CTP655362 DDL655358:DDL655362 DNH655358:DNH655362 DXD655358:DXD655362 EGZ655358:EGZ655362 EQV655358:EQV655362 FAR655358:FAR655362 FKN655358:FKN655362 FUJ655358:FUJ655362 GEF655358:GEF655362 GOB655358:GOB655362 GXX655358:GXX655362 HHT655358:HHT655362 HRP655358:HRP655362 IBL655358:IBL655362 ILH655358:ILH655362 IVD655358:IVD655362 JEZ655358:JEZ655362 JOV655358:JOV655362 JYR655358:JYR655362 KIN655358:KIN655362 KSJ655358:KSJ655362 LCF655358:LCF655362 LMB655358:LMB655362 LVX655358:LVX655362 MFT655358:MFT655362 MPP655358:MPP655362 MZL655358:MZL655362 NJH655358:NJH655362 NTD655358:NTD655362 OCZ655358:OCZ655362 OMV655358:OMV655362 OWR655358:OWR655362 PGN655358:PGN655362 PQJ655358:PQJ655362 QAF655358:QAF655362 QKB655358:QKB655362 QTX655358:QTX655362 RDT655358:RDT655362 RNP655358:RNP655362 RXL655358:RXL655362 SHH655358:SHH655362 SRD655358:SRD655362 TAZ655358:TAZ655362 TKV655358:TKV655362 TUR655358:TUR655362 UEN655358:UEN655362 UOJ655358:UOJ655362 UYF655358:UYF655362 VIB655358:VIB655362 VRX655358:VRX655362 WBT655358:WBT655362 WLP655358:WLP655362 WVL655358:WVL655362 E720894:E720898 IZ720894:IZ720898 SV720894:SV720898 ACR720894:ACR720898 AMN720894:AMN720898 AWJ720894:AWJ720898 BGF720894:BGF720898 BQB720894:BQB720898 BZX720894:BZX720898 CJT720894:CJT720898 CTP720894:CTP720898 DDL720894:DDL720898 DNH720894:DNH720898 DXD720894:DXD720898 EGZ720894:EGZ720898 EQV720894:EQV720898 FAR720894:FAR720898 FKN720894:FKN720898 FUJ720894:FUJ720898 GEF720894:GEF720898 GOB720894:GOB720898 GXX720894:GXX720898 HHT720894:HHT720898 HRP720894:HRP720898 IBL720894:IBL720898 ILH720894:ILH720898 IVD720894:IVD720898 JEZ720894:JEZ720898 JOV720894:JOV720898 JYR720894:JYR720898 KIN720894:KIN720898 KSJ720894:KSJ720898 LCF720894:LCF720898 LMB720894:LMB720898 LVX720894:LVX720898 MFT720894:MFT720898 MPP720894:MPP720898 MZL720894:MZL720898 NJH720894:NJH720898 NTD720894:NTD720898 OCZ720894:OCZ720898 OMV720894:OMV720898 OWR720894:OWR720898 PGN720894:PGN720898 PQJ720894:PQJ720898 QAF720894:QAF720898 QKB720894:QKB720898 QTX720894:QTX720898 RDT720894:RDT720898 RNP720894:RNP720898 RXL720894:RXL720898 SHH720894:SHH720898 SRD720894:SRD720898 TAZ720894:TAZ720898 TKV720894:TKV720898 TUR720894:TUR720898 UEN720894:UEN720898 UOJ720894:UOJ720898 UYF720894:UYF720898 VIB720894:VIB720898 VRX720894:VRX720898 WBT720894:WBT720898 WLP720894:WLP720898 WVL720894:WVL720898 E786430:E786434 IZ786430:IZ786434 SV786430:SV786434 ACR786430:ACR786434 AMN786430:AMN786434 AWJ786430:AWJ786434 BGF786430:BGF786434 BQB786430:BQB786434 BZX786430:BZX786434 CJT786430:CJT786434 CTP786430:CTP786434 DDL786430:DDL786434 DNH786430:DNH786434 DXD786430:DXD786434 EGZ786430:EGZ786434 EQV786430:EQV786434 FAR786430:FAR786434 FKN786430:FKN786434 FUJ786430:FUJ786434 GEF786430:GEF786434 GOB786430:GOB786434 GXX786430:GXX786434 HHT786430:HHT786434 HRP786430:HRP786434 IBL786430:IBL786434 ILH786430:ILH786434 IVD786430:IVD786434 JEZ786430:JEZ786434 JOV786430:JOV786434 JYR786430:JYR786434 KIN786430:KIN786434 KSJ786430:KSJ786434 LCF786430:LCF786434 LMB786430:LMB786434 LVX786430:LVX786434 MFT786430:MFT786434 MPP786430:MPP786434 MZL786430:MZL786434 NJH786430:NJH786434 NTD786430:NTD786434 OCZ786430:OCZ786434 OMV786430:OMV786434 OWR786430:OWR786434 PGN786430:PGN786434 PQJ786430:PQJ786434 QAF786430:QAF786434 QKB786430:QKB786434 QTX786430:QTX786434 RDT786430:RDT786434 RNP786430:RNP786434 RXL786430:RXL786434 SHH786430:SHH786434 SRD786430:SRD786434 TAZ786430:TAZ786434 TKV786430:TKV786434 TUR786430:TUR786434 UEN786430:UEN786434 UOJ786430:UOJ786434 UYF786430:UYF786434 VIB786430:VIB786434 VRX786430:VRX786434 WBT786430:WBT786434 WLP786430:WLP786434 WVL786430:WVL786434 E851966:E851970 IZ851966:IZ851970 SV851966:SV851970 ACR851966:ACR851970 AMN851966:AMN851970 AWJ851966:AWJ851970 BGF851966:BGF851970 BQB851966:BQB851970 BZX851966:BZX851970 CJT851966:CJT851970 CTP851966:CTP851970 DDL851966:DDL851970 DNH851966:DNH851970 DXD851966:DXD851970 EGZ851966:EGZ851970 EQV851966:EQV851970 FAR851966:FAR851970 FKN851966:FKN851970 FUJ851966:FUJ851970 GEF851966:GEF851970 GOB851966:GOB851970 GXX851966:GXX851970 HHT851966:HHT851970 HRP851966:HRP851970 IBL851966:IBL851970 ILH851966:ILH851970 IVD851966:IVD851970 JEZ851966:JEZ851970 JOV851966:JOV851970 JYR851966:JYR851970 KIN851966:KIN851970 KSJ851966:KSJ851970 LCF851966:LCF851970 LMB851966:LMB851970 LVX851966:LVX851970 MFT851966:MFT851970 MPP851966:MPP851970 MZL851966:MZL851970 NJH851966:NJH851970 NTD851966:NTD851970 OCZ851966:OCZ851970 OMV851966:OMV851970 OWR851966:OWR851970 PGN851966:PGN851970 PQJ851966:PQJ851970 QAF851966:QAF851970 QKB851966:QKB851970 QTX851966:QTX851970 RDT851966:RDT851970 RNP851966:RNP851970 RXL851966:RXL851970 SHH851966:SHH851970 SRD851966:SRD851970 TAZ851966:TAZ851970 TKV851966:TKV851970 TUR851966:TUR851970 UEN851966:UEN851970 UOJ851966:UOJ851970 UYF851966:UYF851970 VIB851966:VIB851970 VRX851966:VRX851970 WBT851966:WBT851970 WLP851966:WLP851970 WVL851966:WVL851970 E917502:E917506 IZ917502:IZ917506 SV917502:SV917506 ACR917502:ACR917506 AMN917502:AMN917506 AWJ917502:AWJ917506 BGF917502:BGF917506 BQB917502:BQB917506 BZX917502:BZX917506 CJT917502:CJT917506 CTP917502:CTP917506 DDL917502:DDL917506 DNH917502:DNH917506 DXD917502:DXD917506 EGZ917502:EGZ917506 EQV917502:EQV917506 FAR917502:FAR917506 FKN917502:FKN917506 FUJ917502:FUJ917506 GEF917502:GEF917506 GOB917502:GOB917506 GXX917502:GXX917506 HHT917502:HHT917506 HRP917502:HRP917506 IBL917502:IBL917506 ILH917502:ILH917506 IVD917502:IVD917506 JEZ917502:JEZ917506 JOV917502:JOV917506 JYR917502:JYR917506 KIN917502:KIN917506 KSJ917502:KSJ917506 LCF917502:LCF917506 LMB917502:LMB917506 LVX917502:LVX917506 MFT917502:MFT917506 MPP917502:MPP917506 MZL917502:MZL917506 NJH917502:NJH917506 NTD917502:NTD917506 OCZ917502:OCZ917506 OMV917502:OMV917506 OWR917502:OWR917506 PGN917502:PGN917506 PQJ917502:PQJ917506 QAF917502:QAF917506 QKB917502:QKB917506 QTX917502:QTX917506 RDT917502:RDT917506 RNP917502:RNP917506 RXL917502:RXL917506 SHH917502:SHH917506 SRD917502:SRD917506 TAZ917502:TAZ917506 TKV917502:TKV917506 TUR917502:TUR917506 UEN917502:UEN917506 UOJ917502:UOJ917506 UYF917502:UYF917506 VIB917502:VIB917506 VRX917502:VRX917506 WBT917502:WBT917506 WLP917502:WLP917506 WVL917502:WVL917506 E983038:E983042 IZ983038:IZ983042 SV983038:SV983042 ACR983038:ACR983042 AMN983038:AMN983042 AWJ983038:AWJ983042 BGF983038:BGF983042 BQB983038:BQB983042 BZX983038:BZX983042 CJT983038:CJT983042 CTP983038:CTP983042 DDL983038:DDL983042 DNH983038:DNH983042 DXD983038:DXD983042 EGZ983038:EGZ983042 EQV983038:EQV983042 FAR983038:FAR983042 FKN983038:FKN983042 FUJ983038:FUJ983042 GEF983038:GEF983042 GOB983038:GOB983042 GXX983038:GXX983042 HHT983038:HHT983042 HRP983038:HRP983042 IBL983038:IBL983042 ILH983038:ILH983042 IVD983038:IVD983042 JEZ983038:JEZ983042 JOV983038:JOV983042 JYR983038:JYR983042 KIN983038:KIN983042 KSJ983038:KSJ983042 LCF983038:LCF983042 LMB983038:LMB983042 LVX983038:LVX983042 MFT983038:MFT983042 MPP983038:MPP983042 MZL983038:MZL983042 NJH983038:NJH983042 NTD983038:NTD983042 OCZ983038:OCZ983042 OMV983038:OMV983042 OWR983038:OWR983042 PGN983038:PGN983042 PQJ983038:PQJ983042 QAF983038:QAF983042 QKB983038:QKB983042 QTX983038:QTX983042 RDT983038:RDT983042 RNP983038:RNP983042 RXL983038:RXL983042 SHH983038:SHH983042 SRD983038:SRD983042 TAZ983038:TAZ983042 TKV983038:TKV983042 TUR983038:TUR983042 UEN983038:UEN983042 UOJ983038:UOJ983042 UYF983038:UYF983042 VIB983038:VIB983042 VRX983038:VRX983042 WBT983038:WBT983042 WLP983038:WLP983042 WVL983038:WVL983042 J17:J18 JE17:JF18 TA17:TB18 ACW17:ACX18 AMS17:AMT18 AWO17:AWP18 BGK17:BGL18 BQG17:BQH18 CAC17:CAD18 CJY17:CJZ18 CTU17:CTV18 DDQ17:DDR18 DNM17:DNN18 DXI17:DXJ18 EHE17:EHF18 ERA17:ERB18 FAW17:FAX18 FKS17:FKT18 FUO17:FUP18 GEK17:GEL18 GOG17:GOH18 GYC17:GYD18 HHY17:HHZ18 HRU17:HRV18 IBQ17:IBR18 ILM17:ILN18 IVI17:IVJ18 JFE17:JFF18 JPA17:JPB18 JYW17:JYX18 KIS17:KIT18 KSO17:KSP18 LCK17:LCL18 LMG17:LMH18 LWC17:LWD18 MFY17:MFZ18 MPU17:MPV18 MZQ17:MZR18 NJM17:NJN18 NTI17:NTJ18 ODE17:ODF18 ONA17:ONB18 OWW17:OWX18 PGS17:PGT18 PQO17:PQP18 QAK17:QAL18 QKG17:QKH18 QUC17:QUD18 RDY17:RDZ18 RNU17:RNV18 RXQ17:RXR18 SHM17:SHN18 SRI17:SRJ18 TBE17:TBF18 TLA17:TLB18 TUW17:TUX18 UES17:UET18 UOO17:UOP18 UYK17:UYL18 VIG17:VIH18 VSC17:VSD18 WBY17:WBZ18 WLU17:WLV18 WVQ17:WVR18 J65547:J65548 JE65547:JF65548 TA65547:TB65548 ACW65547:ACX65548 AMS65547:AMT65548 AWO65547:AWP65548 BGK65547:BGL65548 BQG65547:BQH65548 CAC65547:CAD65548 CJY65547:CJZ65548 CTU65547:CTV65548 DDQ65547:DDR65548 DNM65547:DNN65548 DXI65547:DXJ65548 EHE65547:EHF65548 ERA65547:ERB65548 FAW65547:FAX65548 FKS65547:FKT65548 FUO65547:FUP65548 GEK65547:GEL65548 GOG65547:GOH65548 GYC65547:GYD65548 HHY65547:HHZ65548 HRU65547:HRV65548 IBQ65547:IBR65548 ILM65547:ILN65548 IVI65547:IVJ65548 JFE65547:JFF65548 JPA65547:JPB65548 JYW65547:JYX65548 KIS65547:KIT65548 KSO65547:KSP65548 LCK65547:LCL65548 LMG65547:LMH65548 LWC65547:LWD65548 MFY65547:MFZ65548 MPU65547:MPV65548 MZQ65547:MZR65548 NJM65547:NJN65548 NTI65547:NTJ65548 ODE65547:ODF65548 ONA65547:ONB65548 OWW65547:OWX65548 PGS65547:PGT65548 PQO65547:PQP65548 QAK65547:QAL65548 QKG65547:QKH65548 QUC65547:QUD65548 RDY65547:RDZ65548 RNU65547:RNV65548 RXQ65547:RXR65548 SHM65547:SHN65548 SRI65547:SRJ65548 TBE65547:TBF65548 TLA65547:TLB65548 TUW65547:TUX65548 UES65547:UET65548 UOO65547:UOP65548 UYK65547:UYL65548 VIG65547:VIH65548 VSC65547:VSD65548 WBY65547:WBZ65548 WLU65547:WLV65548 WVQ65547:WVR65548 J131083:J131084 JE131083:JF131084 TA131083:TB131084 ACW131083:ACX131084 AMS131083:AMT131084 AWO131083:AWP131084 BGK131083:BGL131084 BQG131083:BQH131084 CAC131083:CAD131084 CJY131083:CJZ131084 CTU131083:CTV131084 DDQ131083:DDR131084 DNM131083:DNN131084 DXI131083:DXJ131084 EHE131083:EHF131084 ERA131083:ERB131084 FAW131083:FAX131084 FKS131083:FKT131084 FUO131083:FUP131084 GEK131083:GEL131084 GOG131083:GOH131084 GYC131083:GYD131084 HHY131083:HHZ131084 HRU131083:HRV131084 IBQ131083:IBR131084 ILM131083:ILN131084 IVI131083:IVJ131084 JFE131083:JFF131084 JPA131083:JPB131084 JYW131083:JYX131084 KIS131083:KIT131084 KSO131083:KSP131084 LCK131083:LCL131084 LMG131083:LMH131084 LWC131083:LWD131084 MFY131083:MFZ131084 MPU131083:MPV131084 MZQ131083:MZR131084 NJM131083:NJN131084 NTI131083:NTJ131084 ODE131083:ODF131084 ONA131083:ONB131084 OWW131083:OWX131084 PGS131083:PGT131084 PQO131083:PQP131084 QAK131083:QAL131084 QKG131083:QKH131084 QUC131083:QUD131084 RDY131083:RDZ131084 RNU131083:RNV131084 RXQ131083:RXR131084 SHM131083:SHN131084 SRI131083:SRJ131084 TBE131083:TBF131084 TLA131083:TLB131084 TUW131083:TUX131084 UES131083:UET131084 UOO131083:UOP131084 UYK131083:UYL131084 VIG131083:VIH131084 VSC131083:VSD131084 WBY131083:WBZ131084 WLU131083:WLV131084 WVQ131083:WVR131084 J196619:J196620 JE196619:JF196620 TA196619:TB196620 ACW196619:ACX196620 AMS196619:AMT196620 AWO196619:AWP196620 BGK196619:BGL196620 BQG196619:BQH196620 CAC196619:CAD196620 CJY196619:CJZ196620 CTU196619:CTV196620 DDQ196619:DDR196620 DNM196619:DNN196620 DXI196619:DXJ196620 EHE196619:EHF196620 ERA196619:ERB196620 FAW196619:FAX196620 FKS196619:FKT196620 FUO196619:FUP196620 GEK196619:GEL196620 GOG196619:GOH196620 GYC196619:GYD196620 HHY196619:HHZ196620 HRU196619:HRV196620 IBQ196619:IBR196620 ILM196619:ILN196620 IVI196619:IVJ196620 JFE196619:JFF196620 JPA196619:JPB196620 JYW196619:JYX196620 KIS196619:KIT196620 KSO196619:KSP196620 LCK196619:LCL196620 LMG196619:LMH196620 LWC196619:LWD196620 MFY196619:MFZ196620 MPU196619:MPV196620 MZQ196619:MZR196620 NJM196619:NJN196620 NTI196619:NTJ196620 ODE196619:ODF196620 ONA196619:ONB196620 OWW196619:OWX196620 PGS196619:PGT196620 PQO196619:PQP196620 QAK196619:QAL196620 QKG196619:QKH196620 QUC196619:QUD196620 RDY196619:RDZ196620 RNU196619:RNV196620 RXQ196619:RXR196620 SHM196619:SHN196620 SRI196619:SRJ196620 TBE196619:TBF196620 TLA196619:TLB196620 TUW196619:TUX196620 UES196619:UET196620 UOO196619:UOP196620 UYK196619:UYL196620 VIG196619:VIH196620 VSC196619:VSD196620 WBY196619:WBZ196620 WLU196619:WLV196620 WVQ196619:WVR196620 J262155:J262156 JE262155:JF262156 TA262155:TB262156 ACW262155:ACX262156 AMS262155:AMT262156 AWO262155:AWP262156 BGK262155:BGL262156 BQG262155:BQH262156 CAC262155:CAD262156 CJY262155:CJZ262156 CTU262155:CTV262156 DDQ262155:DDR262156 DNM262155:DNN262156 DXI262155:DXJ262156 EHE262155:EHF262156 ERA262155:ERB262156 FAW262155:FAX262156 FKS262155:FKT262156 FUO262155:FUP262156 GEK262155:GEL262156 GOG262155:GOH262156 GYC262155:GYD262156 HHY262155:HHZ262156 HRU262155:HRV262156 IBQ262155:IBR262156 ILM262155:ILN262156 IVI262155:IVJ262156 JFE262155:JFF262156 JPA262155:JPB262156 JYW262155:JYX262156 KIS262155:KIT262156 KSO262155:KSP262156 LCK262155:LCL262156 LMG262155:LMH262156 LWC262155:LWD262156 MFY262155:MFZ262156 MPU262155:MPV262156 MZQ262155:MZR262156 NJM262155:NJN262156 NTI262155:NTJ262156 ODE262155:ODF262156 ONA262155:ONB262156 OWW262155:OWX262156 PGS262155:PGT262156 PQO262155:PQP262156 QAK262155:QAL262156 QKG262155:QKH262156 QUC262155:QUD262156 RDY262155:RDZ262156 RNU262155:RNV262156 RXQ262155:RXR262156 SHM262155:SHN262156 SRI262155:SRJ262156 TBE262155:TBF262156 TLA262155:TLB262156 TUW262155:TUX262156 UES262155:UET262156 UOO262155:UOP262156 UYK262155:UYL262156 VIG262155:VIH262156 VSC262155:VSD262156 WBY262155:WBZ262156 WLU262155:WLV262156 WVQ262155:WVR262156 J327691:J327692 JE327691:JF327692 TA327691:TB327692 ACW327691:ACX327692 AMS327691:AMT327692 AWO327691:AWP327692 BGK327691:BGL327692 BQG327691:BQH327692 CAC327691:CAD327692 CJY327691:CJZ327692 CTU327691:CTV327692 DDQ327691:DDR327692 DNM327691:DNN327692 DXI327691:DXJ327692 EHE327691:EHF327692 ERA327691:ERB327692 FAW327691:FAX327692 FKS327691:FKT327692 FUO327691:FUP327692 GEK327691:GEL327692 GOG327691:GOH327692 GYC327691:GYD327692 HHY327691:HHZ327692 HRU327691:HRV327692 IBQ327691:IBR327692 ILM327691:ILN327692 IVI327691:IVJ327692 JFE327691:JFF327692 JPA327691:JPB327692 JYW327691:JYX327692 KIS327691:KIT327692 KSO327691:KSP327692 LCK327691:LCL327692 LMG327691:LMH327692 LWC327691:LWD327692 MFY327691:MFZ327692 MPU327691:MPV327692 MZQ327691:MZR327692 NJM327691:NJN327692 NTI327691:NTJ327692 ODE327691:ODF327692 ONA327691:ONB327692 OWW327691:OWX327692 PGS327691:PGT327692 PQO327691:PQP327692 QAK327691:QAL327692 QKG327691:QKH327692 QUC327691:QUD327692 RDY327691:RDZ327692 RNU327691:RNV327692 RXQ327691:RXR327692 SHM327691:SHN327692 SRI327691:SRJ327692 TBE327691:TBF327692 TLA327691:TLB327692 TUW327691:TUX327692 UES327691:UET327692 UOO327691:UOP327692 UYK327691:UYL327692 VIG327691:VIH327692 VSC327691:VSD327692 WBY327691:WBZ327692 WLU327691:WLV327692 WVQ327691:WVR327692 J393227:J393228 JE393227:JF393228 TA393227:TB393228 ACW393227:ACX393228 AMS393227:AMT393228 AWO393227:AWP393228 BGK393227:BGL393228 BQG393227:BQH393228 CAC393227:CAD393228 CJY393227:CJZ393228 CTU393227:CTV393228 DDQ393227:DDR393228 DNM393227:DNN393228 DXI393227:DXJ393228 EHE393227:EHF393228 ERA393227:ERB393228 FAW393227:FAX393228 FKS393227:FKT393228 FUO393227:FUP393228 GEK393227:GEL393228 GOG393227:GOH393228 GYC393227:GYD393228 HHY393227:HHZ393228 HRU393227:HRV393228 IBQ393227:IBR393228 ILM393227:ILN393228 IVI393227:IVJ393228 JFE393227:JFF393228 JPA393227:JPB393228 JYW393227:JYX393228 KIS393227:KIT393228 KSO393227:KSP393228 LCK393227:LCL393228 LMG393227:LMH393228 LWC393227:LWD393228 MFY393227:MFZ393228 MPU393227:MPV393228 MZQ393227:MZR393228 NJM393227:NJN393228 NTI393227:NTJ393228 ODE393227:ODF393228 ONA393227:ONB393228 OWW393227:OWX393228 PGS393227:PGT393228 PQO393227:PQP393228 QAK393227:QAL393228 QKG393227:QKH393228 QUC393227:QUD393228 RDY393227:RDZ393228 RNU393227:RNV393228 RXQ393227:RXR393228 SHM393227:SHN393228 SRI393227:SRJ393228 TBE393227:TBF393228 TLA393227:TLB393228 TUW393227:TUX393228 UES393227:UET393228 UOO393227:UOP393228 UYK393227:UYL393228 VIG393227:VIH393228 VSC393227:VSD393228 WBY393227:WBZ393228 WLU393227:WLV393228 WVQ393227:WVR393228 J458763:J458764 JE458763:JF458764 TA458763:TB458764 ACW458763:ACX458764 AMS458763:AMT458764 AWO458763:AWP458764 BGK458763:BGL458764 BQG458763:BQH458764 CAC458763:CAD458764 CJY458763:CJZ458764 CTU458763:CTV458764 DDQ458763:DDR458764 DNM458763:DNN458764 DXI458763:DXJ458764 EHE458763:EHF458764 ERA458763:ERB458764 FAW458763:FAX458764 FKS458763:FKT458764 FUO458763:FUP458764 GEK458763:GEL458764 GOG458763:GOH458764 GYC458763:GYD458764 HHY458763:HHZ458764 HRU458763:HRV458764 IBQ458763:IBR458764 ILM458763:ILN458764 IVI458763:IVJ458764 JFE458763:JFF458764 JPA458763:JPB458764 JYW458763:JYX458764 KIS458763:KIT458764 KSO458763:KSP458764 LCK458763:LCL458764 LMG458763:LMH458764 LWC458763:LWD458764 MFY458763:MFZ458764 MPU458763:MPV458764 MZQ458763:MZR458764 NJM458763:NJN458764 NTI458763:NTJ458764 ODE458763:ODF458764 ONA458763:ONB458764 OWW458763:OWX458764 PGS458763:PGT458764 PQO458763:PQP458764 QAK458763:QAL458764 QKG458763:QKH458764 QUC458763:QUD458764 RDY458763:RDZ458764 RNU458763:RNV458764 RXQ458763:RXR458764 SHM458763:SHN458764 SRI458763:SRJ458764 TBE458763:TBF458764 TLA458763:TLB458764 TUW458763:TUX458764 UES458763:UET458764 UOO458763:UOP458764 UYK458763:UYL458764 VIG458763:VIH458764 VSC458763:VSD458764 WBY458763:WBZ458764 WLU458763:WLV458764 WVQ458763:WVR458764 J524299:J524300 JE524299:JF524300 TA524299:TB524300 ACW524299:ACX524300 AMS524299:AMT524300 AWO524299:AWP524300 BGK524299:BGL524300 BQG524299:BQH524300 CAC524299:CAD524300 CJY524299:CJZ524300 CTU524299:CTV524300 DDQ524299:DDR524300 DNM524299:DNN524300 DXI524299:DXJ524300 EHE524299:EHF524300 ERA524299:ERB524300 FAW524299:FAX524300 FKS524299:FKT524300 FUO524299:FUP524300 GEK524299:GEL524300 GOG524299:GOH524300 GYC524299:GYD524300 HHY524299:HHZ524300 HRU524299:HRV524300 IBQ524299:IBR524300 ILM524299:ILN524300 IVI524299:IVJ524300 JFE524299:JFF524300 JPA524299:JPB524300 JYW524299:JYX524300 KIS524299:KIT524300 KSO524299:KSP524300 LCK524299:LCL524300 LMG524299:LMH524300 LWC524299:LWD524300 MFY524299:MFZ524300 MPU524299:MPV524300 MZQ524299:MZR524300 NJM524299:NJN524300 NTI524299:NTJ524300 ODE524299:ODF524300 ONA524299:ONB524300 OWW524299:OWX524300 PGS524299:PGT524300 PQO524299:PQP524300 QAK524299:QAL524300 QKG524299:QKH524300 QUC524299:QUD524300 RDY524299:RDZ524300 RNU524299:RNV524300 RXQ524299:RXR524300 SHM524299:SHN524300 SRI524299:SRJ524300 TBE524299:TBF524300 TLA524299:TLB524300 TUW524299:TUX524300 UES524299:UET524300 UOO524299:UOP524300 UYK524299:UYL524300 VIG524299:VIH524300 VSC524299:VSD524300 WBY524299:WBZ524300 WLU524299:WLV524300 WVQ524299:WVR524300 J589835:J589836 JE589835:JF589836 TA589835:TB589836 ACW589835:ACX589836 AMS589835:AMT589836 AWO589835:AWP589836 BGK589835:BGL589836 BQG589835:BQH589836 CAC589835:CAD589836 CJY589835:CJZ589836 CTU589835:CTV589836 DDQ589835:DDR589836 DNM589835:DNN589836 DXI589835:DXJ589836 EHE589835:EHF589836 ERA589835:ERB589836 FAW589835:FAX589836 FKS589835:FKT589836 FUO589835:FUP589836 GEK589835:GEL589836 GOG589835:GOH589836 GYC589835:GYD589836 HHY589835:HHZ589836 HRU589835:HRV589836 IBQ589835:IBR589836 ILM589835:ILN589836 IVI589835:IVJ589836 JFE589835:JFF589836 JPA589835:JPB589836 JYW589835:JYX589836 KIS589835:KIT589836 KSO589835:KSP589836 LCK589835:LCL589836 LMG589835:LMH589836 LWC589835:LWD589836 MFY589835:MFZ589836 MPU589835:MPV589836 MZQ589835:MZR589836 NJM589835:NJN589836 NTI589835:NTJ589836 ODE589835:ODF589836 ONA589835:ONB589836 OWW589835:OWX589836 PGS589835:PGT589836 PQO589835:PQP589836 QAK589835:QAL589836 QKG589835:QKH589836 QUC589835:QUD589836 RDY589835:RDZ589836 RNU589835:RNV589836 RXQ589835:RXR589836 SHM589835:SHN589836 SRI589835:SRJ589836 TBE589835:TBF589836 TLA589835:TLB589836 TUW589835:TUX589836 UES589835:UET589836 UOO589835:UOP589836 UYK589835:UYL589836 VIG589835:VIH589836 VSC589835:VSD589836 WBY589835:WBZ589836 WLU589835:WLV589836 WVQ589835:WVR589836 J655371:J655372 JE655371:JF655372 TA655371:TB655372 ACW655371:ACX655372 AMS655371:AMT655372 AWO655371:AWP655372 BGK655371:BGL655372 BQG655371:BQH655372 CAC655371:CAD655372 CJY655371:CJZ655372 CTU655371:CTV655372 DDQ655371:DDR655372 DNM655371:DNN655372 DXI655371:DXJ655372 EHE655371:EHF655372 ERA655371:ERB655372 FAW655371:FAX655372 FKS655371:FKT655372 FUO655371:FUP655372 GEK655371:GEL655372 GOG655371:GOH655372 GYC655371:GYD655372 HHY655371:HHZ655372 HRU655371:HRV655372 IBQ655371:IBR655372 ILM655371:ILN655372 IVI655371:IVJ655372 JFE655371:JFF655372 JPA655371:JPB655372 JYW655371:JYX655372 KIS655371:KIT655372 KSO655371:KSP655372 LCK655371:LCL655372 LMG655371:LMH655372 LWC655371:LWD655372 MFY655371:MFZ655372 MPU655371:MPV655372 MZQ655371:MZR655372 NJM655371:NJN655372 NTI655371:NTJ655372 ODE655371:ODF655372 ONA655371:ONB655372 OWW655371:OWX655372 PGS655371:PGT655372 PQO655371:PQP655372 QAK655371:QAL655372 QKG655371:QKH655372 QUC655371:QUD655372 RDY655371:RDZ655372 RNU655371:RNV655372 RXQ655371:RXR655372 SHM655371:SHN655372 SRI655371:SRJ655372 TBE655371:TBF655372 TLA655371:TLB655372 TUW655371:TUX655372 UES655371:UET655372 UOO655371:UOP655372 UYK655371:UYL655372 VIG655371:VIH655372 VSC655371:VSD655372 WBY655371:WBZ655372 WLU655371:WLV655372 WVQ655371:WVR655372 J720907:J720908 JE720907:JF720908 TA720907:TB720908 ACW720907:ACX720908 AMS720907:AMT720908 AWO720907:AWP720908 BGK720907:BGL720908 BQG720907:BQH720908 CAC720907:CAD720908 CJY720907:CJZ720908 CTU720907:CTV720908 DDQ720907:DDR720908 DNM720907:DNN720908 DXI720907:DXJ720908 EHE720907:EHF720908 ERA720907:ERB720908 FAW720907:FAX720908 FKS720907:FKT720908 FUO720907:FUP720908 GEK720907:GEL720908 GOG720907:GOH720908 GYC720907:GYD720908 HHY720907:HHZ720908 HRU720907:HRV720908 IBQ720907:IBR720908 ILM720907:ILN720908 IVI720907:IVJ720908 JFE720907:JFF720908 JPA720907:JPB720908 JYW720907:JYX720908 KIS720907:KIT720908 KSO720907:KSP720908 LCK720907:LCL720908 LMG720907:LMH720908 LWC720907:LWD720908 MFY720907:MFZ720908 MPU720907:MPV720908 MZQ720907:MZR720908 NJM720907:NJN720908 NTI720907:NTJ720908 ODE720907:ODF720908 ONA720907:ONB720908 OWW720907:OWX720908 PGS720907:PGT720908 PQO720907:PQP720908 QAK720907:QAL720908 QKG720907:QKH720908 QUC720907:QUD720908 RDY720907:RDZ720908 RNU720907:RNV720908 RXQ720907:RXR720908 SHM720907:SHN720908 SRI720907:SRJ720908 TBE720907:TBF720908 TLA720907:TLB720908 TUW720907:TUX720908 UES720907:UET720908 UOO720907:UOP720908 UYK720907:UYL720908 VIG720907:VIH720908 VSC720907:VSD720908 WBY720907:WBZ720908 WLU720907:WLV720908 WVQ720907:WVR720908 J786443:J786444 JE786443:JF786444 TA786443:TB786444 ACW786443:ACX786444 AMS786443:AMT786444 AWO786443:AWP786444 BGK786443:BGL786444 BQG786443:BQH786444 CAC786443:CAD786444 CJY786443:CJZ786444 CTU786443:CTV786444 DDQ786443:DDR786444 DNM786443:DNN786444 DXI786443:DXJ786444 EHE786443:EHF786444 ERA786443:ERB786444 FAW786443:FAX786444 FKS786443:FKT786444 FUO786443:FUP786444 GEK786443:GEL786444 GOG786443:GOH786444 GYC786443:GYD786444 HHY786443:HHZ786444 HRU786443:HRV786444 IBQ786443:IBR786444 ILM786443:ILN786444 IVI786443:IVJ786444 JFE786443:JFF786444 JPA786443:JPB786444 JYW786443:JYX786444 KIS786443:KIT786444 KSO786443:KSP786444 LCK786443:LCL786444 LMG786443:LMH786444 LWC786443:LWD786444 MFY786443:MFZ786444 MPU786443:MPV786444 MZQ786443:MZR786444 NJM786443:NJN786444 NTI786443:NTJ786444 ODE786443:ODF786444 ONA786443:ONB786444 OWW786443:OWX786444 PGS786443:PGT786444 PQO786443:PQP786444 QAK786443:QAL786444 QKG786443:QKH786444 QUC786443:QUD786444 RDY786443:RDZ786444 RNU786443:RNV786444 RXQ786443:RXR786444 SHM786443:SHN786444 SRI786443:SRJ786444 TBE786443:TBF786444 TLA786443:TLB786444 TUW786443:TUX786444 UES786443:UET786444 UOO786443:UOP786444 UYK786443:UYL786444 VIG786443:VIH786444 VSC786443:VSD786444 WBY786443:WBZ786444 WLU786443:WLV786444 WVQ786443:WVR786444 J851979:J851980 JE851979:JF851980 TA851979:TB851980 ACW851979:ACX851980 AMS851979:AMT851980 AWO851979:AWP851980 BGK851979:BGL851980 BQG851979:BQH851980 CAC851979:CAD851980 CJY851979:CJZ851980 CTU851979:CTV851980 DDQ851979:DDR851980 DNM851979:DNN851980 DXI851979:DXJ851980 EHE851979:EHF851980 ERA851979:ERB851980 FAW851979:FAX851980 FKS851979:FKT851980 FUO851979:FUP851980 GEK851979:GEL851980 GOG851979:GOH851980 GYC851979:GYD851980 HHY851979:HHZ851980 HRU851979:HRV851980 IBQ851979:IBR851980 ILM851979:ILN851980 IVI851979:IVJ851980 JFE851979:JFF851980 JPA851979:JPB851980 JYW851979:JYX851980 KIS851979:KIT851980 KSO851979:KSP851980 LCK851979:LCL851980 LMG851979:LMH851980 LWC851979:LWD851980 MFY851979:MFZ851980 MPU851979:MPV851980 MZQ851979:MZR851980 NJM851979:NJN851980 NTI851979:NTJ851980 ODE851979:ODF851980 ONA851979:ONB851980 OWW851979:OWX851980 PGS851979:PGT851980 PQO851979:PQP851980 QAK851979:QAL851980 QKG851979:QKH851980 QUC851979:QUD851980 RDY851979:RDZ851980 RNU851979:RNV851980 RXQ851979:RXR851980 SHM851979:SHN851980 SRI851979:SRJ851980 TBE851979:TBF851980 TLA851979:TLB851980 TUW851979:TUX851980 UES851979:UET851980 UOO851979:UOP851980 UYK851979:UYL851980 VIG851979:VIH851980 VSC851979:VSD851980 WBY851979:WBZ851980 WLU851979:WLV851980 WVQ851979:WVR851980 J917515:J917516 JE917515:JF917516 TA917515:TB917516 ACW917515:ACX917516 AMS917515:AMT917516 AWO917515:AWP917516 BGK917515:BGL917516 BQG917515:BQH917516 CAC917515:CAD917516 CJY917515:CJZ917516 CTU917515:CTV917516 DDQ917515:DDR917516 DNM917515:DNN917516 DXI917515:DXJ917516 EHE917515:EHF917516 ERA917515:ERB917516 FAW917515:FAX917516 FKS917515:FKT917516 FUO917515:FUP917516 GEK917515:GEL917516 GOG917515:GOH917516 GYC917515:GYD917516 HHY917515:HHZ917516 HRU917515:HRV917516 IBQ917515:IBR917516 ILM917515:ILN917516 IVI917515:IVJ917516 JFE917515:JFF917516 JPA917515:JPB917516 JYW917515:JYX917516 KIS917515:KIT917516 KSO917515:KSP917516 LCK917515:LCL917516 LMG917515:LMH917516 LWC917515:LWD917516 MFY917515:MFZ917516 MPU917515:MPV917516 MZQ917515:MZR917516 NJM917515:NJN917516 NTI917515:NTJ917516 ODE917515:ODF917516 ONA917515:ONB917516 OWW917515:OWX917516 PGS917515:PGT917516 PQO917515:PQP917516 QAK917515:QAL917516 QKG917515:QKH917516 QUC917515:QUD917516 RDY917515:RDZ917516 RNU917515:RNV917516 RXQ917515:RXR917516 SHM917515:SHN917516 SRI917515:SRJ917516 TBE917515:TBF917516 TLA917515:TLB917516 TUW917515:TUX917516 UES917515:UET917516 UOO917515:UOP917516 UYK917515:UYL917516 VIG917515:VIH917516 VSC917515:VSD917516 WBY917515:WBZ917516 WLU917515:WLV917516 WVQ917515:WVR917516 J983051:J983052 JE983051:JF983052 TA983051:TB983052 ACW983051:ACX983052 AMS983051:AMT983052 AWO983051:AWP983052 BGK983051:BGL983052 BQG983051:BQH983052 CAC983051:CAD983052 CJY983051:CJZ983052 CTU983051:CTV983052 DDQ983051:DDR983052 DNM983051:DNN983052 DXI983051:DXJ983052 EHE983051:EHF983052 ERA983051:ERB983052 FAW983051:FAX983052 FKS983051:FKT983052 FUO983051:FUP983052 GEK983051:GEL983052 GOG983051:GOH983052 GYC983051:GYD983052 HHY983051:HHZ983052 HRU983051:HRV983052 IBQ983051:IBR983052 ILM983051:ILN983052 IVI983051:IVJ983052 JFE983051:JFF983052 JPA983051:JPB983052 JYW983051:JYX983052 KIS983051:KIT983052 KSO983051:KSP983052 LCK983051:LCL983052 LMG983051:LMH983052 LWC983051:LWD983052 MFY983051:MFZ983052 MPU983051:MPV983052 MZQ983051:MZR983052 NJM983051:NJN983052 NTI983051:NTJ983052 ODE983051:ODF983052 ONA983051:ONB983052 OWW983051:OWX983052 PGS983051:PGT983052 PQO983051:PQP983052 QAK983051:QAL983052 QKG983051:QKH983052 QUC983051:QUD983052 RDY983051:RDZ983052 RNU983051:RNV983052 RXQ983051:RXR983052 SHM983051:SHN983052 SRI983051:SRJ983052 TBE983051:TBF983052 TLA983051:TLB983052 TUW983051:TUX983052 UES983051:UET983052 UOO983051:UOP983052 UYK983051:UYL983052 VIG983051:VIH983052 VSC983051:VSD983052 WBY983051:WBZ983052 WLU983051:WLV983052 WVQ983051:WVR983052 C13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C65542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C131078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C196614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C262150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C327686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C393222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C458758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C524294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C589830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C655366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C720902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C786438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C851974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C917510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C983046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I34:I36 JD34:JD36 SZ34:SZ36 ACV34:ACV36 AMR34:AMR36 AWN34:AWN36 BGJ34:BGJ36 BQF34:BQF36 CAB34:CAB36 CJX34:CJX36 CTT34:CTT36 DDP34:DDP36 DNL34:DNL36 DXH34:DXH36 EHD34:EHD36 EQZ34:EQZ36 FAV34:FAV36 FKR34:FKR36 FUN34:FUN36 GEJ34:GEJ36 GOF34:GOF36 GYB34:GYB36 HHX34:HHX36 HRT34:HRT36 IBP34:IBP36 ILL34:ILL36 IVH34:IVH36 JFD34:JFD36 JOZ34:JOZ36 JYV34:JYV36 KIR34:KIR36 KSN34:KSN36 LCJ34:LCJ36 LMF34:LMF36 LWB34:LWB36 MFX34:MFX36 MPT34:MPT36 MZP34:MZP36 NJL34:NJL36 NTH34:NTH36 ODD34:ODD36 OMZ34:OMZ36 OWV34:OWV36 PGR34:PGR36 PQN34:PQN36 QAJ34:QAJ36 QKF34:QKF36 QUB34:QUB36 RDX34:RDX36 RNT34:RNT36 RXP34:RXP36 SHL34:SHL36 SRH34:SRH36 TBD34:TBD36 TKZ34:TKZ36 TUV34:TUV36 UER34:UER36 UON34:UON36 UYJ34:UYJ36 VIF34:VIF36 VSB34:VSB36 WBX34:WBX36 WLT34:WLT36 WVP34:WVP36 I65560:I65562 JD65560:JD65562 SZ65560:SZ65562 ACV65560:ACV65562 AMR65560:AMR65562 AWN65560:AWN65562 BGJ65560:BGJ65562 BQF65560:BQF65562 CAB65560:CAB65562 CJX65560:CJX65562 CTT65560:CTT65562 DDP65560:DDP65562 DNL65560:DNL65562 DXH65560:DXH65562 EHD65560:EHD65562 EQZ65560:EQZ65562 FAV65560:FAV65562 FKR65560:FKR65562 FUN65560:FUN65562 GEJ65560:GEJ65562 GOF65560:GOF65562 GYB65560:GYB65562 HHX65560:HHX65562 HRT65560:HRT65562 IBP65560:IBP65562 ILL65560:ILL65562 IVH65560:IVH65562 JFD65560:JFD65562 JOZ65560:JOZ65562 JYV65560:JYV65562 KIR65560:KIR65562 KSN65560:KSN65562 LCJ65560:LCJ65562 LMF65560:LMF65562 LWB65560:LWB65562 MFX65560:MFX65562 MPT65560:MPT65562 MZP65560:MZP65562 NJL65560:NJL65562 NTH65560:NTH65562 ODD65560:ODD65562 OMZ65560:OMZ65562 OWV65560:OWV65562 PGR65560:PGR65562 PQN65560:PQN65562 QAJ65560:QAJ65562 QKF65560:QKF65562 QUB65560:QUB65562 RDX65560:RDX65562 RNT65560:RNT65562 RXP65560:RXP65562 SHL65560:SHL65562 SRH65560:SRH65562 TBD65560:TBD65562 TKZ65560:TKZ65562 TUV65560:TUV65562 UER65560:UER65562 UON65560:UON65562 UYJ65560:UYJ65562 VIF65560:VIF65562 VSB65560:VSB65562 WBX65560:WBX65562 WLT65560:WLT65562 WVP65560:WVP65562 I131096:I131098 JD131096:JD131098 SZ131096:SZ131098 ACV131096:ACV131098 AMR131096:AMR131098 AWN131096:AWN131098 BGJ131096:BGJ131098 BQF131096:BQF131098 CAB131096:CAB131098 CJX131096:CJX131098 CTT131096:CTT131098 DDP131096:DDP131098 DNL131096:DNL131098 DXH131096:DXH131098 EHD131096:EHD131098 EQZ131096:EQZ131098 FAV131096:FAV131098 FKR131096:FKR131098 FUN131096:FUN131098 GEJ131096:GEJ131098 GOF131096:GOF131098 GYB131096:GYB131098 HHX131096:HHX131098 HRT131096:HRT131098 IBP131096:IBP131098 ILL131096:ILL131098 IVH131096:IVH131098 JFD131096:JFD131098 JOZ131096:JOZ131098 JYV131096:JYV131098 KIR131096:KIR131098 KSN131096:KSN131098 LCJ131096:LCJ131098 LMF131096:LMF131098 LWB131096:LWB131098 MFX131096:MFX131098 MPT131096:MPT131098 MZP131096:MZP131098 NJL131096:NJL131098 NTH131096:NTH131098 ODD131096:ODD131098 OMZ131096:OMZ131098 OWV131096:OWV131098 PGR131096:PGR131098 PQN131096:PQN131098 QAJ131096:QAJ131098 QKF131096:QKF131098 QUB131096:QUB131098 RDX131096:RDX131098 RNT131096:RNT131098 RXP131096:RXP131098 SHL131096:SHL131098 SRH131096:SRH131098 TBD131096:TBD131098 TKZ131096:TKZ131098 TUV131096:TUV131098 UER131096:UER131098 UON131096:UON131098 UYJ131096:UYJ131098 VIF131096:VIF131098 VSB131096:VSB131098 WBX131096:WBX131098 WLT131096:WLT131098 WVP131096:WVP131098 I196632:I196634 JD196632:JD196634 SZ196632:SZ196634 ACV196632:ACV196634 AMR196632:AMR196634 AWN196632:AWN196634 BGJ196632:BGJ196634 BQF196632:BQF196634 CAB196632:CAB196634 CJX196632:CJX196634 CTT196632:CTT196634 DDP196632:DDP196634 DNL196632:DNL196634 DXH196632:DXH196634 EHD196632:EHD196634 EQZ196632:EQZ196634 FAV196632:FAV196634 FKR196632:FKR196634 FUN196632:FUN196634 GEJ196632:GEJ196634 GOF196632:GOF196634 GYB196632:GYB196634 HHX196632:HHX196634 HRT196632:HRT196634 IBP196632:IBP196634 ILL196632:ILL196634 IVH196632:IVH196634 JFD196632:JFD196634 JOZ196632:JOZ196634 JYV196632:JYV196634 KIR196632:KIR196634 KSN196632:KSN196634 LCJ196632:LCJ196634 LMF196632:LMF196634 LWB196632:LWB196634 MFX196632:MFX196634 MPT196632:MPT196634 MZP196632:MZP196634 NJL196632:NJL196634 NTH196632:NTH196634 ODD196632:ODD196634 OMZ196632:OMZ196634 OWV196632:OWV196634 PGR196632:PGR196634 PQN196632:PQN196634 QAJ196632:QAJ196634 QKF196632:QKF196634 QUB196632:QUB196634 RDX196632:RDX196634 RNT196632:RNT196634 RXP196632:RXP196634 SHL196632:SHL196634 SRH196632:SRH196634 TBD196632:TBD196634 TKZ196632:TKZ196634 TUV196632:TUV196634 UER196632:UER196634 UON196632:UON196634 UYJ196632:UYJ196634 VIF196632:VIF196634 VSB196632:VSB196634 WBX196632:WBX196634 WLT196632:WLT196634 WVP196632:WVP196634 I262168:I262170 JD262168:JD262170 SZ262168:SZ262170 ACV262168:ACV262170 AMR262168:AMR262170 AWN262168:AWN262170 BGJ262168:BGJ262170 BQF262168:BQF262170 CAB262168:CAB262170 CJX262168:CJX262170 CTT262168:CTT262170 DDP262168:DDP262170 DNL262168:DNL262170 DXH262168:DXH262170 EHD262168:EHD262170 EQZ262168:EQZ262170 FAV262168:FAV262170 FKR262168:FKR262170 FUN262168:FUN262170 GEJ262168:GEJ262170 GOF262168:GOF262170 GYB262168:GYB262170 HHX262168:HHX262170 HRT262168:HRT262170 IBP262168:IBP262170 ILL262168:ILL262170 IVH262168:IVH262170 JFD262168:JFD262170 JOZ262168:JOZ262170 JYV262168:JYV262170 KIR262168:KIR262170 KSN262168:KSN262170 LCJ262168:LCJ262170 LMF262168:LMF262170 LWB262168:LWB262170 MFX262168:MFX262170 MPT262168:MPT262170 MZP262168:MZP262170 NJL262168:NJL262170 NTH262168:NTH262170 ODD262168:ODD262170 OMZ262168:OMZ262170 OWV262168:OWV262170 PGR262168:PGR262170 PQN262168:PQN262170 QAJ262168:QAJ262170 QKF262168:QKF262170 QUB262168:QUB262170 RDX262168:RDX262170 RNT262168:RNT262170 RXP262168:RXP262170 SHL262168:SHL262170 SRH262168:SRH262170 TBD262168:TBD262170 TKZ262168:TKZ262170 TUV262168:TUV262170 UER262168:UER262170 UON262168:UON262170 UYJ262168:UYJ262170 VIF262168:VIF262170 VSB262168:VSB262170 WBX262168:WBX262170 WLT262168:WLT262170 WVP262168:WVP262170 I327704:I327706 JD327704:JD327706 SZ327704:SZ327706 ACV327704:ACV327706 AMR327704:AMR327706 AWN327704:AWN327706 BGJ327704:BGJ327706 BQF327704:BQF327706 CAB327704:CAB327706 CJX327704:CJX327706 CTT327704:CTT327706 DDP327704:DDP327706 DNL327704:DNL327706 DXH327704:DXH327706 EHD327704:EHD327706 EQZ327704:EQZ327706 FAV327704:FAV327706 FKR327704:FKR327706 FUN327704:FUN327706 GEJ327704:GEJ327706 GOF327704:GOF327706 GYB327704:GYB327706 HHX327704:HHX327706 HRT327704:HRT327706 IBP327704:IBP327706 ILL327704:ILL327706 IVH327704:IVH327706 JFD327704:JFD327706 JOZ327704:JOZ327706 JYV327704:JYV327706 KIR327704:KIR327706 KSN327704:KSN327706 LCJ327704:LCJ327706 LMF327704:LMF327706 LWB327704:LWB327706 MFX327704:MFX327706 MPT327704:MPT327706 MZP327704:MZP327706 NJL327704:NJL327706 NTH327704:NTH327706 ODD327704:ODD327706 OMZ327704:OMZ327706 OWV327704:OWV327706 PGR327704:PGR327706 PQN327704:PQN327706 QAJ327704:QAJ327706 QKF327704:QKF327706 QUB327704:QUB327706 RDX327704:RDX327706 RNT327704:RNT327706 RXP327704:RXP327706 SHL327704:SHL327706 SRH327704:SRH327706 TBD327704:TBD327706 TKZ327704:TKZ327706 TUV327704:TUV327706 UER327704:UER327706 UON327704:UON327706 UYJ327704:UYJ327706 VIF327704:VIF327706 VSB327704:VSB327706 WBX327704:WBX327706 WLT327704:WLT327706 WVP327704:WVP327706 I393240:I393242 JD393240:JD393242 SZ393240:SZ393242 ACV393240:ACV393242 AMR393240:AMR393242 AWN393240:AWN393242 BGJ393240:BGJ393242 BQF393240:BQF393242 CAB393240:CAB393242 CJX393240:CJX393242 CTT393240:CTT393242 DDP393240:DDP393242 DNL393240:DNL393242 DXH393240:DXH393242 EHD393240:EHD393242 EQZ393240:EQZ393242 FAV393240:FAV393242 FKR393240:FKR393242 FUN393240:FUN393242 GEJ393240:GEJ393242 GOF393240:GOF393242 GYB393240:GYB393242 HHX393240:HHX393242 HRT393240:HRT393242 IBP393240:IBP393242 ILL393240:ILL393242 IVH393240:IVH393242 JFD393240:JFD393242 JOZ393240:JOZ393242 JYV393240:JYV393242 KIR393240:KIR393242 KSN393240:KSN393242 LCJ393240:LCJ393242 LMF393240:LMF393242 LWB393240:LWB393242 MFX393240:MFX393242 MPT393240:MPT393242 MZP393240:MZP393242 NJL393240:NJL393242 NTH393240:NTH393242 ODD393240:ODD393242 OMZ393240:OMZ393242 OWV393240:OWV393242 PGR393240:PGR393242 PQN393240:PQN393242 QAJ393240:QAJ393242 QKF393240:QKF393242 QUB393240:QUB393242 RDX393240:RDX393242 RNT393240:RNT393242 RXP393240:RXP393242 SHL393240:SHL393242 SRH393240:SRH393242 TBD393240:TBD393242 TKZ393240:TKZ393242 TUV393240:TUV393242 UER393240:UER393242 UON393240:UON393242 UYJ393240:UYJ393242 VIF393240:VIF393242 VSB393240:VSB393242 WBX393240:WBX393242 WLT393240:WLT393242 WVP393240:WVP393242 I458776:I458778 JD458776:JD458778 SZ458776:SZ458778 ACV458776:ACV458778 AMR458776:AMR458778 AWN458776:AWN458778 BGJ458776:BGJ458778 BQF458776:BQF458778 CAB458776:CAB458778 CJX458776:CJX458778 CTT458776:CTT458778 DDP458776:DDP458778 DNL458776:DNL458778 DXH458776:DXH458778 EHD458776:EHD458778 EQZ458776:EQZ458778 FAV458776:FAV458778 FKR458776:FKR458778 FUN458776:FUN458778 GEJ458776:GEJ458778 GOF458776:GOF458778 GYB458776:GYB458778 HHX458776:HHX458778 HRT458776:HRT458778 IBP458776:IBP458778 ILL458776:ILL458778 IVH458776:IVH458778 JFD458776:JFD458778 JOZ458776:JOZ458778 JYV458776:JYV458778 KIR458776:KIR458778 KSN458776:KSN458778 LCJ458776:LCJ458778 LMF458776:LMF458778 LWB458776:LWB458778 MFX458776:MFX458778 MPT458776:MPT458778 MZP458776:MZP458778 NJL458776:NJL458778 NTH458776:NTH458778 ODD458776:ODD458778 OMZ458776:OMZ458778 OWV458776:OWV458778 PGR458776:PGR458778 PQN458776:PQN458778 QAJ458776:QAJ458778 QKF458776:QKF458778 QUB458776:QUB458778 RDX458776:RDX458778 RNT458776:RNT458778 RXP458776:RXP458778 SHL458776:SHL458778 SRH458776:SRH458778 TBD458776:TBD458778 TKZ458776:TKZ458778 TUV458776:TUV458778 UER458776:UER458778 UON458776:UON458778 UYJ458776:UYJ458778 VIF458776:VIF458778 VSB458776:VSB458778 WBX458776:WBX458778 WLT458776:WLT458778 WVP458776:WVP458778 I524312:I524314 JD524312:JD524314 SZ524312:SZ524314 ACV524312:ACV524314 AMR524312:AMR524314 AWN524312:AWN524314 BGJ524312:BGJ524314 BQF524312:BQF524314 CAB524312:CAB524314 CJX524312:CJX524314 CTT524312:CTT524314 DDP524312:DDP524314 DNL524312:DNL524314 DXH524312:DXH524314 EHD524312:EHD524314 EQZ524312:EQZ524314 FAV524312:FAV524314 FKR524312:FKR524314 FUN524312:FUN524314 GEJ524312:GEJ524314 GOF524312:GOF524314 GYB524312:GYB524314 HHX524312:HHX524314 HRT524312:HRT524314 IBP524312:IBP524314 ILL524312:ILL524314 IVH524312:IVH524314 JFD524312:JFD524314 JOZ524312:JOZ524314 JYV524312:JYV524314 KIR524312:KIR524314 KSN524312:KSN524314 LCJ524312:LCJ524314 LMF524312:LMF524314 LWB524312:LWB524314 MFX524312:MFX524314 MPT524312:MPT524314 MZP524312:MZP524314 NJL524312:NJL524314 NTH524312:NTH524314 ODD524312:ODD524314 OMZ524312:OMZ524314 OWV524312:OWV524314 PGR524312:PGR524314 PQN524312:PQN524314 QAJ524312:QAJ524314 QKF524312:QKF524314 QUB524312:QUB524314 RDX524312:RDX524314 RNT524312:RNT524314 RXP524312:RXP524314 SHL524312:SHL524314 SRH524312:SRH524314 TBD524312:TBD524314 TKZ524312:TKZ524314 TUV524312:TUV524314 UER524312:UER524314 UON524312:UON524314 UYJ524312:UYJ524314 VIF524312:VIF524314 VSB524312:VSB524314 WBX524312:WBX524314 WLT524312:WLT524314 WVP524312:WVP524314 I589848:I589850 JD589848:JD589850 SZ589848:SZ589850 ACV589848:ACV589850 AMR589848:AMR589850 AWN589848:AWN589850 BGJ589848:BGJ589850 BQF589848:BQF589850 CAB589848:CAB589850 CJX589848:CJX589850 CTT589848:CTT589850 DDP589848:DDP589850 DNL589848:DNL589850 DXH589848:DXH589850 EHD589848:EHD589850 EQZ589848:EQZ589850 FAV589848:FAV589850 FKR589848:FKR589850 FUN589848:FUN589850 GEJ589848:GEJ589850 GOF589848:GOF589850 GYB589848:GYB589850 HHX589848:HHX589850 HRT589848:HRT589850 IBP589848:IBP589850 ILL589848:ILL589850 IVH589848:IVH589850 JFD589848:JFD589850 JOZ589848:JOZ589850 JYV589848:JYV589850 KIR589848:KIR589850 KSN589848:KSN589850 LCJ589848:LCJ589850 LMF589848:LMF589850 LWB589848:LWB589850 MFX589848:MFX589850 MPT589848:MPT589850 MZP589848:MZP589850 NJL589848:NJL589850 NTH589848:NTH589850 ODD589848:ODD589850 OMZ589848:OMZ589850 OWV589848:OWV589850 PGR589848:PGR589850 PQN589848:PQN589850 QAJ589848:QAJ589850 QKF589848:QKF589850 QUB589848:QUB589850 RDX589848:RDX589850 RNT589848:RNT589850 RXP589848:RXP589850 SHL589848:SHL589850 SRH589848:SRH589850 TBD589848:TBD589850 TKZ589848:TKZ589850 TUV589848:TUV589850 UER589848:UER589850 UON589848:UON589850 UYJ589848:UYJ589850 VIF589848:VIF589850 VSB589848:VSB589850 WBX589848:WBX589850 WLT589848:WLT589850 WVP589848:WVP589850 I655384:I655386 JD655384:JD655386 SZ655384:SZ655386 ACV655384:ACV655386 AMR655384:AMR655386 AWN655384:AWN655386 BGJ655384:BGJ655386 BQF655384:BQF655386 CAB655384:CAB655386 CJX655384:CJX655386 CTT655384:CTT655386 DDP655384:DDP655386 DNL655384:DNL655386 DXH655384:DXH655386 EHD655384:EHD655386 EQZ655384:EQZ655386 FAV655384:FAV655386 FKR655384:FKR655386 FUN655384:FUN655386 GEJ655384:GEJ655386 GOF655384:GOF655386 GYB655384:GYB655386 HHX655384:HHX655386 HRT655384:HRT655386 IBP655384:IBP655386 ILL655384:ILL655386 IVH655384:IVH655386 JFD655384:JFD655386 JOZ655384:JOZ655386 JYV655384:JYV655386 KIR655384:KIR655386 KSN655384:KSN655386 LCJ655384:LCJ655386 LMF655384:LMF655386 LWB655384:LWB655386 MFX655384:MFX655386 MPT655384:MPT655386 MZP655384:MZP655386 NJL655384:NJL655386 NTH655384:NTH655386 ODD655384:ODD655386 OMZ655384:OMZ655386 OWV655384:OWV655386 PGR655384:PGR655386 PQN655384:PQN655386 QAJ655384:QAJ655386 QKF655384:QKF655386 QUB655384:QUB655386 RDX655384:RDX655386 RNT655384:RNT655386 RXP655384:RXP655386 SHL655384:SHL655386 SRH655384:SRH655386 TBD655384:TBD655386 TKZ655384:TKZ655386 TUV655384:TUV655386 UER655384:UER655386 UON655384:UON655386 UYJ655384:UYJ655386 VIF655384:VIF655386 VSB655384:VSB655386 WBX655384:WBX655386 WLT655384:WLT655386 WVP655384:WVP655386 I720920:I720922 JD720920:JD720922 SZ720920:SZ720922 ACV720920:ACV720922 AMR720920:AMR720922 AWN720920:AWN720922 BGJ720920:BGJ720922 BQF720920:BQF720922 CAB720920:CAB720922 CJX720920:CJX720922 CTT720920:CTT720922 DDP720920:DDP720922 DNL720920:DNL720922 DXH720920:DXH720922 EHD720920:EHD720922 EQZ720920:EQZ720922 FAV720920:FAV720922 FKR720920:FKR720922 FUN720920:FUN720922 GEJ720920:GEJ720922 GOF720920:GOF720922 GYB720920:GYB720922 HHX720920:HHX720922 HRT720920:HRT720922 IBP720920:IBP720922 ILL720920:ILL720922 IVH720920:IVH720922 JFD720920:JFD720922 JOZ720920:JOZ720922 JYV720920:JYV720922 KIR720920:KIR720922 KSN720920:KSN720922 LCJ720920:LCJ720922 LMF720920:LMF720922 LWB720920:LWB720922 MFX720920:MFX720922 MPT720920:MPT720922 MZP720920:MZP720922 NJL720920:NJL720922 NTH720920:NTH720922 ODD720920:ODD720922 OMZ720920:OMZ720922 OWV720920:OWV720922 PGR720920:PGR720922 PQN720920:PQN720922 QAJ720920:QAJ720922 QKF720920:QKF720922 QUB720920:QUB720922 RDX720920:RDX720922 RNT720920:RNT720922 RXP720920:RXP720922 SHL720920:SHL720922 SRH720920:SRH720922 TBD720920:TBD720922 TKZ720920:TKZ720922 TUV720920:TUV720922 UER720920:UER720922 UON720920:UON720922 UYJ720920:UYJ720922 VIF720920:VIF720922 VSB720920:VSB720922 WBX720920:WBX720922 WLT720920:WLT720922 WVP720920:WVP720922 I786456:I786458 JD786456:JD786458 SZ786456:SZ786458 ACV786456:ACV786458 AMR786456:AMR786458 AWN786456:AWN786458 BGJ786456:BGJ786458 BQF786456:BQF786458 CAB786456:CAB786458 CJX786456:CJX786458 CTT786456:CTT786458 DDP786456:DDP786458 DNL786456:DNL786458 DXH786456:DXH786458 EHD786456:EHD786458 EQZ786456:EQZ786458 FAV786456:FAV786458 FKR786456:FKR786458 FUN786456:FUN786458 GEJ786456:GEJ786458 GOF786456:GOF786458 GYB786456:GYB786458 HHX786456:HHX786458 HRT786456:HRT786458 IBP786456:IBP786458 ILL786456:ILL786458 IVH786456:IVH786458 JFD786456:JFD786458 JOZ786456:JOZ786458 JYV786456:JYV786458 KIR786456:KIR786458 KSN786456:KSN786458 LCJ786456:LCJ786458 LMF786456:LMF786458 LWB786456:LWB786458 MFX786456:MFX786458 MPT786456:MPT786458 MZP786456:MZP786458 NJL786456:NJL786458 NTH786456:NTH786458 ODD786456:ODD786458 OMZ786456:OMZ786458 OWV786456:OWV786458 PGR786456:PGR786458 PQN786456:PQN786458 QAJ786456:QAJ786458 QKF786456:QKF786458 QUB786456:QUB786458 RDX786456:RDX786458 RNT786456:RNT786458 RXP786456:RXP786458 SHL786456:SHL786458 SRH786456:SRH786458 TBD786456:TBD786458 TKZ786456:TKZ786458 TUV786456:TUV786458 UER786456:UER786458 UON786456:UON786458 UYJ786456:UYJ786458 VIF786456:VIF786458 VSB786456:VSB786458 WBX786456:WBX786458 WLT786456:WLT786458 WVP786456:WVP786458 I851992:I851994 JD851992:JD851994 SZ851992:SZ851994 ACV851992:ACV851994 AMR851992:AMR851994 AWN851992:AWN851994 BGJ851992:BGJ851994 BQF851992:BQF851994 CAB851992:CAB851994 CJX851992:CJX851994 CTT851992:CTT851994 DDP851992:DDP851994 DNL851992:DNL851994 DXH851992:DXH851994 EHD851992:EHD851994 EQZ851992:EQZ851994 FAV851992:FAV851994 FKR851992:FKR851994 FUN851992:FUN851994 GEJ851992:GEJ851994 GOF851992:GOF851994 GYB851992:GYB851994 HHX851992:HHX851994 HRT851992:HRT851994 IBP851992:IBP851994 ILL851992:ILL851994 IVH851992:IVH851994 JFD851992:JFD851994 JOZ851992:JOZ851994 JYV851992:JYV851994 KIR851992:KIR851994 KSN851992:KSN851994 LCJ851992:LCJ851994 LMF851992:LMF851994 LWB851992:LWB851994 MFX851992:MFX851994 MPT851992:MPT851994 MZP851992:MZP851994 NJL851992:NJL851994 NTH851992:NTH851994 ODD851992:ODD851994 OMZ851992:OMZ851994 OWV851992:OWV851994 PGR851992:PGR851994 PQN851992:PQN851994 QAJ851992:QAJ851994 QKF851992:QKF851994 QUB851992:QUB851994 RDX851992:RDX851994 RNT851992:RNT851994 RXP851992:RXP851994 SHL851992:SHL851994 SRH851992:SRH851994 TBD851992:TBD851994 TKZ851992:TKZ851994 TUV851992:TUV851994 UER851992:UER851994 UON851992:UON851994 UYJ851992:UYJ851994 VIF851992:VIF851994 VSB851992:VSB851994 WBX851992:WBX851994 WLT851992:WLT851994 WVP851992:WVP851994 I917528:I917530 JD917528:JD917530 SZ917528:SZ917530 ACV917528:ACV917530 AMR917528:AMR917530 AWN917528:AWN917530 BGJ917528:BGJ917530 BQF917528:BQF917530 CAB917528:CAB917530 CJX917528:CJX917530 CTT917528:CTT917530 DDP917528:DDP917530 DNL917528:DNL917530 DXH917528:DXH917530 EHD917528:EHD917530 EQZ917528:EQZ917530 FAV917528:FAV917530 FKR917528:FKR917530 FUN917528:FUN917530 GEJ917528:GEJ917530 GOF917528:GOF917530 GYB917528:GYB917530 HHX917528:HHX917530 HRT917528:HRT917530 IBP917528:IBP917530 ILL917528:ILL917530 IVH917528:IVH917530 JFD917528:JFD917530 JOZ917528:JOZ917530 JYV917528:JYV917530 KIR917528:KIR917530 KSN917528:KSN917530 LCJ917528:LCJ917530 LMF917528:LMF917530 LWB917528:LWB917530 MFX917528:MFX917530 MPT917528:MPT917530 MZP917528:MZP917530 NJL917528:NJL917530 NTH917528:NTH917530 ODD917528:ODD917530 OMZ917528:OMZ917530 OWV917528:OWV917530 PGR917528:PGR917530 PQN917528:PQN917530 QAJ917528:QAJ917530 QKF917528:QKF917530 QUB917528:QUB917530 RDX917528:RDX917530 RNT917528:RNT917530 RXP917528:RXP917530 SHL917528:SHL917530 SRH917528:SRH917530 TBD917528:TBD917530 TKZ917528:TKZ917530 TUV917528:TUV917530 UER917528:UER917530 UON917528:UON917530 UYJ917528:UYJ917530 VIF917528:VIF917530 VSB917528:VSB917530 WBX917528:WBX917530 WLT917528:WLT917530 WVP917528:WVP917530 I983064:I983066 JD983064:JD983066 SZ983064:SZ983066 ACV983064:ACV983066 AMR983064:AMR983066 AWN983064:AWN983066 BGJ983064:BGJ983066 BQF983064:BQF983066 CAB983064:CAB983066 CJX983064:CJX983066 CTT983064:CTT983066 DDP983064:DDP983066 DNL983064:DNL983066 DXH983064:DXH983066 EHD983064:EHD983066 EQZ983064:EQZ983066 FAV983064:FAV983066 FKR983064:FKR983066 FUN983064:FUN983066 GEJ983064:GEJ983066 GOF983064:GOF983066 GYB983064:GYB983066 HHX983064:HHX983066 HRT983064:HRT983066 IBP983064:IBP983066 ILL983064:ILL983066 IVH983064:IVH983066 JFD983064:JFD983066 JOZ983064:JOZ983066 JYV983064:JYV983066 KIR983064:KIR983066 KSN983064:KSN983066 LCJ983064:LCJ983066 LMF983064:LMF983066 LWB983064:LWB983066 MFX983064:MFX983066 MPT983064:MPT983066 MZP983064:MZP983066 NJL983064:NJL983066 NTH983064:NTH983066 ODD983064:ODD983066 OMZ983064:OMZ983066 OWV983064:OWV983066 PGR983064:PGR983066 PQN983064:PQN983066 QAJ983064:QAJ983066 QKF983064:QKF983066 QUB983064:QUB983066 RDX983064:RDX983066 RNT983064:RNT983066 RXP983064:RXP983066 SHL983064:SHL983066 SRH983064:SRH983066 TBD983064:TBD983066 TKZ983064:TKZ983066 TUV983064:TUV983066 UER983064:UER983066 UON983064:UON983066 UYJ983064:UYJ983066 VIF983064:VIF983066 VSB983064:VSB983066 WBX983064:WBX983066 WLT983064:WLT983066 WVP983064:WVP983066 B36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B65562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B131098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B196634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B262170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B327706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B393242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B458778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B524314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B589850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B655386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B720922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B786458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B851994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B917530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B983066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C34:C36 IX34:IX36 ST34:ST36 ACP34:ACP36 AML34:AML36 AWH34:AWH36 BGD34:BGD36 BPZ34:BPZ36 BZV34:BZV36 CJR34:CJR36 CTN34:CTN36 DDJ34:DDJ36 DNF34:DNF36 DXB34:DXB36 EGX34:EGX36 EQT34:EQT36 FAP34:FAP36 FKL34:FKL36 FUH34:FUH36 GED34:GED36 GNZ34:GNZ36 GXV34:GXV36 HHR34:HHR36 HRN34:HRN36 IBJ34:IBJ36 ILF34:ILF36 IVB34:IVB36 JEX34:JEX36 JOT34:JOT36 JYP34:JYP36 KIL34:KIL36 KSH34:KSH36 LCD34:LCD36 LLZ34:LLZ36 LVV34:LVV36 MFR34:MFR36 MPN34:MPN36 MZJ34:MZJ36 NJF34:NJF36 NTB34:NTB36 OCX34:OCX36 OMT34:OMT36 OWP34:OWP36 PGL34:PGL36 PQH34:PQH36 QAD34:QAD36 QJZ34:QJZ36 QTV34:QTV36 RDR34:RDR36 RNN34:RNN36 RXJ34:RXJ36 SHF34:SHF36 SRB34:SRB36 TAX34:TAX36 TKT34:TKT36 TUP34:TUP36 UEL34:UEL36 UOH34:UOH36 UYD34:UYD36 VHZ34:VHZ36 VRV34:VRV36 WBR34:WBR36 WLN34:WLN36 WVJ34:WVJ36 C65560:C65562 IX65560:IX65562 ST65560:ST65562 ACP65560:ACP65562 AML65560:AML65562 AWH65560:AWH65562 BGD65560:BGD65562 BPZ65560:BPZ65562 BZV65560:BZV65562 CJR65560:CJR65562 CTN65560:CTN65562 DDJ65560:DDJ65562 DNF65560:DNF65562 DXB65560:DXB65562 EGX65560:EGX65562 EQT65560:EQT65562 FAP65560:FAP65562 FKL65560:FKL65562 FUH65560:FUH65562 GED65560:GED65562 GNZ65560:GNZ65562 GXV65560:GXV65562 HHR65560:HHR65562 HRN65560:HRN65562 IBJ65560:IBJ65562 ILF65560:ILF65562 IVB65560:IVB65562 JEX65560:JEX65562 JOT65560:JOT65562 JYP65560:JYP65562 KIL65560:KIL65562 KSH65560:KSH65562 LCD65560:LCD65562 LLZ65560:LLZ65562 LVV65560:LVV65562 MFR65560:MFR65562 MPN65560:MPN65562 MZJ65560:MZJ65562 NJF65560:NJF65562 NTB65560:NTB65562 OCX65560:OCX65562 OMT65560:OMT65562 OWP65560:OWP65562 PGL65560:PGL65562 PQH65560:PQH65562 QAD65560:QAD65562 QJZ65560:QJZ65562 QTV65560:QTV65562 RDR65560:RDR65562 RNN65560:RNN65562 RXJ65560:RXJ65562 SHF65560:SHF65562 SRB65560:SRB65562 TAX65560:TAX65562 TKT65560:TKT65562 TUP65560:TUP65562 UEL65560:UEL65562 UOH65560:UOH65562 UYD65560:UYD65562 VHZ65560:VHZ65562 VRV65560:VRV65562 WBR65560:WBR65562 WLN65560:WLN65562 WVJ65560:WVJ65562 C131096:C131098 IX131096:IX131098 ST131096:ST131098 ACP131096:ACP131098 AML131096:AML131098 AWH131096:AWH131098 BGD131096:BGD131098 BPZ131096:BPZ131098 BZV131096:BZV131098 CJR131096:CJR131098 CTN131096:CTN131098 DDJ131096:DDJ131098 DNF131096:DNF131098 DXB131096:DXB131098 EGX131096:EGX131098 EQT131096:EQT131098 FAP131096:FAP131098 FKL131096:FKL131098 FUH131096:FUH131098 GED131096:GED131098 GNZ131096:GNZ131098 GXV131096:GXV131098 HHR131096:HHR131098 HRN131096:HRN131098 IBJ131096:IBJ131098 ILF131096:ILF131098 IVB131096:IVB131098 JEX131096:JEX131098 JOT131096:JOT131098 JYP131096:JYP131098 KIL131096:KIL131098 KSH131096:KSH131098 LCD131096:LCD131098 LLZ131096:LLZ131098 LVV131096:LVV131098 MFR131096:MFR131098 MPN131096:MPN131098 MZJ131096:MZJ131098 NJF131096:NJF131098 NTB131096:NTB131098 OCX131096:OCX131098 OMT131096:OMT131098 OWP131096:OWP131098 PGL131096:PGL131098 PQH131096:PQH131098 QAD131096:QAD131098 QJZ131096:QJZ131098 QTV131096:QTV131098 RDR131096:RDR131098 RNN131096:RNN131098 RXJ131096:RXJ131098 SHF131096:SHF131098 SRB131096:SRB131098 TAX131096:TAX131098 TKT131096:TKT131098 TUP131096:TUP131098 UEL131096:UEL131098 UOH131096:UOH131098 UYD131096:UYD131098 VHZ131096:VHZ131098 VRV131096:VRV131098 WBR131096:WBR131098 WLN131096:WLN131098 WVJ131096:WVJ131098 C196632:C196634 IX196632:IX196634 ST196632:ST196634 ACP196632:ACP196634 AML196632:AML196634 AWH196632:AWH196634 BGD196632:BGD196634 BPZ196632:BPZ196634 BZV196632:BZV196634 CJR196632:CJR196634 CTN196632:CTN196634 DDJ196632:DDJ196634 DNF196632:DNF196634 DXB196632:DXB196634 EGX196632:EGX196634 EQT196632:EQT196634 FAP196632:FAP196634 FKL196632:FKL196634 FUH196632:FUH196634 GED196632:GED196634 GNZ196632:GNZ196634 GXV196632:GXV196634 HHR196632:HHR196634 HRN196632:HRN196634 IBJ196632:IBJ196634 ILF196632:ILF196634 IVB196632:IVB196634 JEX196632:JEX196634 JOT196632:JOT196634 JYP196632:JYP196634 KIL196632:KIL196634 KSH196632:KSH196634 LCD196632:LCD196634 LLZ196632:LLZ196634 LVV196632:LVV196634 MFR196632:MFR196634 MPN196632:MPN196634 MZJ196632:MZJ196634 NJF196632:NJF196634 NTB196632:NTB196634 OCX196632:OCX196634 OMT196632:OMT196634 OWP196632:OWP196634 PGL196632:PGL196634 PQH196632:PQH196634 QAD196632:QAD196634 QJZ196632:QJZ196634 QTV196632:QTV196634 RDR196632:RDR196634 RNN196632:RNN196634 RXJ196632:RXJ196634 SHF196632:SHF196634 SRB196632:SRB196634 TAX196632:TAX196634 TKT196632:TKT196634 TUP196632:TUP196634 UEL196632:UEL196634 UOH196632:UOH196634 UYD196632:UYD196634 VHZ196632:VHZ196634 VRV196632:VRV196634 WBR196632:WBR196634 WLN196632:WLN196634 WVJ196632:WVJ196634 C262168:C262170 IX262168:IX262170 ST262168:ST262170 ACP262168:ACP262170 AML262168:AML262170 AWH262168:AWH262170 BGD262168:BGD262170 BPZ262168:BPZ262170 BZV262168:BZV262170 CJR262168:CJR262170 CTN262168:CTN262170 DDJ262168:DDJ262170 DNF262168:DNF262170 DXB262168:DXB262170 EGX262168:EGX262170 EQT262168:EQT262170 FAP262168:FAP262170 FKL262168:FKL262170 FUH262168:FUH262170 GED262168:GED262170 GNZ262168:GNZ262170 GXV262168:GXV262170 HHR262168:HHR262170 HRN262168:HRN262170 IBJ262168:IBJ262170 ILF262168:ILF262170 IVB262168:IVB262170 JEX262168:JEX262170 JOT262168:JOT262170 JYP262168:JYP262170 KIL262168:KIL262170 KSH262168:KSH262170 LCD262168:LCD262170 LLZ262168:LLZ262170 LVV262168:LVV262170 MFR262168:MFR262170 MPN262168:MPN262170 MZJ262168:MZJ262170 NJF262168:NJF262170 NTB262168:NTB262170 OCX262168:OCX262170 OMT262168:OMT262170 OWP262168:OWP262170 PGL262168:PGL262170 PQH262168:PQH262170 QAD262168:QAD262170 QJZ262168:QJZ262170 QTV262168:QTV262170 RDR262168:RDR262170 RNN262168:RNN262170 RXJ262168:RXJ262170 SHF262168:SHF262170 SRB262168:SRB262170 TAX262168:TAX262170 TKT262168:TKT262170 TUP262168:TUP262170 UEL262168:UEL262170 UOH262168:UOH262170 UYD262168:UYD262170 VHZ262168:VHZ262170 VRV262168:VRV262170 WBR262168:WBR262170 WLN262168:WLN262170 WVJ262168:WVJ262170 C327704:C327706 IX327704:IX327706 ST327704:ST327706 ACP327704:ACP327706 AML327704:AML327706 AWH327704:AWH327706 BGD327704:BGD327706 BPZ327704:BPZ327706 BZV327704:BZV327706 CJR327704:CJR327706 CTN327704:CTN327706 DDJ327704:DDJ327706 DNF327704:DNF327706 DXB327704:DXB327706 EGX327704:EGX327706 EQT327704:EQT327706 FAP327704:FAP327706 FKL327704:FKL327706 FUH327704:FUH327706 GED327704:GED327706 GNZ327704:GNZ327706 GXV327704:GXV327706 HHR327704:HHR327706 HRN327704:HRN327706 IBJ327704:IBJ327706 ILF327704:ILF327706 IVB327704:IVB327706 JEX327704:JEX327706 JOT327704:JOT327706 JYP327704:JYP327706 KIL327704:KIL327706 KSH327704:KSH327706 LCD327704:LCD327706 LLZ327704:LLZ327706 LVV327704:LVV327706 MFR327704:MFR327706 MPN327704:MPN327706 MZJ327704:MZJ327706 NJF327704:NJF327706 NTB327704:NTB327706 OCX327704:OCX327706 OMT327704:OMT327706 OWP327704:OWP327706 PGL327704:PGL327706 PQH327704:PQH327706 QAD327704:QAD327706 QJZ327704:QJZ327706 QTV327704:QTV327706 RDR327704:RDR327706 RNN327704:RNN327706 RXJ327704:RXJ327706 SHF327704:SHF327706 SRB327704:SRB327706 TAX327704:TAX327706 TKT327704:TKT327706 TUP327704:TUP327706 UEL327704:UEL327706 UOH327704:UOH327706 UYD327704:UYD327706 VHZ327704:VHZ327706 VRV327704:VRV327706 WBR327704:WBR327706 WLN327704:WLN327706 WVJ327704:WVJ327706 C393240:C393242 IX393240:IX393242 ST393240:ST393242 ACP393240:ACP393242 AML393240:AML393242 AWH393240:AWH393242 BGD393240:BGD393242 BPZ393240:BPZ393242 BZV393240:BZV393242 CJR393240:CJR393242 CTN393240:CTN393242 DDJ393240:DDJ393242 DNF393240:DNF393242 DXB393240:DXB393242 EGX393240:EGX393242 EQT393240:EQT393242 FAP393240:FAP393242 FKL393240:FKL393242 FUH393240:FUH393242 GED393240:GED393242 GNZ393240:GNZ393242 GXV393240:GXV393242 HHR393240:HHR393242 HRN393240:HRN393242 IBJ393240:IBJ393242 ILF393240:ILF393242 IVB393240:IVB393242 JEX393240:JEX393242 JOT393240:JOT393242 JYP393240:JYP393242 KIL393240:KIL393242 KSH393240:KSH393242 LCD393240:LCD393242 LLZ393240:LLZ393242 LVV393240:LVV393242 MFR393240:MFR393242 MPN393240:MPN393242 MZJ393240:MZJ393242 NJF393240:NJF393242 NTB393240:NTB393242 OCX393240:OCX393242 OMT393240:OMT393242 OWP393240:OWP393242 PGL393240:PGL393242 PQH393240:PQH393242 QAD393240:QAD393242 QJZ393240:QJZ393242 QTV393240:QTV393242 RDR393240:RDR393242 RNN393240:RNN393242 RXJ393240:RXJ393242 SHF393240:SHF393242 SRB393240:SRB393242 TAX393240:TAX393242 TKT393240:TKT393242 TUP393240:TUP393242 UEL393240:UEL393242 UOH393240:UOH393242 UYD393240:UYD393242 VHZ393240:VHZ393242 VRV393240:VRV393242 WBR393240:WBR393242 WLN393240:WLN393242 WVJ393240:WVJ393242 C458776:C458778 IX458776:IX458778 ST458776:ST458778 ACP458776:ACP458778 AML458776:AML458778 AWH458776:AWH458778 BGD458776:BGD458778 BPZ458776:BPZ458778 BZV458776:BZV458778 CJR458776:CJR458778 CTN458776:CTN458778 DDJ458776:DDJ458778 DNF458776:DNF458778 DXB458776:DXB458778 EGX458776:EGX458778 EQT458776:EQT458778 FAP458776:FAP458778 FKL458776:FKL458778 FUH458776:FUH458778 GED458776:GED458778 GNZ458776:GNZ458778 GXV458776:GXV458778 HHR458776:HHR458778 HRN458776:HRN458778 IBJ458776:IBJ458778 ILF458776:ILF458778 IVB458776:IVB458778 JEX458776:JEX458778 JOT458776:JOT458778 JYP458776:JYP458778 KIL458776:KIL458778 KSH458776:KSH458778 LCD458776:LCD458778 LLZ458776:LLZ458778 LVV458776:LVV458778 MFR458776:MFR458778 MPN458776:MPN458778 MZJ458776:MZJ458778 NJF458776:NJF458778 NTB458776:NTB458778 OCX458776:OCX458778 OMT458776:OMT458778 OWP458776:OWP458778 PGL458776:PGL458778 PQH458776:PQH458778 QAD458776:QAD458778 QJZ458776:QJZ458778 QTV458776:QTV458778 RDR458776:RDR458778 RNN458776:RNN458778 RXJ458776:RXJ458778 SHF458776:SHF458778 SRB458776:SRB458778 TAX458776:TAX458778 TKT458776:TKT458778 TUP458776:TUP458778 UEL458776:UEL458778 UOH458776:UOH458778 UYD458776:UYD458778 VHZ458776:VHZ458778 VRV458776:VRV458778 WBR458776:WBR458778 WLN458776:WLN458778 WVJ458776:WVJ458778 C524312:C524314 IX524312:IX524314 ST524312:ST524314 ACP524312:ACP524314 AML524312:AML524314 AWH524312:AWH524314 BGD524312:BGD524314 BPZ524312:BPZ524314 BZV524312:BZV524314 CJR524312:CJR524314 CTN524312:CTN524314 DDJ524312:DDJ524314 DNF524312:DNF524314 DXB524312:DXB524314 EGX524312:EGX524314 EQT524312:EQT524314 FAP524312:FAP524314 FKL524312:FKL524314 FUH524312:FUH524314 GED524312:GED524314 GNZ524312:GNZ524314 GXV524312:GXV524314 HHR524312:HHR524314 HRN524312:HRN524314 IBJ524312:IBJ524314 ILF524312:ILF524314 IVB524312:IVB524314 JEX524312:JEX524314 JOT524312:JOT524314 JYP524312:JYP524314 KIL524312:KIL524314 KSH524312:KSH524314 LCD524312:LCD524314 LLZ524312:LLZ524314 LVV524312:LVV524314 MFR524312:MFR524314 MPN524312:MPN524314 MZJ524312:MZJ524314 NJF524312:NJF524314 NTB524312:NTB524314 OCX524312:OCX524314 OMT524312:OMT524314 OWP524312:OWP524314 PGL524312:PGL524314 PQH524312:PQH524314 QAD524312:QAD524314 QJZ524312:QJZ524314 QTV524312:QTV524314 RDR524312:RDR524314 RNN524312:RNN524314 RXJ524312:RXJ524314 SHF524312:SHF524314 SRB524312:SRB524314 TAX524312:TAX524314 TKT524312:TKT524314 TUP524312:TUP524314 UEL524312:UEL524314 UOH524312:UOH524314 UYD524312:UYD524314 VHZ524312:VHZ524314 VRV524312:VRV524314 WBR524312:WBR524314 WLN524312:WLN524314 WVJ524312:WVJ524314 C589848:C589850 IX589848:IX589850 ST589848:ST589850 ACP589848:ACP589850 AML589848:AML589850 AWH589848:AWH589850 BGD589848:BGD589850 BPZ589848:BPZ589850 BZV589848:BZV589850 CJR589848:CJR589850 CTN589848:CTN589850 DDJ589848:DDJ589850 DNF589848:DNF589850 DXB589848:DXB589850 EGX589848:EGX589850 EQT589848:EQT589850 FAP589848:FAP589850 FKL589848:FKL589850 FUH589848:FUH589850 GED589848:GED589850 GNZ589848:GNZ589850 GXV589848:GXV589850 HHR589848:HHR589850 HRN589848:HRN589850 IBJ589848:IBJ589850 ILF589848:ILF589850 IVB589848:IVB589850 JEX589848:JEX589850 JOT589848:JOT589850 JYP589848:JYP589850 KIL589848:KIL589850 KSH589848:KSH589850 LCD589848:LCD589850 LLZ589848:LLZ589850 LVV589848:LVV589850 MFR589848:MFR589850 MPN589848:MPN589850 MZJ589848:MZJ589850 NJF589848:NJF589850 NTB589848:NTB589850 OCX589848:OCX589850 OMT589848:OMT589850 OWP589848:OWP589850 PGL589848:PGL589850 PQH589848:PQH589850 QAD589848:QAD589850 QJZ589848:QJZ589850 QTV589848:QTV589850 RDR589848:RDR589850 RNN589848:RNN589850 RXJ589848:RXJ589850 SHF589848:SHF589850 SRB589848:SRB589850 TAX589848:TAX589850 TKT589848:TKT589850 TUP589848:TUP589850 UEL589848:UEL589850 UOH589848:UOH589850 UYD589848:UYD589850 VHZ589848:VHZ589850 VRV589848:VRV589850 WBR589848:WBR589850 WLN589848:WLN589850 WVJ589848:WVJ589850 C655384:C655386 IX655384:IX655386 ST655384:ST655386 ACP655384:ACP655386 AML655384:AML655386 AWH655384:AWH655386 BGD655384:BGD655386 BPZ655384:BPZ655386 BZV655384:BZV655386 CJR655384:CJR655386 CTN655384:CTN655386 DDJ655384:DDJ655386 DNF655384:DNF655386 DXB655384:DXB655386 EGX655384:EGX655386 EQT655384:EQT655386 FAP655384:FAP655386 FKL655384:FKL655386 FUH655384:FUH655386 GED655384:GED655386 GNZ655384:GNZ655386 GXV655384:GXV655386 HHR655384:HHR655386 HRN655384:HRN655386 IBJ655384:IBJ655386 ILF655384:ILF655386 IVB655384:IVB655386 JEX655384:JEX655386 JOT655384:JOT655386 JYP655384:JYP655386 KIL655384:KIL655386 KSH655384:KSH655386 LCD655384:LCD655386 LLZ655384:LLZ655386 LVV655384:LVV655386 MFR655384:MFR655386 MPN655384:MPN655386 MZJ655384:MZJ655386 NJF655384:NJF655386 NTB655384:NTB655386 OCX655384:OCX655386 OMT655384:OMT655386 OWP655384:OWP655386 PGL655384:PGL655386 PQH655384:PQH655386 QAD655384:QAD655386 QJZ655384:QJZ655386 QTV655384:QTV655386 RDR655384:RDR655386 RNN655384:RNN655386 RXJ655384:RXJ655386 SHF655384:SHF655386 SRB655384:SRB655386 TAX655384:TAX655386 TKT655384:TKT655386 TUP655384:TUP655386 UEL655384:UEL655386 UOH655384:UOH655386 UYD655384:UYD655386 VHZ655384:VHZ655386 VRV655384:VRV655386 WBR655384:WBR655386 WLN655384:WLN655386 WVJ655384:WVJ655386 C720920:C720922 IX720920:IX720922 ST720920:ST720922 ACP720920:ACP720922 AML720920:AML720922 AWH720920:AWH720922 BGD720920:BGD720922 BPZ720920:BPZ720922 BZV720920:BZV720922 CJR720920:CJR720922 CTN720920:CTN720922 DDJ720920:DDJ720922 DNF720920:DNF720922 DXB720920:DXB720922 EGX720920:EGX720922 EQT720920:EQT720922 FAP720920:FAP720922 FKL720920:FKL720922 FUH720920:FUH720922 GED720920:GED720922 GNZ720920:GNZ720922 GXV720920:GXV720922 HHR720920:HHR720922 HRN720920:HRN720922 IBJ720920:IBJ720922 ILF720920:ILF720922 IVB720920:IVB720922 JEX720920:JEX720922 JOT720920:JOT720922 JYP720920:JYP720922 KIL720920:KIL720922 KSH720920:KSH720922 LCD720920:LCD720922 LLZ720920:LLZ720922 LVV720920:LVV720922 MFR720920:MFR720922 MPN720920:MPN720922 MZJ720920:MZJ720922 NJF720920:NJF720922 NTB720920:NTB720922 OCX720920:OCX720922 OMT720920:OMT720922 OWP720920:OWP720922 PGL720920:PGL720922 PQH720920:PQH720922 QAD720920:QAD720922 QJZ720920:QJZ720922 QTV720920:QTV720922 RDR720920:RDR720922 RNN720920:RNN720922 RXJ720920:RXJ720922 SHF720920:SHF720922 SRB720920:SRB720922 TAX720920:TAX720922 TKT720920:TKT720922 TUP720920:TUP720922 UEL720920:UEL720922 UOH720920:UOH720922 UYD720920:UYD720922 VHZ720920:VHZ720922 VRV720920:VRV720922 WBR720920:WBR720922 WLN720920:WLN720922 WVJ720920:WVJ720922 C786456:C786458 IX786456:IX786458 ST786456:ST786458 ACP786456:ACP786458 AML786456:AML786458 AWH786456:AWH786458 BGD786456:BGD786458 BPZ786456:BPZ786458 BZV786456:BZV786458 CJR786456:CJR786458 CTN786456:CTN786458 DDJ786456:DDJ786458 DNF786456:DNF786458 DXB786456:DXB786458 EGX786456:EGX786458 EQT786456:EQT786458 FAP786456:FAP786458 FKL786456:FKL786458 FUH786456:FUH786458 GED786456:GED786458 GNZ786456:GNZ786458 GXV786456:GXV786458 HHR786456:HHR786458 HRN786456:HRN786458 IBJ786456:IBJ786458 ILF786456:ILF786458 IVB786456:IVB786458 JEX786456:JEX786458 JOT786456:JOT786458 JYP786456:JYP786458 KIL786456:KIL786458 KSH786456:KSH786458 LCD786456:LCD786458 LLZ786456:LLZ786458 LVV786456:LVV786458 MFR786456:MFR786458 MPN786456:MPN786458 MZJ786456:MZJ786458 NJF786456:NJF786458 NTB786456:NTB786458 OCX786456:OCX786458 OMT786456:OMT786458 OWP786456:OWP786458 PGL786456:PGL786458 PQH786456:PQH786458 QAD786456:QAD786458 QJZ786456:QJZ786458 QTV786456:QTV786458 RDR786456:RDR786458 RNN786456:RNN786458 RXJ786456:RXJ786458 SHF786456:SHF786458 SRB786456:SRB786458 TAX786456:TAX786458 TKT786456:TKT786458 TUP786456:TUP786458 UEL786456:UEL786458 UOH786456:UOH786458 UYD786456:UYD786458 VHZ786456:VHZ786458 VRV786456:VRV786458 WBR786456:WBR786458 WLN786456:WLN786458 WVJ786456:WVJ786458 C851992:C851994 IX851992:IX851994 ST851992:ST851994 ACP851992:ACP851994 AML851992:AML851994 AWH851992:AWH851994 BGD851992:BGD851994 BPZ851992:BPZ851994 BZV851992:BZV851994 CJR851992:CJR851994 CTN851992:CTN851994 DDJ851992:DDJ851994 DNF851992:DNF851994 DXB851992:DXB851994 EGX851992:EGX851994 EQT851992:EQT851994 FAP851992:FAP851994 FKL851992:FKL851994 FUH851992:FUH851994 GED851992:GED851994 GNZ851992:GNZ851994 GXV851992:GXV851994 HHR851992:HHR851994 HRN851992:HRN851994 IBJ851992:IBJ851994 ILF851992:ILF851994 IVB851992:IVB851994 JEX851992:JEX851994 JOT851992:JOT851994 JYP851992:JYP851994 KIL851992:KIL851994 KSH851992:KSH851994 LCD851992:LCD851994 LLZ851992:LLZ851994 LVV851992:LVV851994 MFR851992:MFR851994 MPN851992:MPN851994 MZJ851992:MZJ851994 NJF851992:NJF851994 NTB851992:NTB851994 OCX851992:OCX851994 OMT851992:OMT851994 OWP851992:OWP851994 PGL851992:PGL851994 PQH851992:PQH851994 QAD851992:QAD851994 QJZ851992:QJZ851994 QTV851992:QTV851994 RDR851992:RDR851994 RNN851992:RNN851994 RXJ851992:RXJ851994 SHF851992:SHF851994 SRB851992:SRB851994 TAX851992:TAX851994 TKT851992:TKT851994 TUP851992:TUP851994 UEL851992:UEL851994 UOH851992:UOH851994 UYD851992:UYD851994 VHZ851992:VHZ851994 VRV851992:VRV851994 WBR851992:WBR851994 WLN851992:WLN851994 WVJ851992:WVJ851994 C917528:C917530 IX917528:IX917530 ST917528:ST917530 ACP917528:ACP917530 AML917528:AML917530 AWH917528:AWH917530 BGD917528:BGD917530 BPZ917528:BPZ917530 BZV917528:BZV917530 CJR917528:CJR917530 CTN917528:CTN917530 DDJ917528:DDJ917530 DNF917528:DNF917530 DXB917528:DXB917530 EGX917528:EGX917530 EQT917528:EQT917530 FAP917528:FAP917530 FKL917528:FKL917530 FUH917528:FUH917530 GED917528:GED917530 GNZ917528:GNZ917530 GXV917528:GXV917530 HHR917528:HHR917530 HRN917528:HRN917530 IBJ917528:IBJ917530 ILF917528:ILF917530 IVB917528:IVB917530 JEX917528:JEX917530 JOT917528:JOT917530 JYP917528:JYP917530 KIL917528:KIL917530 KSH917528:KSH917530 LCD917528:LCD917530 LLZ917528:LLZ917530 LVV917528:LVV917530 MFR917528:MFR917530 MPN917528:MPN917530 MZJ917528:MZJ917530 NJF917528:NJF917530 NTB917528:NTB917530 OCX917528:OCX917530 OMT917528:OMT917530 OWP917528:OWP917530 PGL917528:PGL917530 PQH917528:PQH917530 QAD917528:QAD917530 QJZ917528:QJZ917530 QTV917528:QTV917530 RDR917528:RDR917530 RNN917528:RNN917530 RXJ917528:RXJ917530 SHF917528:SHF917530 SRB917528:SRB917530 TAX917528:TAX917530 TKT917528:TKT917530 TUP917528:TUP917530 UEL917528:UEL917530 UOH917528:UOH917530 UYD917528:UYD917530 VHZ917528:VHZ917530 VRV917528:VRV917530 WBR917528:WBR917530 WLN917528:WLN917530 WVJ917528:WVJ917530 C983064:C983066 IX983064:IX983066 ST983064:ST983066 ACP983064:ACP983066 AML983064:AML983066 AWH983064:AWH983066 BGD983064:BGD983066 BPZ983064:BPZ983066 BZV983064:BZV983066 CJR983064:CJR983066 CTN983064:CTN983066 DDJ983064:DDJ983066 DNF983064:DNF983066 DXB983064:DXB983066 EGX983064:EGX983066 EQT983064:EQT983066 FAP983064:FAP983066 FKL983064:FKL983066 FUH983064:FUH983066 GED983064:GED983066 GNZ983064:GNZ983066 GXV983064:GXV983066 HHR983064:HHR983066 HRN983064:HRN983066 IBJ983064:IBJ983066 ILF983064:ILF983066 IVB983064:IVB983066 JEX983064:JEX983066 JOT983064:JOT983066 JYP983064:JYP983066 KIL983064:KIL983066 KSH983064:KSH983066 LCD983064:LCD983066 LLZ983064:LLZ983066 LVV983064:LVV983066 MFR983064:MFR983066 MPN983064:MPN983066 MZJ983064:MZJ983066 NJF983064:NJF983066 NTB983064:NTB983066 OCX983064:OCX983066 OMT983064:OMT983066 OWP983064:OWP983066 PGL983064:PGL983066 PQH983064:PQH983066 QAD983064:QAD983066 QJZ983064:QJZ983066 QTV983064:QTV983066 RDR983064:RDR983066 RNN983064:RNN983066 RXJ983064:RXJ983066 SHF983064:SHF983066 SRB983064:SRB983066 TAX983064:TAX983066 TKT983064:TKT983066 TUP983064:TUP983066 UEL983064:UEL983066 UOH983064:UOH983066 UYD983064:UYD983066 VHZ983064:VHZ983066 VRV983064:VRV983066 WBR983064:WBR983066 WLN983064:WLN983066 WVJ983064:WVJ983066 B42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B65569 IW65569 SS65569 ACO65569 AMK65569 AWG65569 BGC65569 BPY65569 BZU65569 CJQ65569 CTM65569 DDI65569 DNE65569 DXA65569 EGW65569 EQS65569 FAO65569 FKK65569 FUG65569 GEC65569 GNY65569 GXU65569 HHQ65569 HRM65569 IBI65569 ILE65569 IVA65569 JEW65569 JOS65569 JYO65569 KIK65569 KSG65569 LCC65569 LLY65569 LVU65569 MFQ65569 MPM65569 MZI65569 NJE65569 NTA65569 OCW65569 OMS65569 OWO65569 PGK65569 PQG65569 QAC65569 QJY65569 QTU65569 RDQ65569 RNM65569 RXI65569 SHE65569 SRA65569 TAW65569 TKS65569 TUO65569 UEK65569 UOG65569 UYC65569 VHY65569 VRU65569 WBQ65569 WLM65569 WVI65569 B131105 IW131105 SS131105 ACO131105 AMK131105 AWG131105 BGC131105 BPY131105 BZU131105 CJQ131105 CTM131105 DDI131105 DNE131105 DXA131105 EGW131105 EQS131105 FAO131105 FKK131105 FUG131105 GEC131105 GNY131105 GXU131105 HHQ131105 HRM131105 IBI131105 ILE131105 IVA131105 JEW131105 JOS131105 JYO131105 KIK131105 KSG131105 LCC131105 LLY131105 LVU131105 MFQ131105 MPM131105 MZI131105 NJE131105 NTA131105 OCW131105 OMS131105 OWO131105 PGK131105 PQG131105 QAC131105 QJY131105 QTU131105 RDQ131105 RNM131105 RXI131105 SHE131105 SRA131105 TAW131105 TKS131105 TUO131105 UEK131105 UOG131105 UYC131105 VHY131105 VRU131105 WBQ131105 WLM131105 WVI131105 B196641 IW196641 SS196641 ACO196641 AMK196641 AWG196641 BGC196641 BPY196641 BZU196641 CJQ196641 CTM196641 DDI196641 DNE196641 DXA196641 EGW196641 EQS196641 FAO196641 FKK196641 FUG196641 GEC196641 GNY196641 GXU196641 HHQ196641 HRM196641 IBI196641 ILE196641 IVA196641 JEW196641 JOS196641 JYO196641 KIK196641 KSG196641 LCC196641 LLY196641 LVU196641 MFQ196641 MPM196641 MZI196641 NJE196641 NTA196641 OCW196641 OMS196641 OWO196641 PGK196641 PQG196641 QAC196641 QJY196641 QTU196641 RDQ196641 RNM196641 RXI196641 SHE196641 SRA196641 TAW196641 TKS196641 TUO196641 UEK196641 UOG196641 UYC196641 VHY196641 VRU196641 WBQ196641 WLM196641 WVI196641 B262177 IW262177 SS262177 ACO262177 AMK262177 AWG262177 BGC262177 BPY262177 BZU262177 CJQ262177 CTM262177 DDI262177 DNE262177 DXA262177 EGW262177 EQS262177 FAO262177 FKK262177 FUG262177 GEC262177 GNY262177 GXU262177 HHQ262177 HRM262177 IBI262177 ILE262177 IVA262177 JEW262177 JOS262177 JYO262177 KIK262177 KSG262177 LCC262177 LLY262177 LVU262177 MFQ262177 MPM262177 MZI262177 NJE262177 NTA262177 OCW262177 OMS262177 OWO262177 PGK262177 PQG262177 QAC262177 QJY262177 QTU262177 RDQ262177 RNM262177 RXI262177 SHE262177 SRA262177 TAW262177 TKS262177 TUO262177 UEK262177 UOG262177 UYC262177 VHY262177 VRU262177 WBQ262177 WLM262177 WVI262177 B327713 IW327713 SS327713 ACO327713 AMK327713 AWG327713 BGC327713 BPY327713 BZU327713 CJQ327713 CTM327713 DDI327713 DNE327713 DXA327713 EGW327713 EQS327713 FAO327713 FKK327713 FUG327713 GEC327713 GNY327713 GXU327713 HHQ327713 HRM327713 IBI327713 ILE327713 IVA327713 JEW327713 JOS327713 JYO327713 KIK327713 KSG327713 LCC327713 LLY327713 LVU327713 MFQ327713 MPM327713 MZI327713 NJE327713 NTA327713 OCW327713 OMS327713 OWO327713 PGK327713 PQG327713 QAC327713 QJY327713 QTU327713 RDQ327713 RNM327713 RXI327713 SHE327713 SRA327713 TAW327713 TKS327713 TUO327713 UEK327713 UOG327713 UYC327713 VHY327713 VRU327713 WBQ327713 WLM327713 WVI327713 B393249 IW393249 SS393249 ACO393249 AMK393249 AWG393249 BGC393249 BPY393249 BZU393249 CJQ393249 CTM393249 DDI393249 DNE393249 DXA393249 EGW393249 EQS393249 FAO393249 FKK393249 FUG393249 GEC393249 GNY393249 GXU393249 HHQ393249 HRM393249 IBI393249 ILE393249 IVA393249 JEW393249 JOS393249 JYO393249 KIK393249 KSG393249 LCC393249 LLY393249 LVU393249 MFQ393249 MPM393249 MZI393249 NJE393249 NTA393249 OCW393249 OMS393249 OWO393249 PGK393249 PQG393249 QAC393249 QJY393249 QTU393249 RDQ393249 RNM393249 RXI393249 SHE393249 SRA393249 TAW393249 TKS393249 TUO393249 UEK393249 UOG393249 UYC393249 VHY393249 VRU393249 WBQ393249 WLM393249 WVI393249 B458785 IW458785 SS458785 ACO458785 AMK458785 AWG458785 BGC458785 BPY458785 BZU458785 CJQ458785 CTM458785 DDI458785 DNE458785 DXA458785 EGW458785 EQS458785 FAO458785 FKK458785 FUG458785 GEC458785 GNY458785 GXU458785 HHQ458785 HRM458785 IBI458785 ILE458785 IVA458785 JEW458785 JOS458785 JYO458785 KIK458785 KSG458785 LCC458785 LLY458785 LVU458785 MFQ458785 MPM458785 MZI458785 NJE458785 NTA458785 OCW458785 OMS458785 OWO458785 PGK458785 PQG458785 QAC458785 QJY458785 QTU458785 RDQ458785 RNM458785 RXI458785 SHE458785 SRA458785 TAW458785 TKS458785 TUO458785 UEK458785 UOG458785 UYC458785 VHY458785 VRU458785 WBQ458785 WLM458785 WVI458785 B524321 IW524321 SS524321 ACO524321 AMK524321 AWG524321 BGC524321 BPY524321 BZU524321 CJQ524321 CTM524321 DDI524321 DNE524321 DXA524321 EGW524321 EQS524321 FAO524321 FKK524321 FUG524321 GEC524321 GNY524321 GXU524321 HHQ524321 HRM524321 IBI524321 ILE524321 IVA524321 JEW524321 JOS524321 JYO524321 KIK524321 KSG524321 LCC524321 LLY524321 LVU524321 MFQ524321 MPM524321 MZI524321 NJE524321 NTA524321 OCW524321 OMS524321 OWO524321 PGK524321 PQG524321 QAC524321 QJY524321 QTU524321 RDQ524321 RNM524321 RXI524321 SHE524321 SRA524321 TAW524321 TKS524321 TUO524321 UEK524321 UOG524321 UYC524321 VHY524321 VRU524321 WBQ524321 WLM524321 WVI524321 B589857 IW589857 SS589857 ACO589857 AMK589857 AWG589857 BGC589857 BPY589857 BZU589857 CJQ589857 CTM589857 DDI589857 DNE589857 DXA589857 EGW589857 EQS589857 FAO589857 FKK589857 FUG589857 GEC589857 GNY589857 GXU589857 HHQ589857 HRM589857 IBI589857 ILE589857 IVA589857 JEW589857 JOS589857 JYO589857 KIK589857 KSG589857 LCC589857 LLY589857 LVU589857 MFQ589857 MPM589857 MZI589857 NJE589857 NTA589857 OCW589857 OMS589857 OWO589857 PGK589857 PQG589857 QAC589857 QJY589857 QTU589857 RDQ589857 RNM589857 RXI589857 SHE589857 SRA589857 TAW589857 TKS589857 TUO589857 UEK589857 UOG589857 UYC589857 VHY589857 VRU589857 WBQ589857 WLM589857 WVI589857 B655393 IW655393 SS655393 ACO655393 AMK655393 AWG655393 BGC655393 BPY655393 BZU655393 CJQ655393 CTM655393 DDI655393 DNE655393 DXA655393 EGW655393 EQS655393 FAO655393 FKK655393 FUG655393 GEC655393 GNY655393 GXU655393 HHQ655393 HRM655393 IBI655393 ILE655393 IVA655393 JEW655393 JOS655393 JYO655393 KIK655393 KSG655393 LCC655393 LLY655393 LVU655393 MFQ655393 MPM655393 MZI655393 NJE655393 NTA655393 OCW655393 OMS655393 OWO655393 PGK655393 PQG655393 QAC655393 QJY655393 QTU655393 RDQ655393 RNM655393 RXI655393 SHE655393 SRA655393 TAW655393 TKS655393 TUO655393 UEK655393 UOG655393 UYC655393 VHY655393 VRU655393 WBQ655393 WLM655393 WVI655393 B720929 IW720929 SS720929 ACO720929 AMK720929 AWG720929 BGC720929 BPY720929 BZU720929 CJQ720929 CTM720929 DDI720929 DNE720929 DXA720929 EGW720929 EQS720929 FAO720929 FKK720929 FUG720929 GEC720929 GNY720929 GXU720929 HHQ720929 HRM720929 IBI720929 ILE720929 IVA720929 JEW720929 JOS720929 JYO720929 KIK720929 KSG720929 LCC720929 LLY720929 LVU720929 MFQ720929 MPM720929 MZI720929 NJE720929 NTA720929 OCW720929 OMS720929 OWO720929 PGK720929 PQG720929 QAC720929 QJY720929 QTU720929 RDQ720929 RNM720929 RXI720929 SHE720929 SRA720929 TAW720929 TKS720929 TUO720929 UEK720929 UOG720929 UYC720929 VHY720929 VRU720929 WBQ720929 WLM720929 WVI720929 B786465 IW786465 SS786465 ACO786465 AMK786465 AWG786465 BGC786465 BPY786465 BZU786465 CJQ786465 CTM786465 DDI786465 DNE786465 DXA786465 EGW786465 EQS786465 FAO786465 FKK786465 FUG786465 GEC786465 GNY786465 GXU786465 HHQ786465 HRM786465 IBI786465 ILE786465 IVA786465 JEW786465 JOS786465 JYO786465 KIK786465 KSG786465 LCC786465 LLY786465 LVU786465 MFQ786465 MPM786465 MZI786465 NJE786465 NTA786465 OCW786465 OMS786465 OWO786465 PGK786465 PQG786465 QAC786465 QJY786465 QTU786465 RDQ786465 RNM786465 RXI786465 SHE786465 SRA786465 TAW786465 TKS786465 TUO786465 UEK786465 UOG786465 UYC786465 VHY786465 VRU786465 WBQ786465 WLM786465 WVI786465 B852001 IW852001 SS852001 ACO852001 AMK852001 AWG852001 BGC852001 BPY852001 BZU852001 CJQ852001 CTM852001 DDI852001 DNE852001 DXA852001 EGW852001 EQS852001 FAO852001 FKK852001 FUG852001 GEC852001 GNY852001 GXU852001 HHQ852001 HRM852001 IBI852001 ILE852001 IVA852001 JEW852001 JOS852001 JYO852001 KIK852001 KSG852001 LCC852001 LLY852001 LVU852001 MFQ852001 MPM852001 MZI852001 NJE852001 NTA852001 OCW852001 OMS852001 OWO852001 PGK852001 PQG852001 QAC852001 QJY852001 QTU852001 RDQ852001 RNM852001 RXI852001 SHE852001 SRA852001 TAW852001 TKS852001 TUO852001 UEK852001 UOG852001 UYC852001 VHY852001 VRU852001 WBQ852001 WLM852001 WVI852001 B917537 IW917537 SS917537 ACO917537 AMK917537 AWG917537 BGC917537 BPY917537 BZU917537 CJQ917537 CTM917537 DDI917537 DNE917537 DXA917537 EGW917537 EQS917537 FAO917537 FKK917537 FUG917537 GEC917537 GNY917537 GXU917537 HHQ917537 HRM917537 IBI917537 ILE917537 IVA917537 JEW917537 JOS917537 JYO917537 KIK917537 KSG917537 LCC917537 LLY917537 LVU917537 MFQ917537 MPM917537 MZI917537 NJE917537 NTA917537 OCW917537 OMS917537 OWO917537 PGK917537 PQG917537 QAC917537 QJY917537 QTU917537 RDQ917537 RNM917537 RXI917537 SHE917537 SRA917537 TAW917537 TKS917537 TUO917537 UEK917537 UOG917537 UYC917537 VHY917537 VRU917537 WBQ917537 WLM917537 WVI917537 B983073 IW983073 SS983073 ACO983073 AMK983073 AWG983073 BGC983073 BPY983073 BZU983073 CJQ983073 CTM983073 DDI983073 DNE983073 DXA983073 EGW983073 EQS983073 FAO983073 FKK983073 FUG983073 GEC983073 GNY983073 GXU983073 HHQ983073 HRM983073 IBI983073 ILE983073 IVA983073 JEW983073 JOS983073 JYO983073 KIK983073 KSG983073 LCC983073 LLY983073 LVU983073 MFQ983073 MPM983073 MZI983073 NJE983073 NTA983073 OCW983073 OMS983073 OWO983073 PGK983073 PQG983073 QAC983073 QJY983073 QTU983073 RDQ983073 RNM983073 RXI983073 SHE983073 SRA983073 TAW983073 TKS983073 TUO983073 UEK983073 UOG983073 UYC983073 VHY983073 VRU983073 WBQ983073 WLM983073 WVI983073 B9:B13 IW9:IW13 SS9:SS13 ACO9:ACO13 AMK9:AMK13 AWG9:AWG13 BGC9:BGC13 BPY9:BPY13 BZU9:BZU13 CJQ9:CJQ13 CTM9:CTM13 DDI9:DDI13 DNE9:DNE13 DXA9:DXA13 EGW9:EGW13 EQS9:EQS13 FAO9:FAO13 FKK9:FKK13 FUG9:FUG13 GEC9:GEC13 GNY9:GNY13 GXU9:GXU13 HHQ9:HHQ13 HRM9:HRM13 IBI9:IBI13 ILE9:ILE13 IVA9:IVA13 JEW9:JEW13 JOS9:JOS13 JYO9:JYO13 KIK9:KIK13 KSG9:KSG13 LCC9:LCC13 LLY9:LLY13 LVU9:LVU13 MFQ9:MFQ13 MPM9:MPM13 MZI9:MZI13 NJE9:NJE13 NTA9:NTA13 OCW9:OCW13 OMS9:OMS13 OWO9:OWO13 PGK9:PGK13 PQG9:PQG13 QAC9:QAC13 QJY9:QJY13 QTU9:QTU13 RDQ9:RDQ13 RNM9:RNM13 RXI9:RXI13 SHE9:SHE13 SRA9:SRA13 TAW9:TAW13 TKS9:TKS13 TUO9:TUO13 UEK9:UEK13 UOG9:UOG13 UYC9:UYC13 VHY9:VHY13 VRU9:VRU13 WBQ9:WBQ13 WLM9:WLM13 WVI9:WVI13 B65538:B65542 IW65538:IW65542 SS65538:SS65542 ACO65538:ACO65542 AMK65538:AMK65542 AWG65538:AWG65542 BGC65538:BGC65542 BPY65538:BPY65542 BZU65538:BZU65542 CJQ65538:CJQ65542 CTM65538:CTM65542 DDI65538:DDI65542 DNE65538:DNE65542 DXA65538:DXA65542 EGW65538:EGW65542 EQS65538:EQS65542 FAO65538:FAO65542 FKK65538:FKK65542 FUG65538:FUG65542 GEC65538:GEC65542 GNY65538:GNY65542 GXU65538:GXU65542 HHQ65538:HHQ65542 HRM65538:HRM65542 IBI65538:IBI65542 ILE65538:ILE65542 IVA65538:IVA65542 JEW65538:JEW65542 JOS65538:JOS65542 JYO65538:JYO65542 KIK65538:KIK65542 KSG65538:KSG65542 LCC65538:LCC65542 LLY65538:LLY65542 LVU65538:LVU65542 MFQ65538:MFQ65542 MPM65538:MPM65542 MZI65538:MZI65542 NJE65538:NJE65542 NTA65538:NTA65542 OCW65538:OCW65542 OMS65538:OMS65542 OWO65538:OWO65542 PGK65538:PGK65542 PQG65538:PQG65542 QAC65538:QAC65542 QJY65538:QJY65542 QTU65538:QTU65542 RDQ65538:RDQ65542 RNM65538:RNM65542 RXI65538:RXI65542 SHE65538:SHE65542 SRA65538:SRA65542 TAW65538:TAW65542 TKS65538:TKS65542 TUO65538:TUO65542 UEK65538:UEK65542 UOG65538:UOG65542 UYC65538:UYC65542 VHY65538:VHY65542 VRU65538:VRU65542 WBQ65538:WBQ65542 WLM65538:WLM65542 WVI65538:WVI65542 B131074:B131078 IW131074:IW131078 SS131074:SS131078 ACO131074:ACO131078 AMK131074:AMK131078 AWG131074:AWG131078 BGC131074:BGC131078 BPY131074:BPY131078 BZU131074:BZU131078 CJQ131074:CJQ131078 CTM131074:CTM131078 DDI131074:DDI131078 DNE131074:DNE131078 DXA131074:DXA131078 EGW131074:EGW131078 EQS131074:EQS131078 FAO131074:FAO131078 FKK131074:FKK131078 FUG131074:FUG131078 GEC131074:GEC131078 GNY131074:GNY131078 GXU131074:GXU131078 HHQ131074:HHQ131078 HRM131074:HRM131078 IBI131074:IBI131078 ILE131074:ILE131078 IVA131074:IVA131078 JEW131074:JEW131078 JOS131074:JOS131078 JYO131074:JYO131078 KIK131074:KIK131078 KSG131074:KSG131078 LCC131074:LCC131078 LLY131074:LLY131078 LVU131074:LVU131078 MFQ131074:MFQ131078 MPM131074:MPM131078 MZI131074:MZI131078 NJE131074:NJE131078 NTA131074:NTA131078 OCW131074:OCW131078 OMS131074:OMS131078 OWO131074:OWO131078 PGK131074:PGK131078 PQG131074:PQG131078 QAC131074:QAC131078 QJY131074:QJY131078 QTU131074:QTU131078 RDQ131074:RDQ131078 RNM131074:RNM131078 RXI131074:RXI131078 SHE131074:SHE131078 SRA131074:SRA131078 TAW131074:TAW131078 TKS131074:TKS131078 TUO131074:TUO131078 UEK131074:UEK131078 UOG131074:UOG131078 UYC131074:UYC131078 VHY131074:VHY131078 VRU131074:VRU131078 WBQ131074:WBQ131078 WLM131074:WLM131078 WVI131074:WVI131078 B196610:B196614 IW196610:IW196614 SS196610:SS196614 ACO196610:ACO196614 AMK196610:AMK196614 AWG196610:AWG196614 BGC196610:BGC196614 BPY196610:BPY196614 BZU196610:BZU196614 CJQ196610:CJQ196614 CTM196610:CTM196614 DDI196610:DDI196614 DNE196610:DNE196614 DXA196610:DXA196614 EGW196610:EGW196614 EQS196610:EQS196614 FAO196610:FAO196614 FKK196610:FKK196614 FUG196610:FUG196614 GEC196610:GEC196614 GNY196610:GNY196614 GXU196610:GXU196614 HHQ196610:HHQ196614 HRM196610:HRM196614 IBI196610:IBI196614 ILE196610:ILE196614 IVA196610:IVA196614 JEW196610:JEW196614 JOS196610:JOS196614 JYO196610:JYO196614 KIK196610:KIK196614 KSG196610:KSG196614 LCC196610:LCC196614 LLY196610:LLY196614 LVU196610:LVU196614 MFQ196610:MFQ196614 MPM196610:MPM196614 MZI196610:MZI196614 NJE196610:NJE196614 NTA196610:NTA196614 OCW196610:OCW196614 OMS196610:OMS196614 OWO196610:OWO196614 PGK196610:PGK196614 PQG196610:PQG196614 QAC196610:QAC196614 QJY196610:QJY196614 QTU196610:QTU196614 RDQ196610:RDQ196614 RNM196610:RNM196614 RXI196610:RXI196614 SHE196610:SHE196614 SRA196610:SRA196614 TAW196610:TAW196614 TKS196610:TKS196614 TUO196610:TUO196614 UEK196610:UEK196614 UOG196610:UOG196614 UYC196610:UYC196614 VHY196610:VHY196614 VRU196610:VRU196614 WBQ196610:WBQ196614 WLM196610:WLM196614 WVI196610:WVI196614 B262146:B262150 IW262146:IW262150 SS262146:SS262150 ACO262146:ACO262150 AMK262146:AMK262150 AWG262146:AWG262150 BGC262146:BGC262150 BPY262146:BPY262150 BZU262146:BZU262150 CJQ262146:CJQ262150 CTM262146:CTM262150 DDI262146:DDI262150 DNE262146:DNE262150 DXA262146:DXA262150 EGW262146:EGW262150 EQS262146:EQS262150 FAO262146:FAO262150 FKK262146:FKK262150 FUG262146:FUG262150 GEC262146:GEC262150 GNY262146:GNY262150 GXU262146:GXU262150 HHQ262146:HHQ262150 HRM262146:HRM262150 IBI262146:IBI262150 ILE262146:ILE262150 IVA262146:IVA262150 JEW262146:JEW262150 JOS262146:JOS262150 JYO262146:JYO262150 KIK262146:KIK262150 KSG262146:KSG262150 LCC262146:LCC262150 LLY262146:LLY262150 LVU262146:LVU262150 MFQ262146:MFQ262150 MPM262146:MPM262150 MZI262146:MZI262150 NJE262146:NJE262150 NTA262146:NTA262150 OCW262146:OCW262150 OMS262146:OMS262150 OWO262146:OWO262150 PGK262146:PGK262150 PQG262146:PQG262150 QAC262146:QAC262150 QJY262146:QJY262150 QTU262146:QTU262150 RDQ262146:RDQ262150 RNM262146:RNM262150 RXI262146:RXI262150 SHE262146:SHE262150 SRA262146:SRA262150 TAW262146:TAW262150 TKS262146:TKS262150 TUO262146:TUO262150 UEK262146:UEK262150 UOG262146:UOG262150 UYC262146:UYC262150 VHY262146:VHY262150 VRU262146:VRU262150 WBQ262146:WBQ262150 WLM262146:WLM262150 WVI262146:WVI262150 B327682:B327686 IW327682:IW327686 SS327682:SS327686 ACO327682:ACO327686 AMK327682:AMK327686 AWG327682:AWG327686 BGC327682:BGC327686 BPY327682:BPY327686 BZU327682:BZU327686 CJQ327682:CJQ327686 CTM327682:CTM327686 DDI327682:DDI327686 DNE327682:DNE327686 DXA327682:DXA327686 EGW327682:EGW327686 EQS327682:EQS327686 FAO327682:FAO327686 FKK327682:FKK327686 FUG327682:FUG327686 GEC327682:GEC327686 GNY327682:GNY327686 GXU327682:GXU327686 HHQ327682:HHQ327686 HRM327682:HRM327686 IBI327682:IBI327686 ILE327682:ILE327686 IVA327682:IVA327686 JEW327682:JEW327686 JOS327682:JOS327686 JYO327682:JYO327686 KIK327682:KIK327686 KSG327682:KSG327686 LCC327682:LCC327686 LLY327682:LLY327686 LVU327682:LVU327686 MFQ327682:MFQ327686 MPM327682:MPM327686 MZI327682:MZI327686 NJE327682:NJE327686 NTA327682:NTA327686 OCW327682:OCW327686 OMS327682:OMS327686 OWO327682:OWO327686 PGK327682:PGK327686 PQG327682:PQG327686 QAC327682:QAC327686 QJY327682:QJY327686 QTU327682:QTU327686 RDQ327682:RDQ327686 RNM327682:RNM327686 RXI327682:RXI327686 SHE327682:SHE327686 SRA327682:SRA327686 TAW327682:TAW327686 TKS327682:TKS327686 TUO327682:TUO327686 UEK327682:UEK327686 UOG327682:UOG327686 UYC327682:UYC327686 VHY327682:VHY327686 VRU327682:VRU327686 WBQ327682:WBQ327686 WLM327682:WLM327686 WVI327682:WVI327686 B393218:B393222 IW393218:IW393222 SS393218:SS393222 ACO393218:ACO393222 AMK393218:AMK393222 AWG393218:AWG393222 BGC393218:BGC393222 BPY393218:BPY393222 BZU393218:BZU393222 CJQ393218:CJQ393222 CTM393218:CTM393222 DDI393218:DDI393222 DNE393218:DNE393222 DXA393218:DXA393222 EGW393218:EGW393222 EQS393218:EQS393222 FAO393218:FAO393222 FKK393218:FKK393222 FUG393218:FUG393222 GEC393218:GEC393222 GNY393218:GNY393222 GXU393218:GXU393222 HHQ393218:HHQ393222 HRM393218:HRM393222 IBI393218:IBI393222 ILE393218:ILE393222 IVA393218:IVA393222 JEW393218:JEW393222 JOS393218:JOS393222 JYO393218:JYO393222 KIK393218:KIK393222 KSG393218:KSG393222 LCC393218:LCC393222 LLY393218:LLY393222 LVU393218:LVU393222 MFQ393218:MFQ393222 MPM393218:MPM393222 MZI393218:MZI393222 NJE393218:NJE393222 NTA393218:NTA393222 OCW393218:OCW393222 OMS393218:OMS393222 OWO393218:OWO393222 PGK393218:PGK393222 PQG393218:PQG393222 QAC393218:QAC393222 QJY393218:QJY393222 QTU393218:QTU393222 RDQ393218:RDQ393222 RNM393218:RNM393222 RXI393218:RXI393222 SHE393218:SHE393222 SRA393218:SRA393222 TAW393218:TAW393222 TKS393218:TKS393222 TUO393218:TUO393222 UEK393218:UEK393222 UOG393218:UOG393222 UYC393218:UYC393222 VHY393218:VHY393222 VRU393218:VRU393222 WBQ393218:WBQ393222 WLM393218:WLM393222 WVI393218:WVI393222 B458754:B458758 IW458754:IW458758 SS458754:SS458758 ACO458754:ACO458758 AMK458754:AMK458758 AWG458754:AWG458758 BGC458754:BGC458758 BPY458754:BPY458758 BZU458754:BZU458758 CJQ458754:CJQ458758 CTM458754:CTM458758 DDI458754:DDI458758 DNE458754:DNE458758 DXA458754:DXA458758 EGW458754:EGW458758 EQS458754:EQS458758 FAO458754:FAO458758 FKK458754:FKK458758 FUG458754:FUG458758 GEC458754:GEC458758 GNY458754:GNY458758 GXU458754:GXU458758 HHQ458754:HHQ458758 HRM458754:HRM458758 IBI458754:IBI458758 ILE458754:ILE458758 IVA458754:IVA458758 JEW458754:JEW458758 JOS458754:JOS458758 JYO458754:JYO458758 KIK458754:KIK458758 KSG458754:KSG458758 LCC458754:LCC458758 LLY458754:LLY458758 LVU458754:LVU458758 MFQ458754:MFQ458758 MPM458754:MPM458758 MZI458754:MZI458758 NJE458754:NJE458758 NTA458754:NTA458758 OCW458754:OCW458758 OMS458754:OMS458758 OWO458754:OWO458758 PGK458754:PGK458758 PQG458754:PQG458758 QAC458754:QAC458758 QJY458754:QJY458758 QTU458754:QTU458758 RDQ458754:RDQ458758 RNM458754:RNM458758 RXI458754:RXI458758 SHE458754:SHE458758 SRA458754:SRA458758 TAW458754:TAW458758 TKS458754:TKS458758 TUO458754:TUO458758 UEK458754:UEK458758 UOG458754:UOG458758 UYC458754:UYC458758 VHY458754:VHY458758 VRU458754:VRU458758 WBQ458754:WBQ458758 WLM458754:WLM458758 WVI458754:WVI458758 B524290:B524294 IW524290:IW524294 SS524290:SS524294 ACO524290:ACO524294 AMK524290:AMK524294 AWG524290:AWG524294 BGC524290:BGC524294 BPY524290:BPY524294 BZU524290:BZU524294 CJQ524290:CJQ524294 CTM524290:CTM524294 DDI524290:DDI524294 DNE524290:DNE524294 DXA524290:DXA524294 EGW524290:EGW524294 EQS524290:EQS524294 FAO524290:FAO524294 FKK524290:FKK524294 FUG524290:FUG524294 GEC524290:GEC524294 GNY524290:GNY524294 GXU524290:GXU524294 HHQ524290:HHQ524294 HRM524290:HRM524294 IBI524290:IBI524294 ILE524290:ILE524294 IVA524290:IVA524294 JEW524290:JEW524294 JOS524290:JOS524294 JYO524290:JYO524294 KIK524290:KIK524294 KSG524290:KSG524294 LCC524290:LCC524294 LLY524290:LLY524294 LVU524290:LVU524294 MFQ524290:MFQ524294 MPM524290:MPM524294 MZI524290:MZI524294 NJE524290:NJE524294 NTA524290:NTA524294 OCW524290:OCW524294 OMS524290:OMS524294 OWO524290:OWO524294 PGK524290:PGK524294 PQG524290:PQG524294 QAC524290:QAC524294 QJY524290:QJY524294 QTU524290:QTU524294 RDQ524290:RDQ524294 RNM524290:RNM524294 RXI524290:RXI524294 SHE524290:SHE524294 SRA524290:SRA524294 TAW524290:TAW524294 TKS524290:TKS524294 TUO524290:TUO524294 UEK524290:UEK524294 UOG524290:UOG524294 UYC524290:UYC524294 VHY524290:VHY524294 VRU524290:VRU524294 WBQ524290:WBQ524294 WLM524290:WLM524294 WVI524290:WVI524294 B589826:B589830 IW589826:IW589830 SS589826:SS589830 ACO589826:ACO589830 AMK589826:AMK589830 AWG589826:AWG589830 BGC589826:BGC589830 BPY589826:BPY589830 BZU589826:BZU589830 CJQ589826:CJQ589830 CTM589826:CTM589830 DDI589826:DDI589830 DNE589826:DNE589830 DXA589826:DXA589830 EGW589826:EGW589830 EQS589826:EQS589830 FAO589826:FAO589830 FKK589826:FKK589830 FUG589826:FUG589830 GEC589826:GEC589830 GNY589826:GNY589830 GXU589826:GXU589830 HHQ589826:HHQ589830 HRM589826:HRM589830 IBI589826:IBI589830 ILE589826:ILE589830 IVA589826:IVA589830 JEW589826:JEW589830 JOS589826:JOS589830 JYO589826:JYO589830 KIK589826:KIK589830 KSG589826:KSG589830 LCC589826:LCC589830 LLY589826:LLY589830 LVU589826:LVU589830 MFQ589826:MFQ589830 MPM589826:MPM589830 MZI589826:MZI589830 NJE589826:NJE589830 NTA589826:NTA589830 OCW589826:OCW589830 OMS589826:OMS589830 OWO589826:OWO589830 PGK589826:PGK589830 PQG589826:PQG589830 QAC589826:QAC589830 QJY589826:QJY589830 QTU589826:QTU589830 RDQ589826:RDQ589830 RNM589826:RNM589830 RXI589826:RXI589830 SHE589826:SHE589830 SRA589826:SRA589830 TAW589826:TAW589830 TKS589826:TKS589830 TUO589826:TUO589830 UEK589826:UEK589830 UOG589826:UOG589830 UYC589826:UYC589830 VHY589826:VHY589830 VRU589826:VRU589830 WBQ589826:WBQ589830 WLM589826:WLM589830 WVI589826:WVI589830 B655362:B655366 IW655362:IW655366 SS655362:SS655366 ACO655362:ACO655366 AMK655362:AMK655366 AWG655362:AWG655366 BGC655362:BGC655366 BPY655362:BPY655366 BZU655362:BZU655366 CJQ655362:CJQ655366 CTM655362:CTM655366 DDI655362:DDI655366 DNE655362:DNE655366 DXA655362:DXA655366 EGW655362:EGW655366 EQS655362:EQS655366 FAO655362:FAO655366 FKK655362:FKK655366 FUG655362:FUG655366 GEC655362:GEC655366 GNY655362:GNY655366 GXU655362:GXU655366 HHQ655362:HHQ655366 HRM655362:HRM655366 IBI655362:IBI655366 ILE655362:ILE655366 IVA655362:IVA655366 JEW655362:JEW655366 JOS655362:JOS655366 JYO655362:JYO655366 KIK655362:KIK655366 KSG655362:KSG655366 LCC655362:LCC655366 LLY655362:LLY655366 LVU655362:LVU655366 MFQ655362:MFQ655366 MPM655362:MPM655366 MZI655362:MZI655366 NJE655362:NJE655366 NTA655362:NTA655366 OCW655362:OCW655366 OMS655362:OMS655366 OWO655362:OWO655366 PGK655362:PGK655366 PQG655362:PQG655366 QAC655362:QAC655366 QJY655362:QJY655366 QTU655362:QTU655366 RDQ655362:RDQ655366 RNM655362:RNM655366 RXI655362:RXI655366 SHE655362:SHE655366 SRA655362:SRA655366 TAW655362:TAW655366 TKS655362:TKS655366 TUO655362:TUO655366 UEK655362:UEK655366 UOG655362:UOG655366 UYC655362:UYC655366 VHY655362:VHY655366 VRU655362:VRU655366 WBQ655362:WBQ655366 WLM655362:WLM655366 WVI655362:WVI655366 B720898:B720902 IW720898:IW720902 SS720898:SS720902 ACO720898:ACO720902 AMK720898:AMK720902 AWG720898:AWG720902 BGC720898:BGC720902 BPY720898:BPY720902 BZU720898:BZU720902 CJQ720898:CJQ720902 CTM720898:CTM720902 DDI720898:DDI720902 DNE720898:DNE720902 DXA720898:DXA720902 EGW720898:EGW720902 EQS720898:EQS720902 FAO720898:FAO720902 FKK720898:FKK720902 FUG720898:FUG720902 GEC720898:GEC720902 GNY720898:GNY720902 GXU720898:GXU720902 HHQ720898:HHQ720902 HRM720898:HRM720902 IBI720898:IBI720902 ILE720898:ILE720902 IVA720898:IVA720902 JEW720898:JEW720902 JOS720898:JOS720902 JYO720898:JYO720902 KIK720898:KIK720902 KSG720898:KSG720902 LCC720898:LCC720902 LLY720898:LLY720902 LVU720898:LVU720902 MFQ720898:MFQ720902 MPM720898:MPM720902 MZI720898:MZI720902 NJE720898:NJE720902 NTA720898:NTA720902 OCW720898:OCW720902 OMS720898:OMS720902 OWO720898:OWO720902 PGK720898:PGK720902 PQG720898:PQG720902 QAC720898:QAC720902 QJY720898:QJY720902 QTU720898:QTU720902 RDQ720898:RDQ720902 RNM720898:RNM720902 RXI720898:RXI720902 SHE720898:SHE720902 SRA720898:SRA720902 TAW720898:TAW720902 TKS720898:TKS720902 TUO720898:TUO720902 UEK720898:UEK720902 UOG720898:UOG720902 UYC720898:UYC720902 VHY720898:VHY720902 VRU720898:VRU720902 WBQ720898:WBQ720902 WLM720898:WLM720902 WVI720898:WVI720902 B786434:B786438 IW786434:IW786438 SS786434:SS786438 ACO786434:ACO786438 AMK786434:AMK786438 AWG786434:AWG786438 BGC786434:BGC786438 BPY786434:BPY786438 BZU786434:BZU786438 CJQ786434:CJQ786438 CTM786434:CTM786438 DDI786434:DDI786438 DNE786434:DNE786438 DXA786434:DXA786438 EGW786434:EGW786438 EQS786434:EQS786438 FAO786434:FAO786438 FKK786434:FKK786438 FUG786434:FUG786438 GEC786434:GEC786438 GNY786434:GNY786438 GXU786434:GXU786438 HHQ786434:HHQ786438 HRM786434:HRM786438 IBI786434:IBI786438 ILE786434:ILE786438 IVA786434:IVA786438 JEW786434:JEW786438 JOS786434:JOS786438 JYO786434:JYO786438 KIK786434:KIK786438 KSG786434:KSG786438 LCC786434:LCC786438 LLY786434:LLY786438 LVU786434:LVU786438 MFQ786434:MFQ786438 MPM786434:MPM786438 MZI786434:MZI786438 NJE786434:NJE786438 NTA786434:NTA786438 OCW786434:OCW786438 OMS786434:OMS786438 OWO786434:OWO786438 PGK786434:PGK786438 PQG786434:PQG786438 QAC786434:QAC786438 QJY786434:QJY786438 QTU786434:QTU786438 RDQ786434:RDQ786438 RNM786434:RNM786438 RXI786434:RXI786438 SHE786434:SHE786438 SRA786434:SRA786438 TAW786434:TAW786438 TKS786434:TKS786438 TUO786434:TUO786438 UEK786434:UEK786438 UOG786434:UOG786438 UYC786434:UYC786438 VHY786434:VHY786438 VRU786434:VRU786438 WBQ786434:WBQ786438 WLM786434:WLM786438 WVI786434:WVI786438 B851970:B851974 IW851970:IW851974 SS851970:SS851974 ACO851970:ACO851974 AMK851970:AMK851974 AWG851970:AWG851974 BGC851970:BGC851974 BPY851970:BPY851974 BZU851970:BZU851974 CJQ851970:CJQ851974 CTM851970:CTM851974 DDI851970:DDI851974 DNE851970:DNE851974 DXA851970:DXA851974 EGW851970:EGW851974 EQS851970:EQS851974 FAO851970:FAO851974 FKK851970:FKK851974 FUG851970:FUG851974 GEC851970:GEC851974 GNY851970:GNY851974 GXU851970:GXU851974 HHQ851970:HHQ851974 HRM851970:HRM851974 IBI851970:IBI851974 ILE851970:ILE851974 IVA851970:IVA851974 JEW851970:JEW851974 JOS851970:JOS851974 JYO851970:JYO851974 KIK851970:KIK851974 KSG851970:KSG851974 LCC851970:LCC851974 LLY851970:LLY851974 LVU851970:LVU851974 MFQ851970:MFQ851974 MPM851970:MPM851974 MZI851970:MZI851974 NJE851970:NJE851974 NTA851970:NTA851974 OCW851970:OCW851974 OMS851970:OMS851974 OWO851970:OWO851974 PGK851970:PGK851974 PQG851970:PQG851974 QAC851970:QAC851974 QJY851970:QJY851974 QTU851970:QTU851974 RDQ851970:RDQ851974 RNM851970:RNM851974 RXI851970:RXI851974 SHE851970:SHE851974 SRA851970:SRA851974 TAW851970:TAW851974 TKS851970:TKS851974 TUO851970:TUO851974 UEK851970:UEK851974 UOG851970:UOG851974 UYC851970:UYC851974 VHY851970:VHY851974 VRU851970:VRU851974 WBQ851970:WBQ851974 WLM851970:WLM851974 WVI851970:WVI851974 B917506:B917510 IW917506:IW917510 SS917506:SS917510 ACO917506:ACO917510 AMK917506:AMK917510 AWG917506:AWG917510 BGC917506:BGC917510 BPY917506:BPY917510 BZU917506:BZU917510 CJQ917506:CJQ917510 CTM917506:CTM917510 DDI917506:DDI917510 DNE917506:DNE917510 DXA917506:DXA917510 EGW917506:EGW917510 EQS917506:EQS917510 FAO917506:FAO917510 FKK917506:FKK917510 FUG917506:FUG917510 GEC917506:GEC917510 GNY917506:GNY917510 GXU917506:GXU917510 HHQ917506:HHQ917510 HRM917506:HRM917510 IBI917506:IBI917510 ILE917506:ILE917510 IVA917506:IVA917510 JEW917506:JEW917510 JOS917506:JOS917510 JYO917506:JYO917510 KIK917506:KIK917510 KSG917506:KSG917510 LCC917506:LCC917510 LLY917506:LLY917510 LVU917506:LVU917510 MFQ917506:MFQ917510 MPM917506:MPM917510 MZI917506:MZI917510 NJE917506:NJE917510 NTA917506:NTA917510 OCW917506:OCW917510 OMS917506:OMS917510 OWO917506:OWO917510 PGK917506:PGK917510 PQG917506:PQG917510 QAC917506:QAC917510 QJY917506:QJY917510 QTU917506:QTU917510 RDQ917506:RDQ917510 RNM917506:RNM917510 RXI917506:RXI917510 SHE917506:SHE917510 SRA917506:SRA917510 TAW917506:TAW917510 TKS917506:TKS917510 TUO917506:TUO917510 UEK917506:UEK917510 UOG917506:UOG917510 UYC917506:UYC917510 VHY917506:VHY917510 VRU917506:VRU917510 WBQ917506:WBQ917510 WLM917506:WLM917510 WVI917506:WVI917510 B983042:B983046 IW983042:IW983046 SS983042:SS983046 ACO983042:ACO983046 AMK983042:AMK983046 AWG983042:AWG983046 BGC983042:BGC983046 BPY983042:BPY983046 BZU983042:BZU983046 CJQ983042:CJQ983046 CTM983042:CTM983046 DDI983042:DDI983046 DNE983042:DNE983046 DXA983042:DXA983046 EGW983042:EGW983046 EQS983042:EQS983046 FAO983042:FAO983046 FKK983042:FKK983046 FUG983042:FUG983046 GEC983042:GEC983046 GNY983042:GNY983046 GXU983042:GXU983046 HHQ983042:HHQ983046 HRM983042:HRM983046 IBI983042:IBI983046 ILE983042:ILE983046 IVA983042:IVA983046 JEW983042:JEW983046 JOS983042:JOS983046 JYO983042:JYO983046 KIK983042:KIK983046 KSG983042:KSG983046 LCC983042:LCC983046 LLY983042:LLY983046 LVU983042:LVU983046 MFQ983042:MFQ983046 MPM983042:MPM983046 MZI983042:MZI983046 NJE983042:NJE983046 NTA983042:NTA983046 OCW983042:OCW983046 OMS983042:OMS983046 OWO983042:OWO983046 PGK983042:PGK983046 PQG983042:PQG983046 QAC983042:QAC983046 QJY983042:QJY983046 QTU983042:QTU983046 RDQ983042:RDQ983046 RNM983042:RNM983046 RXI983042:RXI983046 SHE983042:SHE983046 SRA983042:SRA983046 TAW983042:TAW983046 TKS983042:TKS983046 TUO983042:TUO983046 UEK983042:UEK983046 UOG983042:UOG983046 UYC983042:UYC983046 VHY983042:VHY983046 VRU983042:VRU983046 WBQ983042:WBQ983046 WLM983042:WLM983046 WVI983042:WVI983046 G34:G36 JB34:JB36 SX34:SX36 ACT34:ACT36 AMP34:AMP36 AWL34:AWL36 BGH34:BGH36 BQD34:BQD36 BZZ34:BZZ36 CJV34:CJV36 CTR34:CTR36 DDN34:DDN36 DNJ34:DNJ36 DXF34:DXF36 EHB34:EHB36 EQX34:EQX36 FAT34:FAT36 FKP34:FKP36 FUL34:FUL36 GEH34:GEH36 GOD34:GOD36 GXZ34:GXZ36 HHV34:HHV36 HRR34:HRR36 IBN34:IBN36 ILJ34:ILJ36 IVF34:IVF36 JFB34:JFB36 JOX34:JOX36 JYT34:JYT36 KIP34:KIP36 KSL34:KSL36 LCH34:LCH36 LMD34:LMD36 LVZ34:LVZ36 MFV34:MFV36 MPR34:MPR36 MZN34:MZN36 NJJ34:NJJ36 NTF34:NTF36 ODB34:ODB36 OMX34:OMX36 OWT34:OWT36 PGP34:PGP36 PQL34:PQL36 QAH34:QAH36 QKD34:QKD36 QTZ34:QTZ36 RDV34:RDV36 RNR34:RNR36 RXN34:RXN36 SHJ34:SHJ36 SRF34:SRF36 TBB34:TBB36 TKX34:TKX36 TUT34:TUT36 UEP34:UEP36 UOL34:UOL36 UYH34:UYH36 VID34:VID36 VRZ34:VRZ36 WBV34:WBV36 WLR34:WLR36 WVN34:WVN36 G65560:G65562 JB65560:JB65562 SX65560:SX65562 ACT65560:ACT65562 AMP65560:AMP65562 AWL65560:AWL65562 BGH65560:BGH65562 BQD65560:BQD65562 BZZ65560:BZZ65562 CJV65560:CJV65562 CTR65560:CTR65562 DDN65560:DDN65562 DNJ65560:DNJ65562 DXF65560:DXF65562 EHB65560:EHB65562 EQX65560:EQX65562 FAT65560:FAT65562 FKP65560:FKP65562 FUL65560:FUL65562 GEH65560:GEH65562 GOD65560:GOD65562 GXZ65560:GXZ65562 HHV65560:HHV65562 HRR65560:HRR65562 IBN65560:IBN65562 ILJ65560:ILJ65562 IVF65560:IVF65562 JFB65560:JFB65562 JOX65560:JOX65562 JYT65560:JYT65562 KIP65560:KIP65562 KSL65560:KSL65562 LCH65560:LCH65562 LMD65560:LMD65562 LVZ65560:LVZ65562 MFV65560:MFV65562 MPR65560:MPR65562 MZN65560:MZN65562 NJJ65560:NJJ65562 NTF65560:NTF65562 ODB65560:ODB65562 OMX65560:OMX65562 OWT65560:OWT65562 PGP65560:PGP65562 PQL65560:PQL65562 QAH65560:QAH65562 QKD65560:QKD65562 QTZ65560:QTZ65562 RDV65560:RDV65562 RNR65560:RNR65562 RXN65560:RXN65562 SHJ65560:SHJ65562 SRF65560:SRF65562 TBB65560:TBB65562 TKX65560:TKX65562 TUT65560:TUT65562 UEP65560:UEP65562 UOL65560:UOL65562 UYH65560:UYH65562 VID65560:VID65562 VRZ65560:VRZ65562 WBV65560:WBV65562 WLR65560:WLR65562 WVN65560:WVN65562 G131096:G131098 JB131096:JB131098 SX131096:SX131098 ACT131096:ACT131098 AMP131096:AMP131098 AWL131096:AWL131098 BGH131096:BGH131098 BQD131096:BQD131098 BZZ131096:BZZ131098 CJV131096:CJV131098 CTR131096:CTR131098 DDN131096:DDN131098 DNJ131096:DNJ131098 DXF131096:DXF131098 EHB131096:EHB131098 EQX131096:EQX131098 FAT131096:FAT131098 FKP131096:FKP131098 FUL131096:FUL131098 GEH131096:GEH131098 GOD131096:GOD131098 GXZ131096:GXZ131098 HHV131096:HHV131098 HRR131096:HRR131098 IBN131096:IBN131098 ILJ131096:ILJ131098 IVF131096:IVF131098 JFB131096:JFB131098 JOX131096:JOX131098 JYT131096:JYT131098 KIP131096:KIP131098 KSL131096:KSL131098 LCH131096:LCH131098 LMD131096:LMD131098 LVZ131096:LVZ131098 MFV131096:MFV131098 MPR131096:MPR131098 MZN131096:MZN131098 NJJ131096:NJJ131098 NTF131096:NTF131098 ODB131096:ODB131098 OMX131096:OMX131098 OWT131096:OWT131098 PGP131096:PGP131098 PQL131096:PQL131098 QAH131096:QAH131098 QKD131096:QKD131098 QTZ131096:QTZ131098 RDV131096:RDV131098 RNR131096:RNR131098 RXN131096:RXN131098 SHJ131096:SHJ131098 SRF131096:SRF131098 TBB131096:TBB131098 TKX131096:TKX131098 TUT131096:TUT131098 UEP131096:UEP131098 UOL131096:UOL131098 UYH131096:UYH131098 VID131096:VID131098 VRZ131096:VRZ131098 WBV131096:WBV131098 WLR131096:WLR131098 WVN131096:WVN131098 G196632:G196634 JB196632:JB196634 SX196632:SX196634 ACT196632:ACT196634 AMP196632:AMP196634 AWL196632:AWL196634 BGH196632:BGH196634 BQD196632:BQD196634 BZZ196632:BZZ196634 CJV196632:CJV196634 CTR196632:CTR196634 DDN196632:DDN196634 DNJ196632:DNJ196634 DXF196632:DXF196634 EHB196632:EHB196634 EQX196632:EQX196634 FAT196632:FAT196634 FKP196632:FKP196634 FUL196632:FUL196634 GEH196632:GEH196634 GOD196632:GOD196634 GXZ196632:GXZ196634 HHV196632:HHV196634 HRR196632:HRR196634 IBN196632:IBN196634 ILJ196632:ILJ196634 IVF196632:IVF196634 JFB196632:JFB196634 JOX196632:JOX196634 JYT196632:JYT196634 KIP196632:KIP196634 KSL196632:KSL196634 LCH196632:LCH196634 LMD196632:LMD196634 LVZ196632:LVZ196634 MFV196632:MFV196634 MPR196632:MPR196634 MZN196632:MZN196634 NJJ196632:NJJ196634 NTF196632:NTF196634 ODB196632:ODB196634 OMX196632:OMX196634 OWT196632:OWT196634 PGP196632:PGP196634 PQL196632:PQL196634 QAH196632:QAH196634 QKD196632:QKD196634 QTZ196632:QTZ196634 RDV196632:RDV196634 RNR196632:RNR196634 RXN196632:RXN196634 SHJ196632:SHJ196634 SRF196632:SRF196634 TBB196632:TBB196634 TKX196632:TKX196634 TUT196632:TUT196634 UEP196632:UEP196634 UOL196632:UOL196634 UYH196632:UYH196634 VID196632:VID196634 VRZ196632:VRZ196634 WBV196632:WBV196634 WLR196632:WLR196634 WVN196632:WVN196634 G262168:G262170 JB262168:JB262170 SX262168:SX262170 ACT262168:ACT262170 AMP262168:AMP262170 AWL262168:AWL262170 BGH262168:BGH262170 BQD262168:BQD262170 BZZ262168:BZZ262170 CJV262168:CJV262170 CTR262168:CTR262170 DDN262168:DDN262170 DNJ262168:DNJ262170 DXF262168:DXF262170 EHB262168:EHB262170 EQX262168:EQX262170 FAT262168:FAT262170 FKP262168:FKP262170 FUL262168:FUL262170 GEH262168:GEH262170 GOD262168:GOD262170 GXZ262168:GXZ262170 HHV262168:HHV262170 HRR262168:HRR262170 IBN262168:IBN262170 ILJ262168:ILJ262170 IVF262168:IVF262170 JFB262168:JFB262170 JOX262168:JOX262170 JYT262168:JYT262170 KIP262168:KIP262170 KSL262168:KSL262170 LCH262168:LCH262170 LMD262168:LMD262170 LVZ262168:LVZ262170 MFV262168:MFV262170 MPR262168:MPR262170 MZN262168:MZN262170 NJJ262168:NJJ262170 NTF262168:NTF262170 ODB262168:ODB262170 OMX262168:OMX262170 OWT262168:OWT262170 PGP262168:PGP262170 PQL262168:PQL262170 QAH262168:QAH262170 QKD262168:QKD262170 QTZ262168:QTZ262170 RDV262168:RDV262170 RNR262168:RNR262170 RXN262168:RXN262170 SHJ262168:SHJ262170 SRF262168:SRF262170 TBB262168:TBB262170 TKX262168:TKX262170 TUT262168:TUT262170 UEP262168:UEP262170 UOL262168:UOL262170 UYH262168:UYH262170 VID262168:VID262170 VRZ262168:VRZ262170 WBV262168:WBV262170 WLR262168:WLR262170 WVN262168:WVN262170 G327704:G327706 JB327704:JB327706 SX327704:SX327706 ACT327704:ACT327706 AMP327704:AMP327706 AWL327704:AWL327706 BGH327704:BGH327706 BQD327704:BQD327706 BZZ327704:BZZ327706 CJV327704:CJV327706 CTR327704:CTR327706 DDN327704:DDN327706 DNJ327704:DNJ327706 DXF327704:DXF327706 EHB327704:EHB327706 EQX327704:EQX327706 FAT327704:FAT327706 FKP327704:FKP327706 FUL327704:FUL327706 GEH327704:GEH327706 GOD327704:GOD327706 GXZ327704:GXZ327706 HHV327704:HHV327706 HRR327704:HRR327706 IBN327704:IBN327706 ILJ327704:ILJ327706 IVF327704:IVF327706 JFB327704:JFB327706 JOX327704:JOX327706 JYT327704:JYT327706 KIP327704:KIP327706 KSL327704:KSL327706 LCH327704:LCH327706 LMD327704:LMD327706 LVZ327704:LVZ327706 MFV327704:MFV327706 MPR327704:MPR327706 MZN327704:MZN327706 NJJ327704:NJJ327706 NTF327704:NTF327706 ODB327704:ODB327706 OMX327704:OMX327706 OWT327704:OWT327706 PGP327704:PGP327706 PQL327704:PQL327706 QAH327704:QAH327706 QKD327704:QKD327706 QTZ327704:QTZ327706 RDV327704:RDV327706 RNR327704:RNR327706 RXN327704:RXN327706 SHJ327704:SHJ327706 SRF327704:SRF327706 TBB327704:TBB327706 TKX327704:TKX327706 TUT327704:TUT327706 UEP327704:UEP327706 UOL327704:UOL327706 UYH327704:UYH327706 VID327704:VID327706 VRZ327704:VRZ327706 WBV327704:WBV327706 WLR327704:WLR327706 WVN327704:WVN327706 G393240:G393242 JB393240:JB393242 SX393240:SX393242 ACT393240:ACT393242 AMP393240:AMP393242 AWL393240:AWL393242 BGH393240:BGH393242 BQD393240:BQD393242 BZZ393240:BZZ393242 CJV393240:CJV393242 CTR393240:CTR393242 DDN393240:DDN393242 DNJ393240:DNJ393242 DXF393240:DXF393242 EHB393240:EHB393242 EQX393240:EQX393242 FAT393240:FAT393242 FKP393240:FKP393242 FUL393240:FUL393242 GEH393240:GEH393242 GOD393240:GOD393242 GXZ393240:GXZ393242 HHV393240:HHV393242 HRR393240:HRR393242 IBN393240:IBN393242 ILJ393240:ILJ393242 IVF393240:IVF393242 JFB393240:JFB393242 JOX393240:JOX393242 JYT393240:JYT393242 KIP393240:KIP393242 KSL393240:KSL393242 LCH393240:LCH393242 LMD393240:LMD393242 LVZ393240:LVZ393242 MFV393240:MFV393242 MPR393240:MPR393242 MZN393240:MZN393242 NJJ393240:NJJ393242 NTF393240:NTF393242 ODB393240:ODB393242 OMX393240:OMX393242 OWT393240:OWT393242 PGP393240:PGP393242 PQL393240:PQL393242 QAH393240:QAH393242 QKD393240:QKD393242 QTZ393240:QTZ393242 RDV393240:RDV393242 RNR393240:RNR393242 RXN393240:RXN393242 SHJ393240:SHJ393242 SRF393240:SRF393242 TBB393240:TBB393242 TKX393240:TKX393242 TUT393240:TUT393242 UEP393240:UEP393242 UOL393240:UOL393242 UYH393240:UYH393242 VID393240:VID393242 VRZ393240:VRZ393242 WBV393240:WBV393242 WLR393240:WLR393242 WVN393240:WVN393242 G458776:G458778 JB458776:JB458778 SX458776:SX458778 ACT458776:ACT458778 AMP458776:AMP458778 AWL458776:AWL458778 BGH458776:BGH458778 BQD458776:BQD458778 BZZ458776:BZZ458778 CJV458776:CJV458778 CTR458776:CTR458778 DDN458776:DDN458778 DNJ458776:DNJ458778 DXF458776:DXF458778 EHB458776:EHB458778 EQX458776:EQX458778 FAT458776:FAT458778 FKP458776:FKP458778 FUL458776:FUL458778 GEH458776:GEH458778 GOD458776:GOD458778 GXZ458776:GXZ458778 HHV458776:HHV458778 HRR458776:HRR458778 IBN458776:IBN458778 ILJ458776:ILJ458778 IVF458776:IVF458778 JFB458776:JFB458778 JOX458776:JOX458778 JYT458776:JYT458778 KIP458776:KIP458778 KSL458776:KSL458778 LCH458776:LCH458778 LMD458776:LMD458778 LVZ458776:LVZ458778 MFV458776:MFV458778 MPR458776:MPR458778 MZN458776:MZN458778 NJJ458776:NJJ458778 NTF458776:NTF458778 ODB458776:ODB458778 OMX458776:OMX458778 OWT458776:OWT458778 PGP458776:PGP458778 PQL458776:PQL458778 QAH458776:QAH458778 QKD458776:QKD458778 QTZ458776:QTZ458778 RDV458776:RDV458778 RNR458776:RNR458778 RXN458776:RXN458778 SHJ458776:SHJ458778 SRF458776:SRF458778 TBB458776:TBB458778 TKX458776:TKX458778 TUT458776:TUT458778 UEP458776:UEP458778 UOL458776:UOL458778 UYH458776:UYH458778 VID458776:VID458778 VRZ458776:VRZ458778 WBV458776:WBV458778 WLR458776:WLR458778 WVN458776:WVN458778 G524312:G524314 JB524312:JB524314 SX524312:SX524314 ACT524312:ACT524314 AMP524312:AMP524314 AWL524312:AWL524314 BGH524312:BGH524314 BQD524312:BQD524314 BZZ524312:BZZ524314 CJV524312:CJV524314 CTR524312:CTR524314 DDN524312:DDN524314 DNJ524312:DNJ524314 DXF524312:DXF524314 EHB524312:EHB524314 EQX524312:EQX524314 FAT524312:FAT524314 FKP524312:FKP524314 FUL524312:FUL524314 GEH524312:GEH524314 GOD524312:GOD524314 GXZ524312:GXZ524314 HHV524312:HHV524314 HRR524312:HRR524314 IBN524312:IBN524314 ILJ524312:ILJ524314 IVF524312:IVF524314 JFB524312:JFB524314 JOX524312:JOX524314 JYT524312:JYT524314 KIP524312:KIP524314 KSL524312:KSL524314 LCH524312:LCH524314 LMD524312:LMD524314 LVZ524312:LVZ524314 MFV524312:MFV524314 MPR524312:MPR524314 MZN524312:MZN524314 NJJ524312:NJJ524314 NTF524312:NTF524314 ODB524312:ODB524314 OMX524312:OMX524314 OWT524312:OWT524314 PGP524312:PGP524314 PQL524312:PQL524314 QAH524312:QAH524314 QKD524312:QKD524314 QTZ524312:QTZ524314 RDV524312:RDV524314 RNR524312:RNR524314 RXN524312:RXN524314 SHJ524312:SHJ524314 SRF524312:SRF524314 TBB524312:TBB524314 TKX524312:TKX524314 TUT524312:TUT524314 UEP524312:UEP524314 UOL524312:UOL524314 UYH524312:UYH524314 VID524312:VID524314 VRZ524312:VRZ524314 WBV524312:WBV524314 WLR524312:WLR524314 WVN524312:WVN524314 G589848:G589850 JB589848:JB589850 SX589848:SX589850 ACT589848:ACT589850 AMP589848:AMP589850 AWL589848:AWL589850 BGH589848:BGH589850 BQD589848:BQD589850 BZZ589848:BZZ589850 CJV589848:CJV589850 CTR589848:CTR589850 DDN589848:DDN589850 DNJ589848:DNJ589850 DXF589848:DXF589850 EHB589848:EHB589850 EQX589848:EQX589850 FAT589848:FAT589850 FKP589848:FKP589850 FUL589848:FUL589850 GEH589848:GEH589850 GOD589848:GOD589850 GXZ589848:GXZ589850 HHV589848:HHV589850 HRR589848:HRR589850 IBN589848:IBN589850 ILJ589848:ILJ589850 IVF589848:IVF589850 JFB589848:JFB589850 JOX589848:JOX589850 JYT589848:JYT589850 KIP589848:KIP589850 KSL589848:KSL589850 LCH589848:LCH589850 LMD589848:LMD589850 LVZ589848:LVZ589850 MFV589848:MFV589850 MPR589848:MPR589850 MZN589848:MZN589850 NJJ589848:NJJ589850 NTF589848:NTF589850 ODB589848:ODB589850 OMX589848:OMX589850 OWT589848:OWT589850 PGP589848:PGP589850 PQL589848:PQL589850 QAH589848:QAH589850 QKD589848:QKD589850 QTZ589848:QTZ589850 RDV589848:RDV589850 RNR589848:RNR589850 RXN589848:RXN589850 SHJ589848:SHJ589850 SRF589848:SRF589850 TBB589848:TBB589850 TKX589848:TKX589850 TUT589848:TUT589850 UEP589848:UEP589850 UOL589848:UOL589850 UYH589848:UYH589850 VID589848:VID589850 VRZ589848:VRZ589850 WBV589848:WBV589850 WLR589848:WLR589850 WVN589848:WVN589850 G655384:G655386 JB655384:JB655386 SX655384:SX655386 ACT655384:ACT655386 AMP655384:AMP655386 AWL655384:AWL655386 BGH655384:BGH655386 BQD655384:BQD655386 BZZ655384:BZZ655386 CJV655384:CJV655386 CTR655384:CTR655386 DDN655384:DDN655386 DNJ655384:DNJ655386 DXF655384:DXF655386 EHB655384:EHB655386 EQX655384:EQX655386 FAT655384:FAT655386 FKP655384:FKP655386 FUL655384:FUL655386 GEH655384:GEH655386 GOD655384:GOD655386 GXZ655384:GXZ655386 HHV655384:HHV655386 HRR655384:HRR655386 IBN655384:IBN655386 ILJ655384:ILJ655386 IVF655384:IVF655386 JFB655384:JFB655386 JOX655384:JOX655386 JYT655384:JYT655386 KIP655384:KIP655386 KSL655384:KSL655386 LCH655384:LCH655386 LMD655384:LMD655386 LVZ655384:LVZ655386 MFV655384:MFV655386 MPR655384:MPR655386 MZN655384:MZN655386 NJJ655384:NJJ655386 NTF655384:NTF655386 ODB655384:ODB655386 OMX655384:OMX655386 OWT655384:OWT655386 PGP655384:PGP655386 PQL655384:PQL655386 QAH655384:QAH655386 QKD655384:QKD655386 QTZ655384:QTZ655386 RDV655384:RDV655386 RNR655384:RNR655386 RXN655384:RXN655386 SHJ655384:SHJ655386 SRF655384:SRF655386 TBB655384:TBB655386 TKX655384:TKX655386 TUT655384:TUT655386 UEP655384:UEP655386 UOL655384:UOL655386 UYH655384:UYH655386 VID655384:VID655386 VRZ655384:VRZ655386 WBV655384:WBV655386 WLR655384:WLR655386 WVN655384:WVN655386 G720920:G720922 JB720920:JB720922 SX720920:SX720922 ACT720920:ACT720922 AMP720920:AMP720922 AWL720920:AWL720922 BGH720920:BGH720922 BQD720920:BQD720922 BZZ720920:BZZ720922 CJV720920:CJV720922 CTR720920:CTR720922 DDN720920:DDN720922 DNJ720920:DNJ720922 DXF720920:DXF720922 EHB720920:EHB720922 EQX720920:EQX720922 FAT720920:FAT720922 FKP720920:FKP720922 FUL720920:FUL720922 GEH720920:GEH720922 GOD720920:GOD720922 GXZ720920:GXZ720922 HHV720920:HHV720922 HRR720920:HRR720922 IBN720920:IBN720922 ILJ720920:ILJ720922 IVF720920:IVF720922 JFB720920:JFB720922 JOX720920:JOX720922 JYT720920:JYT720922 KIP720920:KIP720922 KSL720920:KSL720922 LCH720920:LCH720922 LMD720920:LMD720922 LVZ720920:LVZ720922 MFV720920:MFV720922 MPR720920:MPR720922 MZN720920:MZN720922 NJJ720920:NJJ720922 NTF720920:NTF720922 ODB720920:ODB720922 OMX720920:OMX720922 OWT720920:OWT720922 PGP720920:PGP720922 PQL720920:PQL720922 QAH720920:QAH720922 QKD720920:QKD720922 QTZ720920:QTZ720922 RDV720920:RDV720922 RNR720920:RNR720922 RXN720920:RXN720922 SHJ720920:SHJ720922 SRF720920:SRF720922 TBB720920:TBB720922 TKX720920:TKX720922 TUT720920:TUT720922 UEP720920:UEP720922 UOL720920:UOL720922 UYH720920:UYH720922 VID720920:VID720922 VRZ720920:VRZ720922 WBV720920:WBV720922 WLR720920:WLR720922 WVN720920:WVN720922 G786456:G786458 JB786456:JB786458 SX786456:SX786458 ACT786456:ACT786458 AMP786456:AMP786458 AWL786456:AWL786458 BGH786456:BGH786458 BQD786456:BQD786458 BZZ786456:BZZ786458 CJV786456:CJV786458 CTR786456:CTR786458 DDN786456:DDN786458 DNJ786456:DNJ786458 DXF786456:DXF786458 EHB786456:EHB786458 EQX786456:EQX786458 FAT786456:FAT786458 FKP786456:FKP786458 FUL786456:FUL786458 GEH786456:GEH786458 GOD786456:GOD786458 GXZ786456:GXZ786458 HHV786456:HHV786458 HRR786456:HRR786458 IBN786456:IBN786458 ILJ786456:ILJ786458 IVF786456:IVF786458 JFB786456:JFB786458 JOX786456:JOX786458 JYT786456:JYT786458 KIP786456:KIP786458 KSL786456:KSL786458 LCH786456:LCH786458 LMD786456:LMD786458 LVZ786456:LVZ786458 MFV786456:MFV786458 MPR786456:MPR786458 MZN786456:MZN786458 NJJ786456:NJJ786458 NTF786456:NTF786458 ODB786456:ODB786458 OMX786456:OMX786458 OWT786456:OWT786458 PGP786456:PGP786458 PQL786456:PQL786458 QAH786456:QAH786458 QKD786456:QKD786458 QTZ786456:QTZ786458 RDV786456:RDV786458 RNR786456:RNR786458 RXN786456:RXN786458 SHJ786456:SHJ786458 SRF786456:SRF786458 TBB786456:TBB786458 TKX786456:TKX786458 TUT786456:TUT786458 UEP786456:UEP786458 UOL786456:UOL786458 UYH786456:UYH786458 VID786456:VID786458 VRZ786456:VRZ786458 WBV786456:WBV786458 WLR786456:WLR786458 WVN786456:WVN786458 G851992:G851994 JB851992:JB851994 SX851992:SX851994 ACT851992:ACT851994 AMP851992:AMP851994 AWL851992:AWL851994 BGH851992:BGH851994 BQD851992:BQD851994 BZZ851992:BZZ851994 CJV851992:CJV851994 CTR851992:CTR851994 DDN851992:DDN851994 DNJ851992:DNJ851994 DXF851992:DXF851994 EHB851992:EHB851994 EQX851992:EQX851994 FAT851992:FAT851994 FKP851992:FKP851994 FUL851992:FUL851994 GEH851992:GEH851994 GOD851992:GOD851994 GXZ851992:GXZ851994 HHV851992:HHV851994 HRR851992:HRR851994 IBN851992:IBN851994 ILJ851992:ILJ851994 IVF851992:IVF851994 JFB851992:JFB851994 JOX851992:JOX851994 JYT851992:JYT851994 KIP851992:KIP851994 KSL851992:KSL851994 LCH851992:LCH851994 LMD851992:LMD851994 LVZ851992:LVZ851994 MFV851992:MFV851994 MPR851992:MPR851994 MZN851992:MZN851994 NJJ851992:NJJ851994 NTF851992:NTF851994 ODB851992:ODB851994 OMX851992:OMX851994 OWT851992:OWT851994 PGP851992:PGP851994 PQL851992:PQL851994 QAH851992:QAH851994 QKD851992:QKD851994 QTZ851992:QTZ851994 RDV851992:RDV851994 RNR851992:RNR851994 RXN851992:RXN851994 SHJ851992:SHJ851994 SRF851992:SRF851994 TBB851992:TBB851994 TKX851992:TKX851994 TUT851992:TUT851994 UEP851992:UEP851994 UOL851992:UOL851994 UYH851992:UYH851994 VID851992:VID851994 VRZ851992:VRZ851994 WBV851992:WBV851994 WLR851992:WLR851994 WVN851992:WVN851994 G917528:G917530 JB917528:JB917530 SX917528:SX917530 ACT917528:ACT917530 AMP917528:AMP917530 AWL917528:AWL917530 BGH917528:BGH917530 BQD917528:BQD917530 BZZ917528:BZZ917530 CJV917528:CJV917530 CTR917528:CTR917530 DDN917528:DDN917530 DNJ917528:DNJ917530 DXF917528:DXF917530 EHB917528:EHB917530 EQX917528:EQX917530 FAT917528:FAT917530 FKP917528:FKP917530 FUL917528:FUL917530 GEH917528:GEH917530 GOD917528:GOD917530 GXZ917528:GXZ917530 HHV917528:HHV917530 HRR917528:HRR917530 IBN917528:IBN917530 ILJ917528:ILJ917530 IVF917528:IVF917530 JFB917528:JFB917530 JOX917528:JOX917530 JYT917528:JYT917530 KIP917528:KIP917530 KSL917528:KSL917530 LCH917528:LCH917530 LMD917528:LMD917530 LVZ917528:LVZ917530 MFV917528:MFV917530 MPR917528:MPR917530 MZN917528:MZN917530 NJJ917528:NJJ917530 NTF917528:NTF917530 ODB917528:ODB917530 OMX917528:OMX917530 OWT917528:OWT917530 PGP917528:PGP917530 PQL917528:PQL917530 QAH917528:QAH917530 QKD917528:QKD917530 QTZ917528:QTZ917530 RDV917528:RDV917530 RNR917528:RNR917530 RXN917528:RXN917530 SHJ917528:SHJ917530 SRF917528:SRF917530 TBB917528:TBB917530 TKX917528:TKX917530 TUT917528:TUT917530 UEP917528:UEP917530 UOL917528:UOL917530 UYH917528:UYH917530 VID917528:VID917530 VRZ917528:VRZ917530 WBV917528:WBV917530 WLR917528:WLR917530 WVN917528:WVN917530 G983064:G983066 JB983064:JB983066 SX983064:SX983066 ACT983064:ACT983066 AMP983064:AMP983066 AWL983064:AWL983066 BGH983064:BGH983066 BQD983064:BQD983066 BZZ983064:BZZ983066 CJV983064:CJV983066 CTR983064:CTR983066 DDN983064:DDN983066 DNJ983064:DNJ983066 DXF983064:DXF983066 EHB983064:EHB983066 EQX983064:EQX983066 FAT983064:FAT983066 FKP983064:FKP983066 FUL983064:FUL983066 GEH983064:GEH983066 GOD983064:GOD983066 GXZ983064:GXZ983066 HHV983064:HHV983066 HRR983064:HRR983066 IBN983064:IBN983066 ILJ983064:ILJ983066 IVF983064:IVF983066 JFB983064:JFB983066 JOX983064:JOX983066 JYT983064:JYT983066 KIP983064:KIP983066 KSL983064:KSL983066 LCH983064:LCH983066 LMD983064:LMD983066 LVZ983064:LVZ983066 MFV983064:MFV983066 MPR983064:MPR983066 MZN983064:MZN983066 NJJ983064:NJJ983066 NTF983064:NTF983066 ODB983064:ODB983066 OMX983064:OMX983066 OWT983064:OWT983066 PGP983064:PGP983066 PQL983064:PQL983066 QAH983064:QAH983066 QKD983064:QKD983066 QTZ983064:QTZ983066 RDV983064:RDV983066 RNR983064:RNR983066 RXN983064:RXN983066 SHJ983064:SHJ983066 SRF983064:SRF983066 TBB983064:TBB983066 TKX983064:TKX983066 TUT983064:TUT983066 UEP983064:UEP983066 UOL983064:UOL983066 UYH983064:UYH983066 VID983064:VID983066 VRZ983064:VRZ983066 WBV983064:WBV983066 WLR983064:WLR983066 WVN983064:WVN983066 B27:C27 IW27:IX27 SS27:ST27 ACO27:ACP27 AMK27:AML27 AWG27:AWH27 BGC27:BGD27 BPY27:BPZ27 BZU27:BZV27 CJQ27:CJR27 CTM27:CTN27 DDI27:DDJ27 DNE27:DNF27 DXA27:DXB27 EGW27:EGX27 EQS27:EQT27 FAO27:FAP27 FKK27:FKL27 FUG27:FUH27 GEC27:GED27 GNY27:GNZ27 GXU27:GXV27 HHQ27:HHR27 HRM27:HRN27 IBI27:IBJ27 ILE27:ILF27 IVA27:IVB27 JEW27:JEX27 JOS27:JOT27 JYO27:JYP27 KIK27:KIL27 KSG27:KSH27 LCC27:LCD27 LLY27:LLZ27 LVU27:LVV27 MFQ27:MFR27 MPM27:MPN27 MZI27:MZJ27 NJE27:NJF27 NTA27:NTB27 OCW27:OCX27 OMS27:OMT27 OWO27:OWP27 PGK27:PGL27 PQG27:PQH27 QAC27:QAD27 QJY27:QJZ27 QTU27:QTV27 RDQ27:RDR27 RNM27:RNN27 RXI27:RXJ27 SHE27:SHF27 SRA27:SRB27 TAW27:TAX27 TKS27:TKT27 TUO27:TUP27 UEK27:UEL27 UOG27:UOH27 UYC27:UYD27 VHY27:VHZ27 VRU27:VRV27 WBQ27:WBR27 WLM27:WLN27 WVI27:WVJ27 B65552:C65552 IW65552:IX65552 SS65552:ST65552 ACO65552:ACP65552 AMK65552:AML65552 AWG65552:AWH65552 BGC65552:BGD65552 BPY65552:BPZ65552 BZU65552:BZV65552 CJQ65552:CJR65552 CTM65552:CTN65552 DDI65552:DDJ65552 DNE65552:DNF65552 DXA65552:DXB65552 EGW65552:EGX65552 EQS65552:EQT65552 FAO65552:FAP65552 FKK65552:FKL65552 FUG65552:FUH65552 GEC65552:GED65552 GNY65552:GNZ65552 GXU65552:GXV65552 HHQ65552:HHR65552 HRM65552:HRN65552 IBI65552:IBJ65552 ILE65552:ILF65552 IVA65552:IVB65552 JEW65552:JEX65552 JOS65552:JOT65552 JYO65552:JYP65552 KIK65552:KIL65552 KSG65552:KSH65552 LCC65552:LCD65552 LLY65552:LLZ65552 LVU65552:LVV65552 MFQ65552:MFR65552 MPM65552:MPN65552 MZI65552:MZJ65552 NJE65552:NJF65552 NTA65552:NTB65552 OCW65552:OCX65552 OMS65552:OMT65552 OWO65552:OWP65552 PGK65552:PGL65552 PQG65552:PQH65552 QAC65552:QAD65552 QJY65552:QJZ65552 QTU65552:QTV65552 RDQ65552:RDR65552 RNM65552:RNN65552 RXI65552:RXJ65552 SHE65552:SHF65552 SRA65552:SRB65552 TAW65552:TAX65552 TKS65552:TKT65552 TUO65552:TUP65552 UEK65552:UEL65552 UOG65552:UOH65552 UYC65552:UYD65552 VHY65552:VHZ65552 VRU65552:VRV65552 WBQ65552:WBR65552 WLM65552:WLN65552 WVI65552:WVJ65552 B131088:C131088 IW131088:IX131088 SS131088:ST131088 ACO131088:ACP131088 AMK131088:AML131088 AWG131088:AWH131088 BGC131088:BGD131088 BPY131088:BPZ131088 BZU131088:BZV131088 CJQ131088:CJR131088 CTM131088:CTN131088 DDI131088:DDJ131088 DNE131088:DNF131088 DXA131088:DXB131088 EGW131088:EGX131088 EQS131088:EQT131088 FAO131088:FAP131088 FKK131088:FKL131088 FUG131088:FUH131088 GEC131088:GED131088 GNY131088:GNZ131088 GXU131088:GXV131088 HHQ131088:HHR131088 HRM131088:HRN131088 IBI131088:IBJ131088 ILE131088:ILF131088 IVA131088:IVB131088 JEW131088:JEX131088 JOS131088:JOT131088 JYO131088:JYP131088 KIK131088:KIL131088 KSG131088:KSH131088 LCC131088:LCD131088 LLY131088:LLZ131088 LVU131088:LVV131088 MFQ131088:MFR131088 MPM131088:MPN131088 MZI131088:MZJ131088 NJE131088:NJF131088 NTA131088:NTB131088 OCW131088:OCX131088 OMS131088:OMT131088 OWO131088:OWP131088 PGK131088:PGL131088 PQG131088:PQH131088 QAC131088:QAD131088 QJY131088:QJZ131088 QTU131088:QTV131088 RDQ131088:RDR131088 RNM131088:RNN131088 RXI131088:RXJ131088 SHE131088:SHF131088 SRA131088:SRB131088 TAW131088:TAX131088 TKS131088:TKT131088 TUO131088:TUP131088 UEK131088:UEL131088 UOG131088:UOH131088 UYC131088:UYD131088 VHY131088:VHZ131088 VRU131088:VRV131088 WBQ131088:WBR131088 WLM131088:WLN131088 WVI131088:WVJ131088 B196624:C196624 IW196624:IX196624 SS196624:ST196624 ACO196624:ACP196624 AMK196624:AML196624 AWG196624:AWH196624 BGC196624:BGD196624 BPY196624:BPZ196624 BZU196624:BZV196624 CJQ196624:CJR196624 CTM196624:CTN196624 DDI196624:DDJ196624 DNE196624:DNF196624 DXA196624:DXB196624 EGW196624:EGX196624 EQS196624:EQT196624 FAO196624:FAP196624 FKK196624:FKL196624 FUG196624:FUH196624 GEC196624:GED196624 GNY196624:GNZ196624 GXU196624:GXV196624 HHQ196624:HHR196624 HRM196624:HRN196624 IBI196624:IBJ196624 ILE196624:ILF196624 IVA196624:IVB196624 JEW196624:JEX196624 JOS196624:JOT196624 JYO196624:JYP196624 KIK196624:KIL196624 KSG196624:KSH196624 LCC196624:LCD196624 LLY196624:LLZ196624 LVU196624:LVV196624 MFQ196624:MFR196624 MPM196624:MPN196624 MZI196624:MZJ196624 NJE196624:NJF196624 NTA196624:NTB196624 OCW196624:OCX196624 OMS196624:OMT196624 OWO196624:OWP196624 PGK196624:PGL196624 PQG196624:PQH196624 QAC196624:QAD196624 QJY196624:QJZ196624 QTU196624:QTV196624 RDQ196624:RDR196624 RNM196624:RNN196624 RXI196624:RXJ196624 SHE196624:SHF196624 SRA196624:SRB196624 TAW196624:TAX196624 TKS196624:TKT196624 TUO196624:TUP196624 UEK196624:UEL196624 UOG196624:UOH196624 UYC196624:UYD196624 VHY196624:VHZ196624 VRU196624:VRV196624 WBQ196624:WBR196624 WLM196624:WLN196624 WVI196624:WVJ196624 B262160:C262160 IW262160:IX262160 SS262160:ST262160 ACO262160:ACP262160 AMK262160:AML262160 AWG262160:AWH262160 BGC262160:BGD262160 BPY262160:BPZ262160 BZU262160:BZV262160 CJQ262160:CJR262160 CTM262160:CTN262160 DDI262160:DDJ262160 DNE262160:DNF262160 DXA262160:DXB262160 EGW262160:EGX262160 EQS262160:EQT262160 FAO262160:FAP262160 FKK262160:FKL262160 FUG262160:FUH262160 GEC262160:GED262160 GNY262160:GNZ262160 GXU262160:GXV262160 HHQ262160:HHR262160 HRM262160:HRN262160 IBI262160:IBJ262160 ILE262160:ILF262160 IVA262160:IVB262160 JEW262160:JEX262160 JOS262160:JOT262160 JYO262160:JYP262160 KIK262160:KIL262160 KSG262160:KSH262160 LCC262160:LCD262160 LLY262160:LLZ262160 LVU262160:LVV262160 MFQ262160:MFR262160 MPM262160:MPN262160 MZI262160:MZJ262160 NJE262160:NJF262160 NTA262160:NTB262160 OCW262160:OCX262160 OMS262160:OMT262160 OWO262160:OWP262160 PGK262160:PGL262160 PQG262160:PQH262160 QAC262160:QAD262160 QJY262160:QJZ262160 QTU262160:QTV262160 RDQ262160:RDR262160 RNM262160:RNN262160 RXI262160:RXJ262160 SHE262160:SHF262160 SRA262160:SRB262160 TAW262160:TAX262160 TKS262160:TKT262160 TUO262160:TUP262160 UEK262160:UEL262160 UOG262160:UOH262160 UYC262160:UYD262160 VHY262160:VHZ262160 VRU262160:VRV262160 WBQ262160:WBR262160 WLM262160:WLN262160 WVI262160:WVJ262160 B327696:C327696 IW327696:IX327696 SS327696:ST327696 ACO327696:ACP327696 AMK327696:AML327696 AWG327696:AWH327696 BGC327696:BGD327696 BPY327696:BPZ327696 BZU327696:BZV327696 CJQ327696:CJR327696 CTM327696:CTN327696 DDI327696:DDJ327696 DNE327696:DNF327696 DXA327696:DXB327696 EGW327696:EGX327696 EQS327696:EQT327696 FAO327696:FAP327696 FKK327696:FKL327696 FUG327696:FUH327696 GEC327696:GED327696 GNY327696:GNZ327696 GXU327696:GXV327696 HHQ327696:HHR327696 HRM327696:HRN327696 IBI327696:IBJ327696 ILE327696:ILF327696 IVA327696:IVB327696 JEW327696:JEX327696 JOS327696:JOT327696 JYO327696:JYP327696 KIK327696:KIL327696 KSG327696:KSH327696 LCC327696:LCD327696 LLY327696:LLZ327696 LVU327696:LVV327696 MFQ327696:MFR327696 MPM327696:MPN327696 MZI327696:MZJ327696 NJE327696:NJF327696 NTA327696:NTB327696 OCW327696:OCX327696 OMS327696:OMT327696 OWO327696:OWP327696 PGK327696:PGL327696 PQG327696:PQH327696 QAC327696:QAD327696 QJY327696:QJZ327696 QTU327696:QTV327696 RDQ327696:RDR327696 RNM327696:RNN327696 RXI327696:RXJ327696 SHE327696:SHF327696 SRA327696:SRB327696 TAW327696:TAX327696 TKS327696:TKT327696 TUO327696:TUP327696 UEK327696:UEL327696 UOG327696:UOH327696 UYC327696:UYD327696 VHY327696:VHZ327696 VRU327696:VRV327696 WBQ327696:WBR327696 WLM327696:WLN327696 WVI327696:WVJ327696 B393232:C393232 IW393232:IX393232 SS393232:ST393232 ACO393232:ACP393232 AMK393232:AML393232 AWG393232:AWH393232 BGC393232:BGD393232 BPY393232:BPZ393232 BZU393232:BZV393232 CJQ393232:CJR393232 CTM393232:CTN393232 DDI393232:DDJ393232 DNE393232:DNF393232 DXA393232:DXB393232 EGW393232:EGX393232 EQS393232:EQT393232 FAO393232:FAP393232 FKK393232:FKL393232 FUG393232:FUH393232 GEC393232:GED393232 GNY393232:GNZ393232 GXU393232:GXV393232 HHQ393232:HHR393232 HRM393232:HRN393232 IBI393232:IBJ393232 ILE393232:ILF393232 IVA393232:IVB393232 JEW393232:JEX393232 JOS393232:JOT393232 JYO393232:JYP393232 KIK393232:KIL393232 KSG393232:KSH393232 LCC393232:LCD393232 LLY393232:LLZ393232 LVU393232:LVV393232 MFQ393232:MFR393232 MPM393232:MPN393232 MZI393232:MZJ393232 NJE393232:NJF393232 NTA393232:NTB393232 OCW393232:OCX393232 OMS393232:OMT393232 OWO393232:OWP393232 PGK393232:PGL393232 PQG393232:PQH393232 QAC393232:QAD393232 QJY393232:QJZ393232 QTU393232:QTV393232 RDQ393232:RDR393232 RNM393232:RNN393232 RXI393232:RXJ393232 SHE393232:SHF393232 SRA393232:SRB393232 TAW393232:TAX393232 TKS393232:TKT393232 TUO393232:TUP393232 UEK393232:UEL393232 UOG393232:UOH393232 UYC393232:UYD393232 VHY393232:VHZ393232 VRU393232:VRV393232 WBQ393232:WBR393232 WLM393232:WLN393232 WVI393232:WVJ393232 B458768:C458768 IW458768:IX458768 SS458768:ST458768 ACO458768:ACP458768 AMK458768:AML458768 AWG458768:AWH458768 BGC458768:BGD458768 BPY458768:BPZ458768 BZU458768:BZV458768 CJQ458768:CJR458768 CTM458768:CTN458768 DDI458768:DDJ458768 DNE458768:DNF458768 DXA458768:DXB458768 EGW458768:EGX458768 EQS458768:EQT458768 FAO458768:FAP458768 FKK458768:FKL458768 FUG458768:FUH458768 GEC458768:GED458768 GNY458768:GNZ458768 GXU458768:GXV458768 HHQ458768:HHR458768 HRM458768:HRN458768 IBI458768:IBJ458768 ILE458768:ILF458768 IVA458768:IVB458768 JEW458768:JEX458768 JOS458768:JOT458768 JYO458768:JYP458768 KIK458768:KIL458768 KSG458768:KSH458768 LCC458768:LCD458768 LLY458768:LLZ458768 LVU458768:LVV458768 MFQ458768:MFR458768 MPM458768:MPN458768 MZI458768:MZJ458768 NJE458768:NJF458768 NTA458768:NTB458768 OCW458768:OCX458768 OMS458768:OMT458768 OWO458768:OWP458768 PGK458768:PGL458768 PQG458768:PQH458768 QAC458768:QAD458768 QJY458768:QJZ458768 QTU458768:QTV458768 RDQ458768:RDR458768 RNM458768:RNN458768 RXI458768:RXJ458768 SHE458768:SHF458768 SRA458768:SRB458768 TAW458768:TAX458768 TKS458768:TKT458768 TUO458768:TUP458768 UEK458768:UEL458768 UOG458768:UOH458768 UYC458768:UYD458768 VHY458768:VHZ458768 VRU458768:VRV458768 WBQ458768:WBR458768 WLM458768:WLN458768 WVI458768:WVJ458768 B524304:C524304 IW524304:IX524304 SS524304:ST524304 ACO524304:ACP524304 AMK524304:AML524304 AWG524304:AWH524304 BGC524304:BGD524304 BPY524304:BPZ524304 BZU524304:BZV524304 CJQ524304:CJR524304 CTM524304:CTN524304 DDI524304:DDJ524304 DNE524304:DNF524304 DXA524304:DXB524304 EGW524304:EGX524304 EQS524304:EQT524304 FAO524304:FAP524304 FKK524304:FKL524304 FUG524304:FUH524304 GEC524304:GED524304 GNY524304:GNZ524304 GXU524304:GXV524304 HHQ524304:HHR524304 HRM524304:HRN524304 IBI524304:IBJ524304 ILE524304:ILF524304 IVA524304:IVB524304 JEW524304:JEX524304 JOS524304:JOT524304 JYO524304:JYP524304 KIK524304:KIL524304 KSG524304:KSH524304 LCC524304:LCD524304 LLY524304:LLZ524304 LVU524304:LVV524304 MFQ524304:MFR524304 MPM524304:MPN524304 MZI524304:MZJ524304 NJE524304:NJF524304 NTA524304:NTB524304 OCW524304:OCX524304 OMS524304:OMT524304 OWO524304:OWP524304 PGK524304:PGL524304 PQG524304:PQH524304 QAC524304:QAD524304 QJY524304:QJZ524304 QTU524304:QTV524304 RDQ524304:RDR524304 RNM524304:RNN524304 RXI524304:RXJ524304 SHE524304:SHF524304 SRA524304:SRB524304 TAW524304:TAX524304 TKS524304:TKT524304 TUO524304:TUP524304 UEK524304:UEL524304 UOG524304:UOH524304 UYC524304:UYD524304 VHY524304:VHZ524304 VRU524304:VRV524304 WBQ524304:WBR524304 WLM524304:WLN524304 WVI524304:WVJ524304 B589840:C589840 IW589840:IX589840 SS589840:ST589840 ACO589840:ACP589840 AMK589840:AML589840 AWG589840:AWH589840 BGC589840:BGD589840 BPY589840:BPZ589840 BZU589840:BZV589840 CJQ589840:CJR589840 CTM589840:CTN589840 DDI589840:DDJ589840 DNE589840:DNF589840 DXA589840:DXB589840 EGW589840:EGX589840 EQS589840:EQT589840 FAO589840:FAP589840 FKK589840:FKL589840 FUG589840:FUH589840 GEC589840:GED589840 GNY589840:GNZ589840 GXU589840:GXV589840 HHQ589840:HHR589840 HRM589840:HRN589840 IBI589840:IBJ589840 ILE589840:ILF589840 IVA589840:IVB589840 JEW589840:JEX589840 JOS589840:JOT589840 JYO589840:JYP589840 KIK589840:KIL589840 KSG589840:KSH589840 LCC589840:LCD589840 LLY589840:LLZ589840 LVU589840:LVV589840 MFQ589840:MFR589840 MPM589840:MPN589840 MZI589840:MZJ589840 NJE589840:NJF589840 NTA589840:NTB589840 OCW589840:OCX589840 OMS589840:OMT589840 OWO589840:OWP589840 PGK589840:PGL589840 PQG589840:PQH589840 QAC589840:QAD589840 QJY589840:QJZ589840 QTU589840:QTV589840 RDQ589840:RDR589840 RNM589840:RNN589840 RXI589840:RXJ589840 SHE589840:SHF589840 SRA589840:SRB589840 TAW589840:TAX589840 TKS589840:TKT589840 TUO589840:TUP589840 UEK589840:UEL589840 UOG589840:UOH589840 UYC589840:UYD589840 VHY589840:VHZ589840 VRU589840:VRV589840 WBQ589840:WBR589840 WLM589840:WLN589840 WVI589840:WVJ589840 B655376:C655376 IW655376:IX655376 SS655376:ST655376 ACO655376:ACP655376 AMK655376:AML655376 AWG655376:AWH655376 BGC655376:BGD655376 BPY655376:BPZ655376 BZU655376:BZV655376 CJQ655376:CJR655376 CTM655376:CTN655376 DDI655376:DDJ655376 DNE655376:DNF655376 DXA655376:DXB655376 EGW655376:EGX655376 EQS655376:EQT655376 FAO655376:FAP655376 FKK655376:FKL655376 FUG655376:FUH655376 GEC655376:GED655376 GNY655376:GNZ655376 GXU655376:GXV655376 HHQ655376:HHR655376 HRM655376:HRN655376 IBI655376:IBJ655376 ILE655376:ILF655376 IVA655376:IVB655376 JEW655376:JEX655376 JOS655376:JOT655376 JYO655376:JYP655376 KIK655376:KIL655376 KSG655376:KSH655376 LCC655376:LCD655376 LLY655376:LLZ655376 LVU655376:LVV655376 MFQ655376:MFR655376 MPM655376:MPN655376 MZI655376:MZJ655376 NJE655376:NJF655376 NTA655376:NTB655376 OCW655376:OCX655376 OMS655376:OMT655376 OWO655376:OWP655376 PGK655376:PGL655376 PQG655376:PQH655376 QAC655376:QAD655376 QJY655376:QJZ655376 QTU655376:QTV655376 RDQ655376:RDR655376 RNM655376:RNN655376 RXI655376:RXJ655376 SHE655376:SHF655376 SRA655376:SRB655376 TAW655376:TAX655376 TKS655376:TKT655376 TUO655376:TUP655376 UEK655376:UEL655376 UOG655376:UOH655376 UYC655376:UYD655376 VHY655376:VHZ655376 VRU655376:VRV655376 WBQ655376:WBR655376 WLM655376:WLN655376 WVI655376:WVJ655376 B720912:C720912 IW720912:IX720912 SS720912:ST720912 ACO720912:ACP720912 AMK720912:AML720912 AWG720912:AWH720912 BGC720912:BGD720912 BPY720912:BPZ720912 BZU720912:BZV720912 CJQ720912:CJR720912 CTM720912:CTN720912 DDI720912:DDJ720912 DNE720912:DNF720912 DXA720912:DXB720912 EGW720912:EGX720912 EQS720912:EQT720912 FAO720912:FAP720912 FKK720912:FKL720912 FUG720912:FUH720912 GEC720912:GED720912 GNY720912:GNZ720912 GXU720912:GXV720912 HHQ720912:HHR720912 HRM720912:HRN720912 IBI720912:IBJ720912 ILE720912:ILF720912 IVA720912:IVB720912 JEW720912:JEX720912 JOS720912:JOT720912 JYO720912:JYP720912 KIK720912:KIL720912 KSG720912:KSH720912 LCC720912:LCD720912 LLY720912:LLZ720912 LVU720912:LVV720912 MFQ720912:MFR720912 MPM720912:MPN720912 MZI720912:MZJ720912 NJE720912:NJF720912 NTA720912:NTB720912 OCW720912:OCX720912 OMS720912:OMT720912 OWO720912:OWP720912 PGK720912:PGL720912 PQG720912:PQH720912 QAC720912:QAD720912 QJY720912:QJZ720912 QTU720912:QTV720912 RDQ720912:RDR720912 RNM720912:RNN720912 RXI720912:RXJ720912 SHE720912:SHF720912 SRA720912:SRB720912 TAW720912:TAX720912 TKS720912:TKT720912 TUO720912:TUP720912 UEK720912:UEL720912 UOG720912:UOH720912 UYC720912:UYD720912 VHY720912:VHZ720912 VRU720912:VRV720912 WBQ720912:WBR720912 WLM720912:WLN720912 WVI720912:WVJ720912 B786448:C786448 IW786448:IX786448 SS786448:ST786448 ACO786448:ACP786448 AMK786448:AML786448 AWG786448:AWH786448 BGC786448:BGD786448 BPY786448:BPZ786448 BZU786448:BZV786448 CJQ786448:CJR786448 CTM786448:CTN786448 DDI786448:DDJ786448 DNE786448:DNF786448 DXA786448:DXB786448 EGW786448:EGX786448 EQS786448:EQT786448 FAO786448:FAP786448 FKK786448:FKL786448 FUG786448:FUH786448 GEC786448:GED786448 GNY786448:GNZ786448 GXU786448:GXV786448 HHQ786448:HHR786448 HRM786448:HRN786448 IBI786448:IBJ786448 ILE786448:ILF786448 IVA786448:IVB786448 JEW786448:JEX786448 JOS786448:JOT786448 JYO786448:JYP786448 KIK786448:KIL786448 KSG786448:KSH786448 LCC786448:LCD786448 LLY786448:LLZ786448 LVU786448:LVV786448 MFQ786448:MFR786448 MPM786448:MPN786448 MZI786448:MZJ786448 NJE786448:NJF786448 NTA786448:NTB786448 OCW786448:OCX786448 OMS786448:OMT786448 OWO786448:OWP786448 PGK786448:PGL786448 PQG786448:PQH786448 QAC786448:QAD786448 QJY786448:QJZ786448 QTU786448:QTV786448 RDQ786448:RDR786448 RNM786448:RNN786448 RXI786448:RXJ786448 SHE786448:SHF786448 SRA786448:SRB786448 TAW786448:TAX786448 TKS786448:TKT786448 TUO786448:TUP786448 UEK786448:UEL786448 UOG786448:UOH786448 UYC786448:UYD786448 VHY786448:VHZ786448 VRU786448:VRV786448 WBQ786448:WBR786448 WLM786448:WLN786448 WVI786448:WVJ786448 B851984:C851984 IW851984:IX851984 SS851984:ST851984 ACO851984:ACP851984 AMK851984:AML851984 AWG851984:AWH851984 BGC851984:BGD851984 BPY851984:BPZ851984 BZU851984:BZV851984 CJQ851984:CJR851984 CTM851984:CTN851984 DDI851984:DDJ851984 DNE851984:DNF851984 DXA851984:DXB851984 EGW851984:EGX851984 EQS851984:EQT851984 FAO851984:FAP851984 FKK851984:FKL851984 FUG851984:FUH851984 GEC851984:GED851984 GNY851984:GNZ851984 GXU851984:GXV851984 HHQ851984:HHR851984 HRM851984:HRN851984 IBI851984:IBJ851984 ILE851984:ILF851984 IVA851984:IVB851984 JEW851984:JEX851984 JOS851984:JOT851984 JYO851984:JYP851984 KIK851984:KIL851984 KSG851984:KSH851984 LCC851984:LCD851984 LLY851984:LLZ851984 LVU851984:LVV851984 MFQ851984:MFR851984 MPM851984:MPN851984 MZI851984:MZJ851984 NJE851984:NJF851984 NTA851984:NTB851984 OCW851984:OCX851984 OMS851984:OMT851984 OWO851984:OWP851984 PGK851984:PGL851984 PQG851984:PQH851984 QAC851984:QAD851984 QJY851984:QJZ851984 QTU851984:QTV851984 RDQ851984:RDR851984 RNM851984:RNN851984 RXI851984:RXJ851984 SHE851984:SHF851984 SRA851984:SRB851984 TAW851984:TAX851984 TKS851984:TKT851984 TUO851984:TUP851984 UEK851984:UEL851984 UOG851984:UOH851984 UYC851984:UYD851984 VHY851984:VHZ851984 VRU851984:VRV851984 WBQ851984:WBR851984 WLM851984:WLN851984 WVI851984:WVJ851984 B917520:C917520 IW917520:IX917520 SS917520:ST917520 ACO917520:ACP917520 AMK917520:AML917520 AWG917520:AWH917520 BGC917520:BGD917520 BPY917520:BPZ917520 BZU917520:BZV917520 CJQ917520:CJR917520 CTM917520:CTN917520 DDI917520:DDJ917520 DNE917520:DNF917520 DXA917520:DXB917520 EGW917520:EGX917520 EQS917520:EQT917520 FAO917520:FAP917520 FKK917520:FKL917520 FUG917520:FUH917520 GEC917520:GED917520 GNY917520:GNZ917520 GXU917520:GXV917520 HHQ917520:HHR917520 HRM917520:HRN917520 IBI917520:IBJ917520 ILE917520:ILF917520 IVA917520:IVB917520 JEW917520:JEX917520 JOS917520:JOT917520 JYO917520:JYP917520 KIK917520:KIL917520 KSG917520:KSH917520 LCC917520:LCD917520 LLY917520:LLZ917520 LVU917520:LVV917520 MFQ917520:MFR917520 MPM917520:MPN917520 MZI917520:MZJ917520 NJE917520:NJF917520 NTA917520:NTB917520 OCW917520:OCX917520 OMS917520:OMT917520 OWO917520:OWP917520 PGK917520:PGL917520 PQG917520:PQH917520 QAC917520:QAD917520 QJY917520:QJZ917520 QTU917520:QTV917520 RDQ917520:RDR917520 RNM917520:RNN917520 RXI917520:RXJ917520 SHE917520:SHF917520 SRA917520:SRB917520 TAW917520:TAX917520 TKS917520:TKT917520 TUO917520:TUP917520 UEK917520:UEL917520 UOG917520:UOH917520 UYC917520:UYD917520 VHY917520:VHZ917520 VRU917520:VRV917520 WBQ917520:WBR917520 WLM917520:WLN917520 WVI917520:WVJ917520 B983056:C983056 IW983056:IX983056 SS983056:ST983056 ACO983056:ACP983056 AMK983056:AML983056 AWG983056:AWH983056 BGC983056:BGD983056 BPY983056:BPZ983056 BZU983056:BZV983056 CJQ983056:CJR983056 CTM983056:CTN983056 DDI983056:DDJ983056 DNE983056:DNF983056 DXA983056:DXB983056 EGW983056:EGX983056 EQS983056:EQT983056 FAO983056:FAP983056 FKK983056:FKL983056 FUG983056:FUH983056 GEC983056:GED983056 GNY983056:GNZ983056 GXU983056:GXV983056 HHQ983056:HHR983056 HRM983056:HRN983056 IBI983056:IBJ983056 ILE983056:ILF983056 IVA983056:IVB983056 JEW983056:JEX983056 JOS983056:JOT983056 JYO983056:JYP983056 KIK983056:KIL983056 KSG983056:KSH983056 LCC983056:LCD983056 LLY983056:LLZ983056 LVU983056:LVV983056 MFQ983056:MFR983056 MPM983056:MPN983056 MZI983056:MZJ983056 NJE983056:NJF983056 NTA983056:NTB983056 OCW983056:OCX983056 OMS983056:OMT983056 OWO983056:OWP983056 PGK983056:PGL983056 PQG983056:PQH983056 QAC983056:QAD983056 QJY983056:QJZ983056 QTU983056:QTV983056 RDQ983056:RDR983056 RNM983056:RNN983056 RXI983056:RXJ983056 SHE983056:SHF983056 SRA983056:SRB983056 TAW983056:TAX983056 TKS983056:TKT983056 TUO983056:TUP983056 UEK983056:UEL983056 UOG983056:UOH983056 UYC983056:UYD983056 VHY983056:VHZ983056 VRU983056:VRV983056 WBQ983056:WBR983056 WLM983056:WLN983056 WVI983056:WVJ983056 IW20:JB20 SS20:SX20 ACO20:ACT20 AMK20:AMP20 AWG20:AWL20 BGC20:BGH20 BPY20:BQD20 BZU20:BZZ20 CJQ20:CJV20 CTM20:CTR20 DDI20:DDN20 DNE20:DNJ20 DXA20:DXF20 EGW20:EHB20 EQS20:EQX20 FAO20:FAT20 FKK20:FKP20 FUG20:FUL20 GEC20:GEH20 GNY20:GOD20 GXU20:GXZ20 HHQ20:HHV20 HRM20:HRR20 IBI20:IBN20 ILE20:ILJ20 IVA20:IVF20 JEW20:JFB20 JOS20:JOX20 JYO20:JYT20 KIK20:KIP20 KSG20:KSL20 LCC20:LCH20 LLY20:LMD20 LVU20:LVZ20 MFQ20:MFV20 MPM20:MPR20 MZI20:MZN20 NJE20:NJJ20 NTA20:NTF20 OCW20:ODB20 OMS20:OMX20 OWO20:OWT20 PGK20:PGP20 PQG20:PQL20 QAC20:QAH20 QJY20:QKD20 QTU20:QTZ20 RDQ20:RDV20 RNM20:RNR20 RXI20:RXN20 SHE20:SHJ20 SRA20:SRF20 TAW20:TBB20 TKS20:TKX20 TUO20:TUT20 UEK20:UEP20 UOG20:UOL20 UYC20:UYH20 VHY20:VID20 VRU20:VRZ20 WBQ20:WBV20 WLM20:WLR20 WVI20:WVN20 WVI983088:WVL983090 B65550:G65550 IW65550:JB65550 SS65550:SX65550 ACO65550:ACT65550 AMK65550:AMP65550 AWG65550:AWL65550 BGC65550:BGH65550 BPY65550:BQD65550 BZU65550:BZZ65550 CJQ65550:CJV65550 CTM65550:CTR65550 DDI65550:DDN65550 DNE65550:DNJ65550 DXA65550:DXF65550 EGW65550:EHB65550 EQS65550:EQX65550 FAO65550:FAT65550 FKK65550:FKP65550 FUG65550:FUL65550 GEC65550:GEH65550 GNY65550:GOD65550 GXU65550:GXZ65550 HHQ65550:HHV65550 HRM65550:HRR65550 IBI65550:IBN65550 ILE65550:ILJ65550 IVA65550:IVF65550 JEW65550:JFB65550 JOS65550:JOX65550 JYO65550:JYT65550 KIK65550:KIP65550 KSG65550:KSL65550 LCC65550:LCH65550 LLY65550:LMD65550 LVU65550:LVZ65550 MFQ65550:MFV65550 MPM65550:MPR65550 MZI65550:MZN65550 NJE65550:NJJ65550 NTA65550:NTF65550 OCW65550:ODB65550 OMS65550:OMX65550 OWO65550:OWT65550 PGK65550:PGP65550 PQG65550:PQL65550 QAC65550:QAH65550 QJY65550:QKD65550 QTU65550:QTZ65550 RDQ65550:RDV65550 RNM65550:RNR65550 RXI65550:RXN65550 SHE65550:SHJ65550 SRA65550:SRF65550 TAW65550:TBB65550 TKS65550:TKX65550 TUO65550:TUT65550 UEK65550:UEP65550 UOG65550:UOL65550 UYC65550:UYH65550 VHY65550:VID65550 VRU65550:VRZ65550 WBQ65550:WBV65550 WLM65550:WLR65550 WVI65550:WVN65550 B131086:G131086 IW131086:JB131086 SS131086:SX131086 ACO131086:ACT131086 AMK131086:AMP131086 AWG131086:AWL131086 BGC131086:BGH131086 BPY131086:BQD131086 BZU131086:BZZ131086 CJQ131086:CJV131086 CTM131086:CTR131086 DDI131086:DDN131086 DNE131086:DNJ131086 DXA131086:DXF131086 EGW131086:EHB131086 EQS131086:EQX131086 FAO131086:FAT131086 FKK131086:FKP131086 FUG131086:FUL131086 GEC131086:GEH131086 GNY131086:GOD131086 GXU131086:GXZ131086 HHQ131086:HHV131086 HRM131086:HRR131086 IBI131086:IBN131086 ILE131086:ILJ131086 IVA131086:IVF131086 JEW131086:JFB131086 JOS131086:JOX131086 JYO131086:JYT131086 KIK131086:KIP131086 KSG131086:KSL131086 LCC131086:LCH131086 LLY131086:LMD131086 LVU131086:LVZ131086 MFQ131086:MFV131086 MPM131086:MPR131086 MZI131086:MZN131086 NJE131086:NJJ131086 NTA131086:NTF131086 OCW131086:ODB131086 OMS131086:OMX131086 OWO131086:OWT131086 PGK131086:PGP131086 PQG131086:PQL131086 QAC131086:QAH131086 QJY131086:QKD131086 QTU131086:QTZ131086 RDQ131086:RDV131086 RNM131086:RNR131086 RXI131086:RXN131086 SHE131086:SHJ131086 SRA131086:SRF131086 TAW131086:TBB131086 TKS131086:TKX131086 TUO131086:TUT131086 UEK131086:UEP131086 UOG131086:UOL131086 UYC131086:UYH131086 VHY131086:VID131086 VRU131086:VRZ131086 WBQ131086:WBV131086 WLM131086:WLR131086 WVI131086:WVN131086 B196622:G196622 IW196622:JB196622 SS196622:SX196622 ACO196622:ACT196622 AMK196622:AMP196622 AWG196622:AWL196622 BGC196622:BGH196622 BPY196622:BQD196622 BZU196622:BZZ196622 CJQ196622:CJV196622 CTM196622:CTR196622 DDI196622:DDN196622 DNE196622:DNJ196622 DXA196622:DXF196622 EGW196622:EHB196622 EQS196622:EQX196622 FAO196622:FAT196622 FKK196622:FKP196622 FUG196622:FUL196622 GEC196622:GEH196622 GNY196622:GOD196622 GXU196622:GXZ196622 HHQ196622:HHV196622 HRM196622:HRR196622 IBI196622:IBN196622 ILE196622:ILJ196622 IVA196622:IVF196622 JEW196622:JFB196622 JOS196622:JOX196622 JYO196622:JYT196622 KIK196622:KIP196622 KSG196622:KSL196622 LCC196622:LCH196622 LLY196622:LMD196622 LVU196622:LVZ196622 MFQ196622:MFV196622 MPM196622:MPR196622 MZI196622:MZN196622 NJE196622:NJJ196622 NTA196622:NTF196622 OCW196622:ODB196622 OMS196622:OMX196622 OWO196622:OWT196622 PGK196622:PGP196622 PQG196622:PQL196622 QAC196622:QAH196622 QJY196622:QKD196622 QTU196622:QTZ196622 RDQ196622:RDV196622 RNM196622:RNR196622 RXI196622:RXN196622 SHE196622:SHJ196622 SRA196622:SRF196622 TAW196622:TBB196622 TKS196622:TKX196622 TUO196622:TUT196622 UEK196622:UEP196622 UOG196622:UOL196622 UYC196622:UYH196622 VHY196622:VID196622 VRU196622:VRZ196622 WBQ196622:WBV196622 WLM196622:WLR196622 WVI196622:WVN196622 B262158:G262158 IW262158:JB262158 SS262158:SX262158 ACO262158:ACT262158 AMK262158:AMP262158 AWG262158:AWL262158 BGC262158:BGH262158 BPY262158:BQD262158 BZU262158:BZZ262158 CJQ262158:CJV262158 CTM262158:CTR262158 DDI262158:DDN262158 DNE262158:DNJ262158 DXA262158:DXF262158 EGW262158:EHB262158 EQS262158:EQX262158 FAO262158:FAT262158 FKK262158:FKP262158 FUG262158:FUL262158 GEC262158:GEH262158 GNY262158:GOD262158 GXU262158:GXZ262158 HHQ262158:HHV262158 HRM262158:HRR262158 IBI262158:IBN262158 ILE262158:ILJ262158 IVA262158:IVF262158 JEW262158:JFB262158 JOS262158:JOX262158 JYO262158:JYT262158 KIK262158:KIP262158 KSG262158:KSL262158 LCC262158:LCH262158 LLY262158:LMD262158 LVU262158:LVZ262158 MFQ262158:MFV262158 MPM262158:MPR262158 MZI262158:MZN262158 NJE262158:NJJ262158 NTA262158:NTF262158 OCW262158:ODB262158 OMS262158:OMX262158 OWO262158:OWT262158 PGK262158:PGP262158 PQG262158:PQL262158 QAC262158:QAH262158 QJY262158:QKD262158 QTU262158:QTZ262158 RDQ262158:RDV262158 RNM262158:RNR262158 RXI262158:RXN262158 SHE262158:SHJ262158 SRA262158:SRF262158 TAW262158:TBB262158 TKS262158:TKX262158 TUO262158:TUT262158 UEK262158:UEP262158 UOG262158:UOL262158 UYC262158:UYH262158 VHY262158:VID262158 VRU262158:VRZ262158 WBQ262158:WBV262158 WLM262158:WLR262158 WVI262158:WVN262158 B327694:G327694 IW327694:JB327694 SS327694:SX327694 ACO327694:ACT327694 AMK327694:AMP327694 AWG327694:AWL327694 BGC327694:BGH327694 BPY327694:BQD327694 BZU327694:BZZ327694 CJQ327694:CJV327694 CTM327694:CTR327694 DDI327694:DDN327694 DNE327694:DNJ327694 DXA327694:DXF327694 EGW327694:EHB327694 EQS327694:EQX327694 FAO327694:FAT327694 FKK327694:FKP327694 FUG327694:FUL327694 GEC327694:GEH327694 GNY327694:GOD327694 GXU327694:GXZ327694 HHQ327694:HHV327694 HRM327694:HRR327694 IBI327694:IBN327694 ILE327694:ILJ327694 IVA327694:IVF327694 JEW327694:JFB327694 JOS327694:JOX327694 JYO327694:JYT327694 KIK327694:KIP327694 KSG327694:KSL327694 LCC327694:LCH327694 LLY327694:LMD327694 LVU327694:LVZ327694 MFQ327694:MFV327694 MPM327694:MPR327694 MZI327694:MZN327694 NJE327694:NJJ327694 NTA327694:NTF327694 OCW327694:ODB327694 OMS327694:OMX327694 OWO327694:OWT327694 PGK327694:PGP327694 PQG327694:PQL327694 QAC327694:QAH327694 QJY327694:QKD327694 QTU327694:QTZ327694 RDQ327694:RDV327694 RNM327694:RNR327694 RXI327694:RXN327694 SHE327694:SHJ327694 SRA327694:SRF327694 TAW327694:TBB327694 TKS327694:TKX327694 TUO327694:TUT327694 UEK327694:UEP327694 UOG327694:UOL327694 UYC327694:UYH327694 VHY327694:VID327694 VRU327694:VRZ327694 WBQ327694:WBV327694 WLM327694:WLR327694 WVI327694:WVN327694 B393230:G393230 IW393230:JB393230 SS393230:SX393230 ACO393230:ACT393230 AMK393230:AMP393230 AWG393230:AWL393230 BGC393230:BGH393230 BPY393230:BQD393230 BZU393230:BZZ393230 CJQ393230:CJV393230 CTM393230:CTR393230 DDI393230:DDN393230 DNE393230:DNJ393230 DXA393230:DXF393230 EGW393230:EHB393230 EQS393230:EQX393230 FAO393230:FAT393230 FKK393230:FKP393230 FUG393230:FUL393230 GEC393230:GEH393230 GNY393230:GOD393230 GXU393230:GXZ393230 HHQ393230:HHV393230 HRM393230:HRR393230 IBI393230:IBN393230 ILE393230:ILJ393230 IVA393230:IVF393230 JEW393230:JFB393230 JOS393230:JOX393230 JYO393230:JYT393230 KIK393230:KIP393230 KSG393230:KSL393230 LCC393230:LCH393230 LLY393230:LMD393230 LVU393230:LVZ393230 MFQ393230:MFV393230 MPM393230:MPR393230 MZI393230:MZN393230 NJE393230:NJJ393230 NTA393230:NTF393230 OCW393230:ODB393230 OMS393230:OMX393230 OWO393230:OWT393230 PGK393230:PGP393230 PQG393230:PQL393230 QAC393230:QAH393230 QJY393230:QKD393230 QTU393230:QTZ393230 RDQ393230:RDV393230 RNM393230:RNR393230 RXI393230:RXN393230 SHE393230:SHJ393230 SRA393230:SRF393230 TAW393230:TBB393230 TKS393230:TKX393230 TUO393230:TUT393230 UEK393230:UEP393230 UOG393230:UOL393230 UYC393230:UYH393230 VHY393230:VID393230 VRU393230:VRZ393230 WBQ393230:WBV393230 WLM393230:WLR393230 WVI393230:WVN393230 B458766:G458766 IW458766:JB458766 SS458766:SX458766 ACO458766:ACT458766 AMK458766:AMP458766 AWG458766:AWL458766 BGC458766:BGH458766 BPY458766:BQD458766 BZU458766:BZZ458766 CJQ458766:CJV458766 CTM458766:CTR458766 DDI458766:DDN458766 DNE458766:DNJ458766 DXA458766:DXF458766 EGW458766:EHB458766 EQS458766:EQX458766 FAO458766:FAT458766 FKK458766:FKP458766 FUG458766:FUL458766 GEC458766:GEH458766 GNY458766:GOD458766 GXU458766:GXZ458766 HHQ458766:HHV458766 HRM458766:HRR458766 IBI458766:IBN458766 ILE458766:ILJ458766 IVA458766:IVF458766 JEW458766:JFB458766 JOS458766:JOX458766 JYO458766:JYT458766 KIK458766:KIP458766 KSG458766:KSL458766 LCC458766:LCH458766 LLY458766:LMD458766 LVU458766:LVZ458766 MFQ458766:MFV458766 MPM458766:MPR458766 MZI458766:MZN458766 NJE458766:NJJ458766 NTA458766:NTF458766 OCW458766:ODB458766 OMS458766:OMX458766 OWO458766:OWT458766 PGK458766:PGP458766 PQG458766:PQL458766 QAC458766:QAH458766 QJY458766:QKD458766 QTU458766:QTZ458766 RDQ458766:RDV458766 RNM458766:RNR458766 RXI458766:RXN458766 SHE458766:SHJ458766 SRA458766:SRF458766 TAW458766:TBB458766 TKS458766:TKX458766 TUO458766:TUT458766 UEK458766:UEP458766 UOG458766:UOL458766 UYC458766:UYH458766 VHY458766:VID458766 VRU458766:VRZ458766 WBQ458766:WBV458766 WLM458766:WLR458766 WVI458766:WVN458766 B524302:G524302 IW524302:JB524302 SS524302:SX524302 ACO524302:ACT524302 AMK524302:AMP524302 AWG524302:AWL524302 BGC524302:BGH524302 BPY524302:BQD524302 BZU524302:BZZ524302 CJQ524302:CJV524302 CTM524302:CTR524302 DDI524302:DDN524302 DNE524302:DNJ524302 DXA524302:DXF524302 EGW524302:EHB524302 EQS524302:EQX524302 FAO524302:FAT524302 FKK524302:FKP524302 FUG524302:FUL524302 GEC524302:GEH524302 GNY524302:GOD524302 GXU524302:GXZ524302 HHQ524302:HHV524302 HRM524302:HRR524302 IBI524302:IBN524302 ILE524302:ILJ524302 IVA524302:IVF524302 JEW524302:JFB524302 JOS524302:JOX524302 JYO524302:JYT524302 KIK524302:KIP524302 KSG524302:KSL524302 LCC524302:LCH524302 LLY524302:LMD524302 LVU524302:LVZ524302 MFQ524302:MFV524302 MPM524302:MPR524302 MZI524302:MZN524302 NJE524302:NJJ524302 NTA524302:NTF524302 OCW524302:ODB524302 OMS524302:OMX524302 OWO524302:OWT524302 PGK524302:PGP524302 PQG524302:PQL524302 QAC524302:QAH524302 QJY524302:QKD524302 QTU524302:QTZ524302 RDQ524302:RDV524302 RNM524302:RNR524302 RXI524302:RXN524302 SHE524302:SHJ524302 SRA524302:SRF524302 TAW524302:TBB524302 TKS524302:TKX524302 TUO524302:TUT524302 UEK524302:UEP524302 UOG524302:UOL524302 UYC524302:UYH524302 VHY524302:VID524302 VRU524302:VRZ524302 WBQ524302:WBV524302 WLM524302:WLR524302 WVI524302:WVN524302 B589838:G589838 IW589838:JB589838 SS589838:SX589838 ACO589838:ACT589838 AMK589838:AMP589838 AWG589838:AWL589838 BGC589838:BGH589838 BPY589838:BQD589838 BZU589838:BZZ589838 CJQ589838:CJV589838 CTM589838:CTR589838 DDI589838:DDN589838 DNE589838:DNJ589838 DXA589838:DXF589838 EGW589838:EHB589838 EQS589838:EQX589838 FAO589838:FAT589838 FKK589838:FKP589838 FUG589838:FUL589838 GEC589838:GEH589838 GNY589838:GOD589838 GXU589838:GXZ589838 HHQ589838:HHV589838 HRM589838:HRR589838 IBI589838:IBN589838 ILE589838:ILJ589838 IVA589838:IVF589838 JEW589838:JFB589838 JOS589838:JOX589838 JYO589838:JYT589838 KIK589838:KIP589838 KSG589838:KSL589838 LCC589838:LCH589838 LLY589838:LMD589838 LVU589838:LVZ589838 MFQ589838:MFV589838 MPM589838:MPR589838 MZI589838:MZN589838 NJE589838:NJJ589838 NTA589838:NTF589838 OCW589838:ODB589838 OMS589838:OMX589838 OWO589838:OWT589838 PGK589838:PGP589838 PQG589838:PQL589838 QAC589838:QAH589838 QJY589838:QKD589838 QTU589838:QTZ589838 RDQ589838:RDV589838 RNM589838:RNR589838 RXI589838:RXN589838 SHE589838:SHJ589838 SRA589838:SRF589838 TAW589838:TBB589838 TKS589838:TKX589838 TUO589838:TUT589838 UEK589838:UEP589838 UOG589838:UOL589838 UYC589838:UYH589838 VHY589838:VID589838 VRU589838:VRZ589838 WBQ589838:WBV589838 WLM589838:WLR589838 WVI589838:WVN589838 B655374:G655374 IW655374:JB655374 SS655374:SX655374 ACO655374:ACT655374 AMK655374:AMP655374 AWG655374:AWL655374 BGC655374:BGH655374 BPY655374:BQD655374 BZU655374:BZZ655374 CJQ655374:CJV655374 CTM655374:CTR655374 DDI655374:DDN655374 DNE655374:DNJ655374 DXA655374:DXF655374 EGW655374:EHB655374 EQS655374:EQX655374 FAO655374:FAT655374 FKK655374:FKP655374 FUG655374:FUL655374 GEC655374:GEH655374 GNY655374:GOD655374 GXU655374:GXZ655374 HHQ655374:HHV655374 HRM655374:HRR655374 IBI655374:IBN655374 ILE655374:ILJ655374 IVA655374:IVF655374 JEW655374:JFB655374 JOS655374:JOX655374 JYO655374:JYT655374 KIK655374:KIP655374 KSG655374:KSL655374 LCC655374:LCH655374 LLY655374:LMD655374 LVU655374:LVZ655374 MFQ655374:MFV655374 MPM655374:MPR655374 MZI655374:MZN655374 NJE655374:NJJ655374 NTA655374:NTF655374 OCW655374:ODB655374 OMS655374:OMX655374 OWO655374:OWT655374 PGK655374:PGP655374 PQG655374:PQL655374 QAC655374:QAH655374 QJY655374:QKD655374 QTU655374:QTZ655374 RDQ655374:RDV655374 RNM655374:RNR655374 RXI655374:RXN655374 SHE655374:SHJ655374 SRA655374:SRF655374 TAW655374:TBB655374 TKS655374:TKX655374 TUO655374:TUT655374 UEK655374:UEP655374 UOG655374:UOL655374 UYC655374:UYH655374 VHY655374:VID655374 VRU655374:VRZ655374 WBQ655374:WBV655374 WLM655374:WLR655374 WVI655374:WVN655374 B720910:G720910 IW720910:JB720910 SS720910:SX720910 ACO720910:ACT720910 AMK720910:AMP720910 AWG720910:AWL720910 BGC720910:BGH720910 BPY720910:BQD720910 BZU720910:BZZ720910 CJQ720910:CJV720910 CTM720910:CTR720910 DDI720910:DDN720910 DNE720910:DNJ720910 DXA720910:DXF720910 EGW720910:EHB720910 EQS720910:EQX720910 FAO720910:FAT720910 FKK720910:FKP720910 FUG720910:FUL720910 GEC720910:GEH720910 GNY720910:GOD720910 GXU720910:GXZ720910 HHQ720910:HHV720910 HRM720910:HRR720910 IBI720910:IBN720910 ILE720910:ILJ720910 IVA720910:IVF720910 JEW720910:JFB720910 JOS720910:JOX720910 JYO720910:JYT720910 KIK720910:KIP720910 KSG720910:KSL720910 LCC720910:LCH720910 LLY720910:LMD720910 LVU720910:LVZ720910 MFQ720910:MFV720910 MPM720910:MPR720910 MZI720910:MZN720910 NJE720910:NJJ720910 NTA720910:NTF720910 OCW720910:ODB720910 OMS720910:OMX720910 OWO720910:OWT720910 PGK720910:PGP720910 PQG720910:PQL720910 QAC720910:QAH720910 QJY720910:QKD720910 QTU720910:QTZ720910 RDQ720910:RDV720910 RNM720910:RNR720910 RXI720910:RXN720910 SHE720910:SHJ720910 SRA720910:SRF720910 TAW720910:TBB720910 TKS720910:TKX720910 TUO720910:TUT720910 UEK720910:UEP720910 UOG720910:UOL720910 UYC720910:UYH720910 VHY720910:VID720910 VRU720910:VRZ720910 WBQ720910:WBV720910 WLM720910:WLR720910 WVI720910:WVN720910 B786446:G786446 IW786446:JB786446 SS786446:SX786446 ACO786446:ACT786446 AMK786446:AMP786446 AWG786446:AWL786446 BGC786446:BGH786446 BPY786446:BQD786446 BZU786446:BZZ786446 CJQ786446:CJV786446 CTM786446:CTR786446 DDI786446:DDN786446 DNE786446:DNJ786446 DXA786446:DXF786446 EGW786446:EHB786446 EQS786446:EQX786446 FAO786446:FAT786446 FKK786446:FKP786446 FUG786446:FUL786446 GEC786446:GEH786446 GNY786446:GOD786446 GXU786446:GXZ786446 HHQ786446:HHV786446 HRM786446:HRR786446 IBI786446:IBN786446 ILE786446:ILJ786446 IVA786446:IVF786446 JEW786446:JFB786446 JOS786446:JOX786446 JYO786446:JYT786446 KIK786446:KIP786446 KSG786446:KSL786446 LCC786446:LCH786446 LLY786446:LMD786446 LVU786446:LVZ786446 MFQ786446:MFV786446 MPM786446:MPR786446 MZI786446:MZN786446 NJE786446:NJJ786446 NTA786446:NTF786446 OCW786446:ODB786446 OMS786446:OMX786446 OWO786446:OWT786446 PGK786446:PGP786446 PQG786446:PQL786446 QAC786446:QAH786446 QJY786446:QKD786446 QTU786446:QTZ786446 RDQ786446:RDV786446 RNM786446:RNR786446 RXI786446:RXN786446 SHE786446:SHJ786446 SRA786446:SRF786446 TAW786446:TBB786446 TKS786446:TKX786446 TUO786446:TUT786446 UEK786446:UEP786446 UOG786446:UOL786446 UYC786446:UYH786446 VHY786446:VID786446 VRU786446:VRZ786446 WBQ786446:WBV786446 WLM786446:WLR786446 WVI786446:WVN786446 B851982:G851982 IW851982:JB851982 SS851982:SX851982 ACO851982:ACT851982 AMK851982:AMP851982 AWG851982:AWL851982 BGC851982:BGH851982 BPY851982:BQD851982 BZU851982:BZZ851982 CJQ851982:CJV851982 CTM851982:CTR851982 DDI851982:DDN851982 DNE851982:DNJ851982 DXA851982:DXF851982 EGW851982:EHB851982 EQS851982:EQX851982 FAO851982:FAT851982 FKK851982:FKP851982 FUG851982:FUL851982 GEC851982:GEH851982 GNY851982:GOD851982 GXU851982:GXZ851982 HHQ851982:HHV851982 HRM851982:HRR851982 IBI851982:IBN851982 ILE851982:ILJ851982 IVA851982:IVF851982 JEW851982:JFB851982 JOS851982:JOX851982 JYO851982:JYT851982 KIK851982:KIP851982 KSG851982:KSL851982 LCC851982:LCH851982 LLY851982:LMD851982 LVU851982:LVZ851982 MFQ851982:MFV851982 MPM851982:MPR851982 MZI851982:MZN851982 NJE851982:NJJ851982 NTA851982:NTF851982 OCW851982:ODB851982 OMS851982:OMX851982 OWO851982:OWT851982 PGK851982:PGP851982 PQG851982:PQL851982 QAC851982:QAH851982 QJY851982:QKD851982 QTU851982:QTZ851982 RDQ851982:RDV851982 RNM851982:RNR851982 RXI851982:RXN851982 SHE851982:SHJ851982 SRA851982:SRF851982 TAW851982:TBB851982 TKS851982:TKX851982 TUO851982:TUT851982 UEK851982:UEP851982 UOG851982:UOL851982 UYC851982:UYH851982 VHY851982:VID851982 VRU851982:VRZ851982 WBQ851982:WBV851982 WLM851982:WLR851982 WVI851982:WVN851982 B917518:G917518 IW917518:JB917518 SS917518:SX917518 ACO917518:ACT917518 AMK917518:AMP917518 AWG917518:AWL917518 BGC917518:BGH917518 BPY917518:BQD917518 BZU917518:BZZ917518 CJQ917518:CJV917518 CTM917518:CTR917518 DDI917518:DDN917518 DNE917518:DNJ917518 DXA917518:DXF917518 EGW917518:EHB917518 EQS917518:EQX917518 FAO917518:FAT917518 FKK917518:FKP917518 FUG917518:FUL917518 GEC917518:GEH917518 GNY917518:GOD917518 GXU917518:GXZ917518 HHQ917518:HHV917518 HRM917518:HRR917518 IBI917518:IBN917518 ILE917518:ILJ917518 IVA917518:IVF917518 JEW917518:JFB917518 JOS917518:JOX917518 JYO917518:JYT917518 KIK917518:KIP917518 KSG917518:KSL917518 LCC917518:LCH917518 LLY917518:LMD917518 LVU917518:LVZ917518 MFQ917518:MFV917518 MPM917518:MPR917518 MZI917518:MZN917518 NJE917518:NJJ917518 NTA917518:NTF917518 OCW917518:ODB917518 OMS917518:OMX917518 OWO917518:OWT917518 PGK917518:PGP917518 PQG917518:PQL917518 QAC917518:QAH917518 QJY917518:QKD917518 QTU917518:QTZ917518 RDQ917518:RDV917518 RNM917518:RNR917518 RXI917518:RXN917518 SHE917518:SHJ917518 SRA917518:SRF917518 TAW917518:TBB917518 TKS917518:TKX917518 TUO917518:TUT917518 UEK917518:UEP917518 UOG917518:UOL917518 UYC917518:UYH917518 VHY917518:VID917518 VRU917518:VRZ917518 WBQ917518:WBV917518 WLM917518:WLR917518 WVI917518:WVN917518 B983054:G983054 IW983054:JB983054 SS983054:SX983054 ACO983054:ACT983054 AMK983054:AMP983054 AWG983054:AWL983054 BGC983054:BGH983054 BPY983054:BQD983054 BZU983054:BZZ983054 CJQ983054:CJV983054 CTM983054:CTR983054 DDI983054:DDN983054 DNE983054:DNJ983054 DXA983054:DXF983054 EGW983054:EHB983054 EQS983054:EQX983054 FAO983054:FAT983054 FKK983054:FKP983054 FUG983054:FUL983054 GEC983054:GEH983054 GNY983054:GOD983054 GXU983054:GXZ983054 HHQ983054:HHV983054 HRM983054:HRR983054 IBI983054:IBN983054 ILE983054:ILJ983054 IVA983054:IVF983054 JEW983054:JFB983054 JOS983054:JOX983054 JYO983054:JYT983054 KIK983054:KIP983054 KSG983054:KSL983054 LCC983054:LCH983054 LLY983054:LMD983054 LVU983054:LVZ983054 MFQ983054:MFV983054 MPM983054:MPR983054 MZI983054:MZN983054 NJE983054:NJJ983054 NTA983054:NTF983054 OCW983054:ODB983054 OMS983054:OMX983054 OWO983054:OWT983054 PGK983054:PGP983054 PQG983054:PQL983054 QAC983054:QAH983054 QJY983054:QKD983054 QTU983054:QTZ983054 RDQ983054:RDV983054 RNM983054:RNR983054 RXI983054:RXN983054 SHE983054:SHJ983054 SRA983054:SRF983054 TAW983054:TBB983054 TKS983054:TKX983054 TUO983054:TUT983054 UEK983054:UEP983054 UOG983054:UOL983054 UYC983054:UYH983054 VHY983054:VID983054 VRU983054:VRZ983054 WBQ983054:WBV983054 WLM983054:WLR983054 WVI983054:WVN983054 B6:C7 IW6:IX7 SS6:ST7 ACO6:ACP7 AMK6:AML7 AWG6:AWH7 BGC6:BGD7 BPY6:BPZ7 BZU6:BZV7 CJQ6:CJR7 CTM6:CTN7 DDI6:DDJ7 DNE6:DNF7 DXA6:DXB7 EGW6:EGX7 EQS6:EQT7 FAO6:FAP7 FKK6:FKL7 FUG6:FUH7 GEC6:GED7 GNY6:GNZ7 GXU6:GXV7 HHQ6:HHR7 HRM6:HRN7 IBI6:IBJ7 ILE6:ILF7 IVA6:IVB7 JEW6:JEX7 JOS6:JOT7 JYO6:JYP7 KIK6:KIL7 KSG6:KSH7 LCC6:LCD7 LLY6:LLZ7 LVU6:LVV7 MFQ6:MFR7 MPM6:MPN7 MZI6:MZJ7 NJE6:NJF7 NTA6:NTB7 OCW6:OCX7 OMS6:OMT7 OWO6:OWP7 PGK6:PGL7 PQG6:PQH7 QAC6:QAD7 QJY6:QJZ7 QTU6:QTV7 RDQ6:RDR7 RNM6:RNN7 RXI6:RXJ7 SHE6:SHF7 SRA6:SRB7 TAW6:TAX7 TKS6:TKT7 TUO6:TUP7 UEK6:UEL7 UOG6:UOH7 UYC6:UYD7 VHY6:VHZ7 VRU6:VRV7 WBQ6:WBR7 WLM6:WLN7 WVI6:WVJ7 B65535:C65536 IW65535:IX65536 SS65535:ST65536 ACO65535:ACP65536 AMK65535:AML65536 AWG65535:AWH65536 BGC65535:BGD65536 BPY65535:BPZ65536 BZU65535:BZV65536 CJQ65535:CJR65536 CTM65535:CTN65536 DDI65535:DDJ65536 DNE65535:DNF65536 DXA65535:DXB65536 EGW65535:EGX65536 EQS65535:EQT65536 FAO65535:FAP65536 FKK65535:FKL65536 FUG65535:FUH65536 GEC65535:GED65536 GNY65535:GNZ65536 GXU65535:GXV65536 HHQ65535:HHR65536 HRM65535:HRN65536 IBI65535:IBJ65536 ILE65535:ILF65536 IVA65535:IVB65536 JEW65535:JEX65536 JOS65535:JOT65536 JYO65535:JYP65536 KIK65535:KIL65536 KSG65535:KSH65536 LCC65535:LCD65536 LLY65535:LLZ65536 LVU65535:LVV65536 MFQ65535:MFR65536 MPM65535:MPN65536 MZI65535:MZJ65536 NJE65535:NJF65536 NTA65535:NTB65536 OCW65535:OCX65536 OMS65535:OMT65536 OWO65535:OWP65536 PGK65535:PGL65536 PQG65535:PQH65536 QAC65535:QAD65536 QJY65535:QJZ65536 QTU65535:QTV65536 RDQ65535:RDR65536 RNM65535:RNN65536 RXI65535:RXJ65536 SHE65535:SHF65536 SRA65535:SRB65536 TAW65535:TAX65536 TKS65535:TKT65536 TUO65535:TUP65536 UEK65535:UEL65536 UOG65535:UOH65536 UYC65535:UYD65536 VHY65535:VHZ65536 VRU65535:VRV65536 WBQ65535:WBR65536 WLM65535:WLN65536 WVI65535:WVJ65536 B131071:C131072 IW131071:IX131072 SS131071:ST131072 ACO131071:ACP131072 AMK131071:AML131072 AWG131071:AWH131072 BGC131071:BGD131072 BPY131071:BPZ131072 BZU131071:BZV131072 CJQ131071:CJR131072 CTM131071:CTN131072 DDI131071:DDJ131072 DNE131071:DNF131072 DXA131071:DXB131072 EGW131071:EGX131072 EQS131071:EQT131072 FAO131071:FAP131072 FKK131071:FKL131072 FUG131071:FUH131072 GEC131071:GED131072 GNY131071:GNZ131072 GXU131071:GXV131072 HHQ131071:HHR131072 HRM131071:HRN131072 IBI131071:IBJ131072 ILE131071:ILF131072 IVA131071:IVB131072 JEW131071:JEX131072 JOS131071:JOT131072 JYO131071:JYP131072 KIK131071:KIL131072 KSG131071:KSH131072 LCC131071:LCD131072 LLY131071:LLZ131072 LVU131071:LVV131072 MFQ131071:MFR131072 MPM131071:MPN131072 MZI131071:MZJ131072 NJE131071:NJF131072 NTA131071:NTB131072 OCW131071:OCX131072 OMS131071:OMT131072 OWO131071:OWP131072 PGK131071:PGL131072 PQG131071:PQH131072 QAC131071:QAD131072 QJY131071:QJZ131072 QTU131071:QTV131072 RDQ131071:RDR131072 RNM131071:RNN131072 RXI131071:RXJ131072 SHE131071:SHF131072 SRA131071:SRB131072 TAW131071:TAX131072 TKS131071:TKT131072 TUO131071:TUP131072 UEK131071:UEL131072 UOG131071:UOH131072 UYC131071:UYD131072 VHY131071:VHZ131072 VRU131071:VRV131072 WBQ131071:WBR131072 WLM131071:WLN131072 WVI131071:WVJ131072 B196607:C196608 IW196607:IX196608 SS196607:ST196608 ACO196607:ACP196608 AMK196607:AML196608 AWG196607:AWH196608 BGC196607:BGD196608 BPY196607:BPZ196608 BZU196607:BZV196608 CJQ196607:CJR196608 CTM196607:CTN196608 DDI196607:DDJ196608 DNE196607:DNF196608 DXA196607:DXB196608 EGW196607:EGX196608 EQS196607:EQT196608 FAO196607:FAP196608 FKK196607:FKL196608 FUG196607:FUH196608 GEC196607:GED196608 GNY196607:GNZ196608 GXU196607:GXV196608 HHQ196607:HHR196608 HRM196607:HRN196608 IBI196607:IBJ196608 ILE196607:ILF196608 IVA196607:IVB196608 JEW196607:JEX196608 JOS196607:JOT196608 JYO196607:JYP196608 KIK196607:KIL196608 KSG196607:KSH196608 LCC196607:LCD196608 LLY196607:LLZ196608 LVU196607:LVV196608 MFQ196607:MFR196608 MPM196607:MPN196608 MZI196607:MZJ196608 NJE196607:NJF196608 NTA196607:NTB196608 OCW196607:OCX196608 OMS196607:OMT196608 OWO196607:OWP196608 PGK196607:PGL196608 PQG196607:PQH196608 QAC196607:QAD196608 QJY196607:QJZ196608 QTU196607:QTV196608 RDQ196607:RDR196608 RNM196607:RNN196608 RXI196607:RXJ196608 SHE196607:SHF196608 SRA196607:SRB196608 TAW196607:TAX196608 TKS196607:TKT196608 TUO196607:TUP196608 UEK196607:UEL196608 UOG196607:UOH196608 UYC196607:UYD196608 VHY196607:VHZ196608 VRU196607:VRV196608 WBQ196607:WBR196608 WLM196607:WLN196608 WVI196607:WVJ196608 B262143:C262144 IW262143:IX262144 SS262143:ST262144 ACO262143:ACP262144 AMK262143:AML262144 AWG262143:AWH262144 BGC262143:BGD262144 BPY262143:BPZ262144 BZU262143:BZV262144 CJQ262143:CJR262144 CTM262143:CTN262144 DDI262143:DDJ262144 DNE262143:DNF262144 DXA262143:DXB262144 EGW262143:EGX262144 EQS262143:EQT262144 FAO262143:FAP262144 FKK262143:FKL262144 FUG262143:FUH262144 GEC262143:GED262144 GNY262143:GNZ262144 GXU262143:GXV262144 HHQ262143:HHR262144 HRM262143:HRN262144 IBI262143:IBJ262144 ILE262143:ILF262144 IVA262143:IVB262144 JEW262143:JEX262144 JOS262143:JOT262144 JYO262143:JYP262144 KIK262143:KIL262144 KSG262143:KSH262144 LCC262143:LCD262144 LLY262143:LLZ262144 LVU262143:LVV262144 MFQ262143:MFR262144 MPM262143:MPN262144 MZI262143:MZJ262144 NJE262143:NJF262144 NTA262143:NTB262144 OCW262143:OCX262144 OMS262143:OMT262144 OWO262143:OWP262144 PGK262143:PGL262144 PQG262143:PQH262144 QAC262143:QAD262144 QJY262143:QJZ262144 QTU262143:QTV262144 RDQ262143:RDR262144 RNM262143:RNN262144 RXI262143:RXJ262144 SHE262143:SHF262144 SRA262143:SRB262144 TAW262143:TAX262144 TKS262143:TKT262144 TUO262143:TUP262144 UEK262143:UEL262144 UOG262143:UOH262144 UYC262143:UYD262144 VHY262143:VHZ262144 VRU262143:VRV262144 WBQ262143:WBR262144 WLM262143:WLN262144 WVI262143:WVJ262144 B327679:C327680 IW327679:IX327680 SS327679:ST327680 ACO327679:ACP327680 AMK327679:AML327680 AWG327679:AWH327680 BGC327679:BGD327680 BPY327679:BPZ327680 BZU327679:BZV327680 CJQ327679:CJR327680 CTM327679:CTN327680 DDI327679:DDJ327680 DNE327679:DNF327680 DXA327679:DXB327680 EGW327679:EGX327680 EQS327679:EQT327680 FAO327679:FAP327680 FKK327679:FKL327680 FUG327679:FUH327680 GEC327679:GED327680 GNY327679:GNZ327680 GXU327679:GXV327680 HHQ327679:HHR327680 HRM327679:HRN327680 IBI327679:IBJ327680 ILE327679:ILF327680 IVA327679:IVB327680 JEW327679:JEX327680 JOS327679:JOT327680 JYO327679:JYP327680 KIK327679:KIL327680 KSG327679:KSH327680 LCC327679:LCD327680 LLY327679:LLZ327680 LVU327679:LVV327680 MFQ327679:MFR327680 MPM327679:MPN327680 MZI327679:MZJ327680 NJE327679:NJF327680 NTA327679:NTB327680 OCW327679:OCX327680 OMS327679:OMT327680 OWO327679:OWP327680 PGK327679:PGL327680 PQG327679:PQH327680 QAC327679:QAD327680 QJY327679:QJZ327680 QTU327679:QTV327680 RDQ327679:RDR327680 RNM327679:RNN327680 RXI327679:RXJ327680 SHE327679:SHF327680 SRA327679:SRB327680 TAW327679:TAX327680 TKS327679:TKT327680 TUO327679:TUP327680 UEK327679:UEL327680 UOG327679:UOH327680 UYC327679:UYD327680 VHY327679:VHZ327680 VRU327679:VRV327680 WBQ327679:WBR327680 WLM327679:WLN327680 WVI327679:WVJ327680 B393215:C393216 IW393215:IX393216 SS393215:ST393216 ACO393215:ACP393216 AMK393215:AML393216 AWG393215:AWH393216 BGC393215:BGD393216 BPY393215:BPZ393216 BZU393215:BZV393216 CJQ393215:CJR393216 CTM393215:CTN393216 DDI393215:DDJ393216 DNE393215:DNF393216 DXA393215:DXB393216 EGW393215:EGX393216 EQS393215:EQT393216 FAO393215:FAP393216 FKK393215:FKL393216 FUG393215:FUH393216 GEC393215:GED393216 GNY393215:GNZ393216 GXU393215:GXV393216 HHQ393215:HHR393216 HRM393215:HRN393216 IBI393215:IBJ393216 ILE393215:ILF393216 IVA393215:IVB393216 JEW393215:JEX393216 JOS393215:JOT393216 JYO393215:JYP393216 KIK393215:KIL393216 KSG393215:KSH393216 LCC393215:LCD393216 LLY393215:LLZ393216 LVU393215:LVV393216 MFQ393215:MFR393216 MPM393215:MPN393216 MZI393215:MZJ393216 NJE393215:NJF393216 NTA393215:NTB393216 OCW393215:OCX393216 OMS393215:OMT393216 OWO393215:OWP393216 PGK393215:PGL393216 PQG393215:PQH393216 QAC393215:QAD393216 QJY393215:QJZ393216 QTU393215:QTV393216 RDQ393215:RDR393216 RNM393215:RNN393216 RXI393215:RXJ393216 SHE393215:SHF393216 SRA393215:SRB393216 TAW393215:TAX393216 TKS393215:TKT393216 TUO393215:TUP393216 UEK393215:UEL393216 UOG393215:UOH393216 UYC393215:UYD393216 VHY393215:VHZ393216 VRU393215:VRV393216 WBQ393215:WBR393216 WLM393215:WLN393216 WVI393215:WVJ393216 B458751:C458752 IW458751:IX458752 SS458751:ST458752 ACO458751:ACP458752 AMK458751:AML458752 AWG458751:AWH458752 BGC458751:BGD458752 BPY458751:BPZ458752 BZU458751:BZV458752 CJQ458751:CJR458752 CTM458751:CTN458752 DDI458751:DDJ458752 DNE458751:DNF458752 DXA458751:DXB458752 EGW458751:EGX458752 EQS458751:EQT458752 FAO458751:FAP458752 FKK458751:FKL458752 FUG458751:FUH458752 GEC458751:GED458752 GNY458751:GNZ458752 GXU458751:GXV458752 HHQ458751:HHR458752 HRM458751:HRN458752 IBI458751:IBJ458752 ILE458751:ILF458752 IVA458751:IVB458752 JEW458751:JEX458752 JOS458751:JOT458752 JYO458751:JYP458752 KIK458751:KIL458752 KSG458751:KSH458752 LCC458751:LCD458752 LLY458751:LLZ458752 LVU458751:LVV458752 MFQ458751:MFR458752 MPM458751:MPN458752 MZI458751:MZJ458752 NJE458751:NJF458752 NTA458751:NTB458752 OCW458751:OCX458752 OMS458751:OMT458752 OWO458751:OWP458752 PGK458751:PGL458752 PQG458751:PQH458752 QAC458751:QAD458752 QJY458751:QJZ458752 QTU458751:QTV458752 RDQ458751:RDR458752 RNM458751:RNN458752 RXI458751:RXJ458752 SHE458751:SHF458752 SRA458751:SRB458752 TAW458751:TAX458752 TKS458751:TKT458752 TUO458751:TUP458752 UEK458751:UEL458752 UOG458751:UOH458752 UYC458751:UYD458752 VHY458751:VHZ458752 VRU458751:VRV458752 WBQ458751:WBR458752 WLM458751:WLN458752 WVI458751:WVJ458752 B524287:C524288 IW524287:IX524288 SS524287:ST524288 ACO524287:ACP524288 AMK524287:AML524288 AWG524287:AWH524288 BGC524287:BGD524288 BPY524287:BPZ524288 BZU524287:BZV524288 CJQ524287:CJR524288 CTM524287:CTN524288 DDI524287:DDJ524288 DNE524287:DNF524288 DXA524287:DXB524288 EGW524287:EGX524288 EQS524287:EQT524288 FAO524287:FAP524288 FKK524287:FKL524288 FUG524287:FUH524288 GEC524287:GED524288 GNY524287:GNZ524288 GXU524287:GXV524288 HHQ524287:HHR524288 HRM524287:HRN524288 IBI524287:IBJ524288 ILE524287:ILF524288 IVA524287:IVB524288 JEW524287:JEX524288 JOS524287:JOT524288 JYO524287:JYP524288 KIK524287:KIL524288 KSG524287:KSH524288 LCC524287:LCD524288 LLY524287:LLZ524288 LVU524287:LVV524288 MFQ524287:MFR524288 MPM524287:MPN524288 MZI524287:MZJ524288 NJE524287:NJF524288 NTA524287:NTB524288 OCW524287:OCX524288 OMS524287:OMT524288 OWO524287:OWP524288 PGK524287:PGL524288 PQG524287:PQH524288 QAC524287:QAD524288 QJY524287:QJZ524288 QTU524287:QTV524288 RDQ524287:RDR524288 RNM524287:RNN524288 RXI524287:RXJ524288 SHE524287:SHF524288 SRA524287:SRB524288 TAW524287:TAX524288 TKS524287:TKT524288 TUO524287:TUP524288 UEK524287:UEL524288 UOG524287:UOH524288 UYC524287:UYD524288 VHY524287:VHZ524288 VRU524287:VRV524288 WBQ524287:WBR524288 WLM524287:WLN524288 WVI524287:WVJ524288 B589823:C589824 IW589823:IX589824 SS589823:ST589824 ACO589823:ACP589824 AMK589823:AML589824 AWG589823:AWH589824 BGC589823:BGD589824 BPY589823:BPZ589824 BZU589823:BZV589824 CJQ589823:CJR589824 CTM589823:CTN589824 DDI589823:DDJ589824 DNE589823:DNF589824 DXA589823:DXB589824 EGW589823:EGX589824 EQS589823:EQT589824 FAO589823:FAP589824 FKK589823:FKL589824 FUG589823:FUH589824 GEC589823:GED589824 GNY589823:GNZ589824 GXU589823:GXV589824 HHQ589823:HHR589824 HRM589823:HRN589824 IBI589823:IBJ589824 ILE589823:ILF589824 IVA589823:IVB589824 JEW589823:JEX589824 JOS589823:JOT589824 JYO589823:JYP589824 KIK589823:KIL589824 KSG589823:KSH589824 LCC589823:LCD589824 LLY589823:LLZ589824 LVU589823:LVV589824 MFQ589823:MFR589824 MPM589823:MPN589824 MZI589823:MZJ589824 NJE589823:NJF589824 NTA589823:NTB589824 OCW589823:OCX589824 OMS589823:OMT589824 OWO589823:OWP589824 PGK589823:PGL589824 PQG589823:PQH589824 QAC589823:QAD589824 QJY589823:QJZ589824 QTU589823:QTV589824 RDQ589823:RDR589824 RNM589823:RNN589824 RXI589823:RXJ589824 SHE589823:SHF589824 SRA589823:SRB589824 TAW589823:TAX589824 TKS589823:TKT589824 TUO589823:TUP589824 UEK589823:UEL589824 UOG589823:UOH589824 UYC589823:UYD589824 VHY589823:VHZ589824 VRU589823:VRV589824 WBQ589823:WBR589824 WLM589823:WLN589824 WVI589823:WVJ589824 B655359:C655360 IW655359:IX655360 SS655359:ST655360 ACO655359:ACP655360 AMK655359:AML655360 AWG655359:AWH655360 BGC655359:BGD655360 BPY655359:BPZ655360 BZU655359:BZV655360 CJQ655359:CJR655360 CTM655359:CTN655360 DDI655359:DDJ655360 DNE655359:DNF655360 DXA655359:DXB655360 EGW655359:EGX655360 EQS655359:EQT655360 FAO655359:FAP655360 FKK655359:FKL655360 FUG655359:FUH655360 GEC655359:GED655360 GNY655359:GNZ655360 GXU655359:GXV655360 HHQ655359:HHR655360 HRM655359:HRN655360 IBI655359:IBJ655360 ILE655359:ILF655360 IVA655359:IVB655360 JEW655359:JEX655360 JOS655359:JOT655360 JYO655359:JYP655360 KIK655359:KIL655360 KSG655359:KSH655360 LCC655359:LCD655360 LLY655359:LLZ655360 LVU655359:LVV655360 MFQ655359:MFR655360 MPM655359:MPN655360 MZI655359:MZJ655360 NJE655359:NJF655360 NTA655359:NTB655360 OCW655359:OCX655360 OMS655359:OMT655360 OWO655359:OWP655360 PGK655359:PGL655360 PQG655359:PQH655360 QAC655359:QAD655360 QJY655359:QJZ655360 QTU655359:QTV655360 RDQ655359:RDR655360 RNM655359:RNN655360 RXI655359:RXJ655360 SHE655359:SHF655360 SRA655359:SRB655360 TAW655359:TAX655360 TKS655359:TKT655360 TUO655359:TUP655360 UEK655359:UEL655360 UOG655359:UOH655360 UYC655359:UYD655360 VHY655359:VHZ655360 VRU655359:VRV655360 WBQ655359:WBR655360 WLM655359:WLN655360 WVI655359:WVJ655360 B720895:C720896 IW720895:IX720896 SS720895:ST720896 ACO720895:ACP720896 AMK720895:AML720896 AWG720895:AWH720896 BGC720895:BGD720896 BPY720895:BPZ720896 BZU720895:BZV720896 CJQ720895:CJR720896 CTM720895:CTN720896 DDI720895:DDJ720896 DNE720895:DNF720896 DXA720895:DXB720896 EGW720895:EGX720896 EQS720895:EQT720896 FAO720895:FAP720896 FKK720895:FKL720896 FUG720895:FUH720896 GEC720895:GED720896 GNY720895:GNZ720896 GXU720895:GXV720896 HHQ720895:HHR720896 HRM720895:HRN720896 IBI720895:IBJ720896 ILE720895:ILF720896 IVA720895:IVB720896 JEW720895:JEX720896 JOS720895:JOT720896 JYO720895:JYP720896 KIK720895:KIL720896 KSG720895:KSH720896 LCC720895:LCD720896 LLY720895:LLZ720896 LVU720895:LVV720896 MFQ720895:MFR720896 MPM720895:MPN720896 MZI720895:MZJ720896 NJE720895:NJF720896 NTA720895:NTB720896 OCW720895:OCX720896 OMS720895:OMT720896 OWO720895:OWP720896 PGK720895:PGL720896 PQG720895:PQH720896 QAC720895:QAD720896 QJY720895:QJZ720896 QTU720895:QTV720896 RDQ720895:RDR720896 RNM720895:RNN720896 RXI720895:RXJ720896 SHE720895:SHF720896 SRA720895:SRB720896 TAW720895:TAX720896 TKS720895:TKT720896 TUO720895:TUP720896 UEK720895:UEL720896 UOG720895:UOH720896 UYC720895:UYD720896 VHY720895:VHZ720896 VRU720895:VRV720896 WBQ720895:WBR720896 WLM720895:WLN720896 WVI720895:WVJ720896 B786431:C786432 IW786431:IX786432 SS786431:ST786432 ACO786431:ACP786432 AMK786431:AML786432 AWG786431:AWH786432 BGC786431:BGD786432 BPY786431:BPZ786432 BZU786431:BZV786432 CJQ786431:CJR786432 CTM786431:CTN786432 DDI786431:DDJ786432 DNE786431:DNF786432 DXA786431:DXB786432 EGW786431:EGX786432 EQS786431:EQT786432 FAO786431:FAP786432 FKK786431:FKL786432 FUG786431:FUH786432 GEC786431:GED786432 GNY786431:GNZ786432 GXU786431:GXV786432 HHQ786431:HHR786432 HRM786431:HRN786432 IBI786431:IBJ786432 ILE786431:ILF786432 IVA786431:IVB786432 JEW786431:JEX786432 JOS786431:JOT786432 JYO786431:JYP786432 KIK786431:KIL786432 KSG786431:KSH786432 LCC786431:LCD786432 LLY786431:LLZ786432 LVU786431:LVV786432 MFQ786431:MFR786432 MPM786431:MPN786432 MZI786431:MZJ786432 NJE786431:NJF786432 NTA786431:NTB786432 OCW786431:OCX786432 OMS786431:OMT786432 OWO786431:OWP786432 PGK786431:PGL786432 PQG786431:PQH786432 QAC786431:QAD786432 QJY786431:QJZ786432 QTU786431:QTV786432 RDQ786431:RDR786432 RNM786431:RNN786432 RXI786431:RXJ786432 SHE786431:SHF786432 SRA786431:SRB786432 TAW786431:TAX786432 TKS786431:TKT786432 TUO786431:TUP786432 UEK786431:UEL786432 UOG786431:UOH786432 UYC786431:UYD786432 VHY786431:VHZ786432 VRU786431:VRV786432 WBQ786431:WBR786432 WLM786431:WLN786432 WVI786431:WVJ786432 B851967:C851968 IW851967:IX851968 SS851967:ST851968 ACO851967:ACP851968 AMK851967:AML851968 AWG851967:AWH851968 BGC851967:BGD851968 BPY851967:BPZ851968 BZU851967:BZV851968 CJQ851967:CJR851968 CTM851967:CTN851968 DDI851967:DDJ851968 DNE851967:DNF851968 DXA851967:DXB851968 EGW851967:EGX851968 EQS851967:EQT851968 FAO851967:FAP851968 FKK851967:FKL851968 FUG851967:FUH851968 GEC851967:GED851968 GNY851967:GNZ851968 GXU851967:GXV851968 HHQ851967:HHR851968 HRM851967:HRN851968 IBI851967:IBJ851968 ILE851967:ILF851968 IVA851967:IVB851968 JEW851967:JEX851968 JOS851967:JOT851968 JYO851967:JYP851968 KIK851967:KIL851968 KSG851967:KSH851968 LCC851967:LCD851968 LLY851967:LLZ851968 LVU851967:LVV851968 MFQ851967:MFR851968 MPM851967:MPN851968 MZI851967:MZJ851968 NJE851967:NJF851968 NTA851967:NTB851968 OCW851967:OCX851968 OMS851967:OMT851968 OWO851967:OWP851968 PGK851967:PGL851968 PQG851967:PQH851968 QAC851967:QAD851968 QJY851967:QJZ851968 QTU851967:QTV851968 RDQ851967:RDR851968 RNM851967:RNN851968 RXI851967:RXJ851968 SHE851967:SHF851968 SRA851967:SRB851968 TAW851967:TAX851968 TKS851967:TKT851968 TUO851967:TUP851968 UEK851967:UEL851968 UOG851967:UOH851968 UYC851967:UYD851968 VHY851967:VHZ851968 VRU851967:VRV851968 WBQ851967:WBR851968 WLM851967:WLN851968 WVI851967:WVJ851968 B917503:C917504 IW917503:IX917504 SS917503:ST917504 ACO917503:ACP917504 AMK917503:AML917504 AWG917503:AWH917504 BGC917503:BGD917504 BPY917503:BPZ917504 BZU917503:BZV917504 CJQ917503:CJR917504 CTM917503:CTN917504 DDI917503:DDJ917504 DNE917503:DNF917504 DXA917503:DXB917504 EGW917503:EGX917504 EQS917503:EQT917504 FAO917503:FAP917504 FKK917503:FKL917504 FUG917503:FUH917504 GEC917503:GED917504 GNY917503:GNZ917504 GXU917503:GXV917504 HHQ917503:HHR917504 HRM917503:HRN917504 IBI917503:IBJ917504 ILE917503:ILF917504 IVA917503:IVB917504 JEW917503:JEX917504 JOS917503:JOT917504 JYO917503:JYP917504 KIK917503:KIL917504 KSG917503:KSH917504 LCC917503:LCD917504 LLY917503:LLZ917504 LVU917503:LVV917504 MFQ917503:MFR917504 MPM917503:MPN917504 MZI917503:MZJ917504 NJE917503:NJF917504 NTA917503:NTB917504 OCW917503:OCX917504 OMS917503:OMT917504 OWO917503:OWP917504 PGK917503:PGL917504 PQG917503:PQH917504 QAC917503:QAD917504 QJY917503:QJZ917504 QTU917503:QTV917504 RDQ917503:RDR917504 RNM917503:RNN917504 RXI917503:RXJ917504 SHE917503:SHF917504 SRA917503:SRB917504 TAW917503:TAX917504 TKS917503:TKT917504 TUO917503:TUP917504 UEK917503:UEL917504 UOG917503:UOH917504 UYC917503:UYD917504 VHY917503:VHZ917504 VRU917503:VRV917504 WBQ917503:WBR917504 WLM917503:WLN917504 WVI917503:WVJ917504 B983039:C983040 IW983039:IX983040 SS983039:ST983040 ACO983039:ACP983040 AMK983039:AML983040 AWG983039:AWH983040 BGC983039:BGD983040 BPY983039:BPZ983040 BZU983039:BZV983040 CJQ983039:CJR983040 CTM983039:CTN983040 DDI983039:DDJ983040 DNE983039:DNF983040 DXA983039:DXB983040 EGW983039:EGX983040 EQS983039:EQT983040 FAO983039:FAP983040 FKK983039:FKL983040 FUG983039:FUH983040 GEC983039:GED983040 GNY983039:GNZ983040 GXU983039:GXV983040 HHQ983039:HHR983040 HRM983039:HRN983040 IBI983039:IBJ983040 ILE983039:ILF983040 IVA983039:IVB983040 JEW983039:JEX983040 JOS983039:JOT983040 JYO983039:JYP983040 KIK983039:KIL983040 KSG983039:KSH983040 LCC983039:LCD983040 LLY983039:LLZ983040 LVU983039:LVV983040 MFQ983039:MFR983040 MPM983039:MPN983040 MZI983039:MZJ983040 NJE983039:NJF983040 NTA983039:NTB983040 OCW983039:OCX983040 OMS983039:OMT983040 OWO983039:OWP983040 PGK983039:PGL983040 PQG983039:PQH983040 QAC983039:QAD983040 QJY983039:QJZ983040 QTU983039:QTV983040 RDQ983039:RDR983040 RNM983039:RNN983040 RXI983039:RXJ983040 SHE983039:SHF983040 SRA983039:SRB983040 TAW983039:TAX983040 TKS983039:TKT983040 TUO983039:TUP983040 UEK983039:UEL983040 UOG983039:UOH983040 UYC983039:UYD983040 VHY983039:VHZ983040 VRU983039:VRV983040 WBQ983039:WBR983040 WLM983039:WLN983040 WVI983039:WVJ983040 E34:E36 IZ34:IZ36 SV34:SV36 ACR34:ACR36 AMN34:AMN36 AWJ34:AWJ36 BGF34:BGF36 BQB34:BQB36 BZX34:BZX36 CJT34:CJT36 CTP34:CTP36 DDL34:DDL36 DNH34:DNH36 DXD34:DXD36 EGZ34:EGZ36 EQV34:EQV36 FAR34:FAR36 FKN34:FKN36 FUJ34:FUJ36 GEF34:GEF36 GOB34:GOB36 GXX34:GXX36 HHT34:HHT36 HRP34:HRP36 IBL34:IBL36 ILH34:ILH36 IVD34:IVD36 JEZ34:JEZ36 JOV34:JOV36 JYR34:JYR36 KIN34:KIN36 KSJ34:KSJ36 LCF34:LCF36 LMB34:LMB36 LVX34:LVX36 MFT34:MFT36 MPP34:MPP36 MZL34:MZL36 NJH34:NJH36 NTD34:NTD36 OCZ34:OCZ36 OMV34:OMV36 OWR34:OWR36 PGN34:PGN36 PQJ34:PQJ36 QAF34:QAF36 QKB34:QKB36 QTX34:QTX36 RDT34:RDT36 RNP34:RNP36 RXL34:RXL36 SHH34:SHH36 SRD34:SRD36 TAZ34:TAZ36 TKV34:TKV36 TUR34:TUR36 UEN34:UEN36 UOJ34:UOJ36 UYF34:UYF36 VIB34:VIB36 VRX34:VRX36 WBT34:WBT36 WLP34:WLP36 WVL34:WVL36 E65560:E65562 IZ65560:IZ65562 SV65560:SV65562 ACR65560:ACR65562 AMN65560:AMN65562 AWJ65560:AWJ65562 BGF65560:BGF65562 BQB65560:BQB65562 BZX65560:BZX65562 CJT65560:CJT65562 CTP65560:CTP65562 DDL65560:DDL65562 DNH65560:DNH65562 DXD65560:DXD65562 EGZ65560:EGZ65562 EQV65560:EQV65562 FAR65560:FAR65562 FKN65560:FKN65562 FUJ65560:FUJ65562 GEF65560:GEF65562 GOB65560:GOB65562 GXX65560:GXX65562 HHT65560:HHT65562 HRP65560:HRP65562 IBL65560:IBL65562 ILH65560:ILH65562 IVD65560:IVD65562 JEZ65560:JEZ65562 JOV65560:JOV65562 JYR65560:JYR65562 KIN65560:KIN65562 KSJ65560:KSJ65562 LCF65560:LCF65562 LMB65560:LMB65562 LVX65560:LVX65562 MFT65560:MFT65562 MPP65560:MPP65562 MZL65560:MZL65562 NJH65560:NJH65562 NTD65560:NTD65562 OCZ65560:OCZ65562 OMV65560:OMV65562 OWR65560:OWR65562 PGN65560:PGN65562 PQJ65560:PQJ65562 QAF65560:QAF65562 QKB65560:QKB65562 QTX65560:QTX65562 RDT65560:RDT65562 RNP65560:RNP65562 RXL65560:RXL65562 SHH65560:SHH65562 SRD65560:SRD65562 TAZ65560:TAZ65562 TKV65560:TKV65562 TUR65560:TUR65562 UEN65560:UEN65562 UOJ65560:UOJ65562 UYF65560:UYF65562 VIB65560:VIB65562 VRX65560:VRX65562 WBT65560:WBT65562 WLP65560:WLP65562 WVL65560:WVL65562 E131096:E131098 IZ131096:IZ131098 SV131096:SV131098 ACR131096:ACR131098 AMN131096:AMN131098 AWJ131096:AWJ131098 BGF131096:BGF131098 BQB131096:BQB131098 BZX131096:BZX131098 CJT131096:CJT131098 CTP131096:CTP131098 DDL131096:DDL131098 DNH131096:DNH131098 DXD131096:DXD131098 EGZ131096:EGZ131098 EQV131096:EQV131098 FAR131096:FAR131098 FKN131096:FKN131098 FUJ131096:FUJ131098 GEF131096:GEF131098 GOB131096:GOB131098 GXX131096:GXX131098 HHT131096:HHT131098 HRP131096:HRP131098 IBL131096:IBL131098 ILH131096:ILH131098 IVD131096:IVD131098 JEZ131096:JEZ131098 JOV131096:JOV131098 JYR131096:JYR131098 KIN131096:KIN131098 KSJ131096:KSJ131098 LCF131096:LCF131098 LMB131096:LMB131098 LVX131096:LVX131098 MFT131096:MFT131098 MPP131096:MPP131098 MZL131096:MZL131098 NJH131096:NJH131098 NTD131096:NTD131098 OCZ131096:OCZ131098 OMV131096:OMV131098 OWR131096:OWR131098 PGN131096:PGN131098 PQJ131096:PQJ131098 QAF131096:QAF131098 QKB131096:QKB131098 QTX131096:QTX131098 RDT131096:RDT131098 RNP131096:RNP131098 RXL131096:RXL131098 SHH131096:SHH131098 SRD131096:SRD131098 TAZ131096:TAZ131098 TKV131096:TKV131098 TUR131096:TUR131098 UEN131096:UEN131098 UOJ131096:UOJ131098 UYF131096:UYF131098 VIB131096:VIB131098 VRX131096:VRX131098 WBT131096:WBT131098 WLP131096:WLP131098 WVL131096:WVL131098 E196632:E196634 IZ196632:IZ196634 SV196632:SV196634 ACR196632:ACR196634 AMN196632:AMN196634 AWJ196632:AWJ196634 BGF196632:BGF196634 BQB196632:BQB196634 BZX196632:BZX196634 CJT196632:CJT196634 CTP196632:CTP196634 DDL196632:DDL196634 DNH196632:DNH196634 DXD196632:DXD196634 EGZ196632:EGZ196634 EQV196632:EQV196634 FAR196632:FAR196634 FKN196632:FKN196634 FUJ196632:FUJ196634 GEF196632:GEF196634 GOB196632:GOB196634 GXX196632:GXX196634 HHT196632:HHT196634 HRP196632:HRP196634 IBL196632:IBL196634 ILH196632:ILH196634 IVD196632:IVD196634 JEZ196632:JEZ196634 JOV196632:JOV196634 JYR196632:JYR196634 KIN196632:KIN196634 KSJ196632:KSJ196634 LCF196632:LCF196634 LMB196632:LMB196634 LVX196632:LVX196634 MFT196632:MFT196634 MPP196632:MPP196634 MZL196632:MZL196634 NJH196632:NJH196634 NTD196632:NTD196634 OCZ196632:OCZ196634 OMV196632:OMV196634 OWR196632:OWR196634 PGN196632:PGN196634 PQJ196632:PQJ196634 QAF196632:QAF196634 QKB196632:QKB196634 QTX196632:QTX196634 RDT196632:RDT196634 RNP196632:RNP196634 RXL196632:RXL196634 SHH196632:SHH196634 SRD196632:SRD196634 TAZ196632:TAZ196634 TKV196632:TKV196634 TUR196632:TUR196634 UEN196632:UEN196634 UOJ196632:UOJ196634 UYF196632:UYF196634 VIB196632:VIB196634 VRX196632:VRX196634 WBT196632:WBT196634 WLP196632:WLP196634 WVL196632:WVL196634 E262168:E262170 IZ262168:IZ262170 SV262168:SV262170 ACR262168:ACR262170 AMN262168:AMN262170 AWJ262168:AWJ262170 BGF262168:BGF262170 BQB262168:BQB262170 BZX262168:BZX262170 CJT262168:CJT262170 CTP262168:CTP262170 DDL262168:DDL262170 DNH262168:DNH262170 DXD262168:DXD262170 EGZ262168:EGZ262170 EQV262168:EQV262170 FAR262168:FAR262170 FKN262168:FKN262170 FUJ262168:FUJ262170 GEF262168:GEF262170 GOB262168:GOB262170 GXX262168:GXX262170 HHT262168:HHT262170 HRP262168:HRP262170 IBL262168:IBL262170 ILH262168:ILH262170 IVD262168:IVD262170 JEZ262168:JEZ262170 JOV262168:JOV262170 JYR262168:JYR262170 KIN262168:KIN262170 KSJ262168:KSJ262170 LCF262168:LCF262170 LMB262168:LMB262170 LVX262168:LVX262170 MFT262168:MFT262170 MPP262168:MPP262170 MZL262168:MZL262170 NJH262168:NJH262170 NTD262168:NTD262170 OCZ262168:OCZ262170 OMV262168:OMV262170 OWR262168:OWR262170 PGN262168:PGN262170 PQJ262168:PQJ262170 QAF262168:QAF262170 QKB262168:QKB262170 QTX262168:QTX262170 RDT262168:RDT262170 RNP262168:RNP262170 RXL262168:RXL262170 SHH262168:SHH262170 SRD262168:SRD262170 TAZ262168:TAZ262170 TKV262168:TKV262170 TUR262168:TUR262170 UEN262168:UEN262170 UOJ262168:UOJ262170 UYF262168:UYF262170 VIB262168:VIB262170 VRX262168:VRX262170 WBT262168:WBT262170 WLP262168:WLP262170 WVL262168:WVL262170 E327704:E327706 IZ327704:IZ327706 SV327704:SV327706 ACR327704:ACR327706 AMN327704:AMN327706 AWJ327704:AWJ327706 BGF327704:BGF327706 BQB327704:BQB327706 BZX327704:BZX327706 CJT327704:CJT327706 CTP327704:CTP327706 DDL327704:DDL327706 DNH327704:DNH327706 DXD327704:DXD327706 EGZ327704:EGZ327706 EQV327704:EQV327706 FAR327704:FAR327706 FKN327704:FKN327706 FUJ327704:FUJ327706 GEF327704:GEF327706 GOB327704:GOB327706 GXX327704:GXX327706 HHT327704:HHT327706 HRP327704:HRP327706 IBL327704:IBL327706 ILH327704:ILH327706 IVD327704:IVD327706 JEZ327704:JEZ327706 JOV327704:JOV327706 JYR327704:JYR327706 KIN327704:KIN327706 KSJ327704:KSJ327706 LCF327704:LCF327706 LMB327704:LMB327706 LVX327704:LVX327706 MFT327704:MFT327706 MPP327704:MPP327706 MZL327704:MZL327706 NJH327704:NJH327706 NTD327704:NTD327706 OCZ327704:OCZ327706 OMV327704:OMV327706 OWR327704:OWR327706 PGN327704:PGN327706 PQJ327704:PQJ327706 QAF327704:QAF327706 QKB327704:QKB327706 QTX327704:QTX327706 RDT327704:RDT327706 RNP327704:RNP327706 RXL327704:RXL327706 SHH327704:SHH327706 SRD327704:SRD327706 TAZ327704:TAZ327706 TKV327704:TKV327706 TUR327704:TUR327706 UEN327704:UEN327706 UOJ327704:UOJ327706 UYF327704:UYF327706 VIB327704:VIB327706 VRX327704:VRX327706 WBT327704:WBT327706 WLP327704:WLP327706 WVL327704:WVL327706 E393240:E393242 IZ393240:IZ393242 SV393240:SV393242 ACR393240:ACR393242 AMN393240:AMN393242 AWJ393240:AWJ393242 BGF393240:BGF393242 BQB393240:BQB393242 BZX393240:BZX393242 CJT393240:CJT393242 CTP393240:CTP393242 DDL393240:DDL393242 DNH393240:DNH393242 DXD393240:DXD393242 EGZ393240:EGZ393242 EQV393240:EQV393242 FAR393240:FAR393242 FKN393240:FKN393242 FUJ393240:FUJ393242 GEF393240:GEF393242 GOB393240:GOB393242 GXX393240:GXX393242 HHT393240:HHT393242 HRP393240:HRP393242 IBL393240:IBL393242 ILH393240:ILH393242 IVD393240:IVD393242 JEZ393240:JEZ393242 JOV393240:JOV393242 JYR393240:JYR393242 KIN393240:KIN393242 KSJ393240:KSJ393242 LCF393240:LCF393242 LMB393240:LMB393242 LVX393240:LVX393242 MFT393240:MFT393242 MPP393240:MPP393242 MZL393240:MZL393242 NJH393240:NJH393242 NTD393240:NTD393242 OCZ393240:OCZ393242 OMV393240:OMV393242 OWR393240:OWR393242 PGN393240:PGN393242 PQJ393240:PQJ393242 QAF393240:QAF393242 QKB393240:QKB393242 QTX393240:QTX393242 RDT393240:RDT393242 RNP393240:RNP393242 RXL393240:RXL393242 SHH393240:SHH393242 SRD393240:SRD393242 TAZ393240:TAZ393242 TKV393240:TKV393242 TUR393240:TUR393242 UEN393240:UEN393242 UOJ393240:UOJ393242 UYF393240:UYF393242 VIB393240:VIB393242 VRX393240:VRX393242 WBT393240:WBT393242 WLP393240:WLP393242 WVL393240:WVL393242 E458776:E458778 IZ458776:IZ458778 SV458776:SV458778 ACR458776:ACR458778 AMN458776:AMN458778 AWJ458776:AWJ458778 BGF458776:BGF458778 BQB458776:BQB458778 BZX458776:BZX458778 CJT458776:CJT458778 CTP458776:CTP458778 DDL458776:DDL458778 DNH458776:DNH458778 DXD458776:DXD458778 EGZ458776:EGZ458778 EQV458776:EQV458778 FAR458776:FAR458778 FKN458776:FKN458778 FUJ458776:FUJ458778 GEF458776:GEF458778 GOB458776:GOB458778 GXX458776:GXX458778 HHT458776:HHT458778 HRP458776:HRP458778 IBL458776:IBL458778 ILH458776:ILH458778 IVD458776:IVD458778 JEZ458776:JEZ458778 JOV458776:JOV458778 JYR458776:JYR458778 KIN458776:KIN458778 KSJ458776:KSJ458778 LCF458776:LCF458778 LMB458776:LMB458778 LVX458776:LVX458778 MFT458776:MFT458778 MPP458776:MPP458778 MZL458776:MZL458778 NJH458776:NJH458778 NTD458776:NTD458778 OCZ458776:OCZ458778 OMV458776:OMV458778 OWR458776:OWR458778 PGN458776:PGN458778 PQJ458776:PQJ458778 QAF458776:QAF458778 QKB458776:QKB458778 QTX458776:QTX458778 RDT458776:RDT458778 RNP458776:RNP458778 RXL458776:RXL458778 SHH458776:SHH458778 SRD458776:SRD458778 TAZ458776:TAZ458778 TKV458776:TKV458778 TUR458776:TUR458778 UEN458776:UEN458778 UOJ458776:UOJ458778 UYF458776:UYF458778 VIB458776:VIB458778 VRX458776:VRX458778 WBT458776:WBT458778 WLP458776:WLP458778 WVL458776:WVL458778 E524312:E524314 IZ524312:IZ524314 SV524312:SV524314 ACR524312:ACR524314 AMN524312:AMN524314 AWJ524312:AWJ524314 BGF524312:BGF524314 BQB524312:BQB524314 BZX524312:BZX524314 CJT524312:CJT524314 CTP524312:CTP524314 DDL524312:DDL524314 DNH524312:DNH524314 DXD524312:DXD524314 EGZ524312:EGZ524314 EQV524312:EQV524314 FAR524312:FAR524314 FKN524312:FKN524314 FUJ524312:FUJ524314 GEF524312:GEF524314 GOB524312:GOB524314 GXX524312:GXX524314 HHT524312:HHT524314 HRP524312:HRP524314 IBL524312:IBL524314 ILH524312:ILH524314 IVD524312:IVD524314 JEZ524312:JEZ524314 JOV524312:JOV524314 JYR524312:JYR524314 KIN524312:KIN524314 KSJ524312:KSJ524314 LCF524312:LCF524314 LMB524312:LMB524314 LVX524312:LVX524314 MFT524312:MFT524314 MPP524312:MPP524314 MZL524312:MZL524314 NJH524312:NJH524314 NTD524312:NTD524314 OCZ524312:OCZ524314 OMV524312:OMV524314 OWR524312:OWR524314 PGN524312:PGN524314 PQJ524312:PQJ524314 QAF524312:QAF524314 QKB524312:QKB524314 QTX524312:QTX524314 RDT524312:RDT524314 RNP524312:RNP524314 RXL524312:RXL524314 SHH524312:SHH524314 SRD524312:SRD524314 TAZ524312:TAZ524314 TKV524312:TKV524314 TUR524312:TUR524314 UEN524312:UEN524314 UOJ524312:UOJ524314 UYF524312:UYF524314 VIB524312:VIB524314 VRX524312:VRX524314 WBT524312:WBT524314 WLP524312:WLP524314 WVL524312:WVL524314 E589848:E589850 IZ589848:IZ589850 SV589848:SV589850 ACR589848:ACR589850 AMN589848:AMN589850 AWJ589848:AWJ589850 BGF589848:BGF589850 BQB589848:BQB589850 BZX589848:BZX589850 CJT589848:CJT589850 CTP589848:CTP589850 DDL589848:DDL589850 DNH589848:DNH589850 DXD589848:DXD589850 EGZ589848:EGZ589850 EQV589848:EQV589850 FAR589848:FAR589850 FKN589848:FKN589850 FUJ589848:FUJ589850 GEF589848:GEF589850 GOB589848:GOB589850 GXX589848:GXX589850 HHT589848:HHT589850 HRP589848:HRP589850 IBL589848:IBL589850 ILH589848:ILH589850 IVD589848:IVD589850 JEZ589848:JEZ589850 JOV589848:JOV589850 JYR589848:JYR589850 KIN589848:KIN589850 KSJ589848:KSJ589850 LCF589848:LCF589850 LMB589848:LMB589850 LVX589848:LVX589850 MFT589848:MFT589850 MPP589848:MPP589850 MZL589848:MZL589850 NJH589848:NJH589850 NTD589848:NTD589850 OCZ589848:OCZ589850 OMV589848:OMV589850 OWR589848:OWR589850 PGN589848:PGN589850 PQJ589848:PQJ589850 QAF589848:QAF589850 QKB589848:QKB589850 QTX589848:QTX589850 RDT589848:RDT589850 RNP589848:RNP589850 RXL589848:RXL589850 SHH589848:SHH589850 SRD589848:SRD589850 TAZ589848:TAZ589850 TKV589848:TKV589850 TUR589848:TUR589850 UEN589848:UEN589850 UOJ589848:UOJ589850 UYF589848:UYF589850 VIB589848:VIB589850 VRX589848:VRX589850 WBT589848:WBT589850 WLP589848:WLP589850 WVL589848:WVL589850 E655384:E655386 IZ655384:IZ655386 SV655384:SV655386 ACR655384:ACR655386 AMN655384:AMN655386 AWJ655384:AWJ655386 BGF655384:BGF655386 BQB655384:BQB655386 BZX655384:BZX655386 CJT655384:CJT655386 CTP655384:CTP655386 DDL655384:DDL655386 DNH655384:DNH655386 DXD655384:DXD655386 EGZ655384:EGZ655386 EQV655384:EQV655386 FAR655384:FAR655386 FKN655384:FKN655386 FUJ655384:FUJ655386 GEF655384:GEF655386 GOB655384:GOB655386 GXX655384:GXX655386 HHT655384:HHT655386 HRP655384:HRP655386 IBL655384:IBL655386 ILH655384:ILH655386 IVD655384:IVD655386 JEZ655384:JEZ655386 JOV655384:JOV655386 JYR655384:JYR655386 KIN655384:KIN655386 KSJ655384:KSJ655386 LCF655384:LCF655386 LMB655384:LMB655386 LVX655384:LVX655386 MFT655384:MFT655386 MPP655384:MPP655386 MZL655384:MZL655386 NJH655384:NJH655386 NTD655384:NTD655386 OCZ655384:OCZ655386 OMV655384:OMV655386 OWR655384:OWR655386 PGN655384:PGN655386 PQJ655384:PQJ655386 QAF655384:QAF655386 QKB655384:QKB655386 QTX655384:QTX655386 RDT655384:RDT655386 RNP655384:RNP655386 RXL655384:RXL655386 SHH655384:SHH655386 SRD655384:SRD655386 TAZ655384:TAZ655386 TKV655384:TKV655386 TUR655384:TUR655386 UEN655384:UEN655386 UOJ655384:UOJ655386 UYF655384:UYF655386 VIB655384:VIB655386 VRX655384:VRX655386 WBT655384:WBT655386 WLP655384:WLP655386 WVL655384:WVL655386 E720920:E720922 IZ720920:IZ720922 SV720920:SV720922 ACR720920:ACR720922 AMN720920:AMN720922 AWJ720920:AWJ720922 BGF720920:BGF720922 BQB720920:BQB720922 BZX720920:BZX720922 CJT720920:CJT720922 CTP720920:CTP720922 DDL720920:DDL720922 DNH720920:DNH720922 DXD720920:DXD720922 EGZ720920:EGZ720922 EQV720920:EQV720922 FAR720920:FAR720922 FKN720920:FKN720922 FUJ720920:FUJ720922 GEF720920:GEF720922 GOB720920:GOB720922 GXX720920:GXX720922 HHT720920:HHT720922 HRP720920:HRP720922 IBL720920:IBL720922 ILH720920:ILH720922 IVD720920:IVD720922 JEZ720920:JEZ720922 JOV720920:JOV720922 JYR720920:JYR720922 KIN720920:KIN720922 KSJ720920:KSJ720922 LCF720920:LCF720922 LMB720920:LMB720922 LVX720920:LVX720922 MFT720920:MFT720922 MPP720920:MPP720922 MZL720920:MZL720922 NJH720920:NJH720922 NTD720920:NTD720922 OCZ720920:OCZ720922 OMV720920:OMV720922 OWR720920:OWR720922 PGN720920:PGN720922 PQJ720920:PQJ720922 QAF720920:QAF720922 QKB720920:QKB720922 QTX720920:QTX720922 RDT720920:RDT720922 RNP720920:RNP720922 RXL720920:RXL720922 SHH720920:SHH720922 SRD720920:SRD720922 TAZ720920:TAZ720922 TKV720920:TKV720922 TUR720920:TUR720922 UEN720920:UEN720922 UOJ720920:UOJ720922 UYF720920:UYF720922 VIB720920:VIB720922 VRX720920:VRX720922 WBT720920:WBT720922 WLP720920:WLP720922 WVL720920:WVL720922 E786456:E786458 IZ786456:IZ786458 SV786456:SV786458 ACR786456:ACR786458 AMN786456:AMN786458 AWJ786456:AWJ786458 BGF786456:BGF786458 BQB786456:BQB786458 BZX786456:BZX786458 CJT786456:CJT786458 CTP786456:CTP786458 DDL786456:DDL786458 DNH786456:DNH786458 DXD786456:DXD786458 EGZ786456:EGZ786458 EQV786456:EQV786458 FAR786456:FAR786458 FKN786456:FKN786458 FUJ786456:FUJ786458 GEF786456:GEF786458 GOB786456:GOB786458 GXX786456:GXX786458 HHT786456:HHT786458 HRP786456:HRP786458 IBL786456:IBL786458 ILH786456:ILH786458 IVD786456:IVD786458 JEZ786456:JEZ786458 JOV786456:JOV786458 JYR786456:JYR786458 KIN786456:KIN786458 KSJ786456:KSJ786458 LCF786456:LCF786458 LMB786456:LMB786458 LVX786456:LVX786458 MFT786456:MFT786458 MPP786456:MPP786458 MZL786456:MZL786458 NJH786456:NJH786458 NTD786456:NTD786458 OCZ786456:OCZ786458 OMV786456:OMV786458 OWR786456:OWR786458 PGN786456:PGN786458 PQJ786456:PQJ786458 QAF786456:QAF786458 QKB786456:QKB786458 QTX786456:QTX786458 RDT786456:RDT786458 RNP786456:RNP786458 RXL786456:RXL786458 SHH786456:SHH786458 SRD786456:SRD786458 TAZ786456:TAZ786458 TKV786456:TKV786458 TUR786456:TUR786458 UEN786456:UEN786458 UOJ786456:UOJ786458 UYF786456:UYF786458 VIB786456:VIB786458 VRX786456:VRX786458 WBT786456:WBT786458 WLP786456:WLP786458 WVL786456:WVL786458 E851992:E851994 IZ851992:IZ851994 SV851992:SV851994 ACR851992:ACR851994 AMN851992:AMN851994 AWJ851992:AWJ851994 BGF851992:BGF851994 BQB851992:BQB851994 BZX851992:BZX851994 CJT851992:CJT851994 CTP851992:CTP851994 DDL851992:DDL851994 DNH851992:DNH851994 DXD851992:DXD851994 EGZ851992:EGZ851994 EQV851992:EQV851994 FAR851992:FAR851994 FKN851992:FKN851994 FUJ851992:FUJ851994 GEF851992:GEF851994 GOB851992:GOB851994 GXX851992:GXX851994 HHT851992:HHT851994 HRP851992:HRP851994 IBL851992:IBL851994 ILH851992:ILH851994 IVD851992:IVD851994 JEZ851992:JEZ851994 JOV851992:JOV851994 JYR851992:JYR851994 KIN851992:KIN851994 KSJ851992:KSJ851994 LCF851992:LCF851994 LMB851992:LMB851994 LVX851992:LVX851994 MFT851992:MFT851994 MPP851992:MPP851994 MZL851992:MZL851994 NJH851992:NJH851994 NTD851992:NTD851994 OCZ851992:OCZ851994 OMV851992:OMV851994 OWR851992:OWR851994 PGN851992:PGN851994 PQJ851992:PQJ851994 QAF851992:QAF851994 QKB851992:QKB851994 QTX851992:QTX851994 RDT851992:RDT851994 RNP851992:RNP851994 RXL851992:RXL851994 SHH851992:SHH851994 SRD851992:SRD851994 TAZ851992:TAZ851994 TKV851992:TKV851994 TUR851992:TUR851994 UEN851992:UEN851994 UOJ851992:UOJ851994 UYF851992:UYF851994 VIB851992:VIB851994 VRX851992:VRX851994 WBT851992:WBT851994 WLP851992:WLP851994 WVL851992:WVL851994 E917528:E917530 IZ917528:IZ917530 SV917528:SV917530 ACR917528:ACR917530 AMN917528:AMN917530 AWJ917528:AWJ917530 BGF917528:BGF917530 BQB917528:BQB917530 BZX917528:BZX917530 CJT917528:CJT917530 CTP917528:CTP917530 DDL917528:DDL917530 DNH917528:DNH917530 DXD917528:DXD917530 EGZ917528:EGZ917530 EQV917528:EQV917530 FAR917528:FAR917530 FKN917528:FKN917530 FUJ917528:FUJ917530 GEF917528:GEF917530 GOB917528:GOB917530 GXX917528:GXX917530 HHT917528:HHT917530 HRP917528:HRP917530 IBL917528:IBL917530 ILH917528:ILH917530 IVD917528:IVD917530 JEZ917528:JEZ917530 JOV917528:JOV917530 JYR917528:JYR917530 KIN917528:KIN917530 KSJ917528:KSJ917530 LCF917528:LCF917530 LMB917528:LMB917530 LVX917528:LVX917530 MFT917528:MFT917530 MPP917528:MPP917530 MZL917528:MZL917530 NJH917528:NJH917530 NTD917528:NTD917530 OCZ917528:OCZ917530 OMV917528:OMV917530 OWR917528:OWR917530 PGN917528:PGN917530 PQJ917528:PQJ917530 QAF917528:QAF917530 QKB917528:QKB917530 QTX917528:QTX917530 RDT917528:RDT917530 RNP917528:RNP917530 RXL917528:RXL917530 SHH917528:SHH917530 SRD917528:SRD917530 TAZ917528:TAZ917530 TKV917528:TKV917530 TUR917528:TUR917530 UEN917528:UEN917530 UOJ917528:UOJ917530 UYF917528:UYF917530 VIB917528:VIB917530 VRX917528:VRX917530 WBT917528:WBT917530 WLP917528:WLP917530 WVL917528:WVL917530 E983064:E983066 IZ983064:IZ983066 SV983064:SV983066 ACR983064:ACR983066 AMN983064:AMN983066 AWJ983064:AWJ983066 BGF983064:BGF983066 BQB983064:BQB983066 BZX983064:BZX983066 CJT983064:CJT983066 CTP983064:CTP983066 DDL983064:DDL983066 DNH983064:DNH983066 DXD983064:DXD983066 EGZ983064:EGZ983066 EQV983064:EQV983066 FAR983064:FAR983066 FKN983064:FKN983066 FUJ983064:FUJ983066 GEF983064:GEF983066 GOB983064:GOB983066 GXX983064:GXX983066 HHT983064:HHT983066 HRP983064:HRP983066 IBL983064:IBL983066 ILH983064:ILH983066 IVD983064:IVD983066 JEZ983064:JEZ983066 JOV983064:JOV983066 JYR983064:JYR983066 KIN983064:KIN983066 KSJ983064:KSJ983066 LCF983064:LCF983066 LMB983064:LMB983066 LVX983064:LVX983066 MFT983064:MFT983066 MPP983064:MPP983066 MZL983064:MZL983066 NJH983064:NJH983066 NTD983064:NTD983066 OCZ983064:OCZ983066 OMV983064:OMV983066 OWR983064:OWR983066 PGN983064:PGN983066 PQJ983064:PQJ983066 QAF983064:QAF983066 QKB983064:QKB983066 QTX983064:QTX983066 RDT983064:RDT983066 RNP983064:RNP983066 RXL983064:RXL983066 SHH983064:SHH983066 SRD983064:SRD983066 TAZ983064:TAZ983066 TKV983064:TKV983066 TUR983064:TUR983066 UEN983064:UEN983066 UOJ983064:UOJ983066 UYF983064:UYF983066 VIB983064:VIB983066 VRX983064:VRX983066 WBT983064:WBT983066 WLP983064:WLP983066 WVL983064:WVL983066 B46:F46 IW46:JA46 SS46:SW46 ACO46:ACS46 AMK46:AMO46 AWG46:AWK46 BGC46:BGG46 BPY46:BQC46 BZU46:BZY46 CJQ46:CJU46 CTM46:CTQ46 DDI46:DDM46 DNE46:DNI46 DXA46:DXE46 EGW46:EHA46 EQS46:EQW46 FAO46:FAS46 FKK46:FKO46 FUG46:FUK46 GEC46:GEG46 GNY46:GOC46 GXU46:GXY46 HHQ46:HHU46 HRM46:HRQ46 IBI46:IBM46 ILE46:ILI46 IVA46:IVE46 JEW46:JFA46 JOS46:JOW46 JYO46:JYS46 KIK46:KIO46 KSG46:KSK46 LCC46:LCG46 LLY46:LMC46 LVU46:LVY46 MFQ46:MFU46 MPM46:MPQ46 MZI46:MZM46 NJE46:NJI46 NTA46:NTE46 OCW46:ODA46 OMS46:OMW46 OWO46:OWS46 PGK46:PGO46 PQG46:PQK46 QAC46:QAG46 QJY46:QKC46 QTU46:QTY46 RDQ46:RDU46 RNM46:RNQ46 RXI46:RXM46 SHE46:SHI46 SRA46:SRE46 TAW46:TBA46 TKS46:TKW46 TUO46:TUS46 UEK46:UEO46 UOG46:UOK46 UYC46:UYG46 VHY46:VIC46 VRU46:VRY46 WBQ46:WBU46 WLM46:WLQ46 WVI46:WVM46 B65580:F65580 IW65580:JA65580 SS65580:SW65580 ACO65580:ACS65580 AMK65580:AMO65580 AWG65580:AWK65580 BGC65580:BGG65580 BPY65580:BQC65580 BZU65580:BZY65580 CJQ65580:CJU65580 CTM65580:CTQ65580 DDI65580:DDM65580 DNE65580:DNI65580 DXA65580:DXE65580 EGW65580:EHA65580 EQS65580:EQW65580 FAO65580:FAS65580 FKK65580:FKO65580 FUG65580:FUK65580 GEC65580:GEG65580 GNY65580:GOC65580 GXU65580:GXY65580 HHQ65580:HHU65580 HRM65580:HRQ65580 IBI65580:IBM65580 ILE65580:ILI65580 IVA65580:IVE65580 JEW65580:JFA65580 JOS65580:JOW65580 JYO65580:JYS65580 KIK65580:KIO65580 KSG65580:KSK65580 LCC65580:LCG65580 LLY65580:LMC65580 LVU65580:LVY65580 MFQ65580:MFU65580 MPM65580:MPQ65580 MZI65580:MZM65580 NJE65580:NJI65580 NTA65580:NTE65580 OCW65580:ODA65580 OMS65580:OMW65580 OWO65580:OWS65580 PGK65580:PGO65580 PQG65580:PQK65580 QAC65580:QAG65580 QJY65580:QKC65580 QTU65580:QTY65580 RDQ65580:RDU65580 RNM65580:RNQ65580 RXI65580:RXM65580 SHE65580:SHI65580 SRA65580:SRE65580 TAW65580:TBA65580 TKS65580:TKW65580 TUO65580:TUS65580 UEK65580:UEO65580 UOG65580:UOK65580 UYC65580:UYG65580 VHY65580:VIC65580 VRU65580:VRY65580 WBQ65580:WBU65580 WLM65580:WLQ65580 WVI65580:WVM65580 B131116:F131116 IW131116:JA131116 SS131116:SW131116 ACO131116:ACS131116 AMK131116:AMO131116 AWG131116:AWK131116 BGC131116:BGG131116 BPY131116:BQC131116 BZU131116:BZY131116 CJQ131116:CJU131116 CTM131116:CTQ131116 DDI131116:DDM131116 DNE131116:DNI131116 DXA131116:DXE131116 EGW131116:EHA131116 EQS131116:EQW131116 FAO131116:FAS131116 FKK131116:FKO131116 FUG131116:FUK131116 GEC131116:GEG131116 GNY131116:GOC131116 GXU131116:GXY131116 HHQ131116:HHU131116 HRM131116:HRQ131116 IBI131116:IBM131116 ILE131116:ILI131116 IVA131116:IVE131116 JEW131116:JFA131116 JOS131116:JOW131116 JYO131116:JYS131116 KIK131116:KIO131116 KSG131116:KSK131116 LCC131116:LCG131116 LLY131116:LMC131116 LVU131116:LVY131116 MFQ131116:MFU131116 MPM131116:MPQ131116 MZI131116:MZM131116 NJE131116:NJI131116 NTA131116:NTE131116 OCW131116:ODA131116 OMS131116:OMW131116 OWO131116:OWS131116 PGK131116:PGO131116 PQG131116:PQK131116 QAC131116:QAG131116 QJY131116:QKC131116 QTU131116:QTY131116 RDQ131116:RDU131116 RNM131116:RNQ131116 RXI131116:RXM131116 SHE131116:SHI131116 SRA131116:SRE131116 TAW131116:TBA131116 TKS131116:TKW131116 TUO131116:TUS131116 UEK131116:UEO131116 UOG131116:UOK131116 UYC131116:UYG131116 VHY131116:VIC131116 VRU131116:VRY131116 WBQ131116:WBU131116 WLM131116:WLQ131116 WVI131116:WVM131116 B196652:F196652 IW196652:JA196652 SS196652:SW196652 ACO196652:ACS196652 AMK196652:AMO196652 AWG196652:AWK196652 BGC196652:BGG196652 BPY196652:BQC196652 BZU196652:BZY196652 CJQ196652:CJU196652 CTM196652:CTQ196652 DDI196652:DDM196652 DNE196652:DNI196652 DXA196652:DXE196652 EGW196652:EHA196652 EQS196652:EQW196652 FAO196652:FAS196652 FKK196652:FKO196652 FUG196652:FUK196652 GEC196652:GEG196652 GNY196652:GOC196652 GXU196652:GXY196652 HHQ196652:HHU196652 HRM196652:HRQ196652 IBI196652:IBM196652 ILE196652:ILI196652 IVA196652:IVE196652 JEW196652:JFA196652 JOS196652:JOW196652 JYO196652:JYS196652 KIK196652:KIO196652 KSG196652:KSK196652 LCC196652:LCG196652 LLY196652:LMC196652 LVU196652:LVY196652 MFQ196652:MFU196652 MPM196652:MPQ196652 MZI196652:MZM196652 NJE196652:NJI196652 NTA196652:NTE196652 OCW196652:ODA196652 OMS196652:OMW196652 OWO196652:OWS196652 PGK196652:PGO196652 PQG196652:PQK196652 QAC196652:QAG196652 QJY196652:QKC196652 QTU196652:QTY196652 RDQ196652:RDU196652 RNM196652:RNQ196652 RXI196652:RXM196652 SHE196652:SHI196652 SRA196652:SRE196652 TAW196652:TBA196652 TKS196652:TKW196652 TUO196652:TUS196652 UEK196652:UEO196652 UOG196652:UOK196652 UYC196652:UYG196652 VHY196652:VIC196652 VRU196652:VRY196652 WBQ196652:WBU196652 WLM196652:WLQ196652 WVI196652:WVM196652 B262188:F262188 IW262188:JA262188 SS262188:SW262188 ACO262188:ACS262188 AMK262188:AMO262188 AWG262188:AWK262188 BGC262188:BGG262188 BPY262188:BQC262188 BZU262188:BZY262188 CJQ262188:CJU262188 CTM262188:CTQ262188 DDI262188:DDM262188 DNE262188:DNI262188 DXA262188:DXE262188 EGW262188:EHA262188 EQS262188:EQW262188 FAO262188:FAS262188 FKK262188:FKO262188 FUG262188:FUK262188 GEC262188:GEG262188 GNY262188:GOC262188 GXU262188:GXY262188 HHQ262188:HHU262188 HRM262188:HRQ262188 IBI262188:IBM262188 ILE262188:ILI262188 IVA262188:IVE262188 JEW262188:JFA262188 JOS262188:JOW262188 JYO262188:JYS262188 KIK262188:KIO262188 KSG262188:KSK262188 LCC262188:LCG262188 LLY262188:LMC262188 LVU262188:LVY262188 MFQ262188:MFU262188 MPM262188:MPQ262188 MZI262188:MZM262188 NJE262188:NJI262188 NTA262188:NTE262188 OCW262188:ODA262188 OMS262188:OMW262188 OWO262188:OWS262188 PGK262188:PGO262188 PQG262188:PQK262188 QAC262188:QAG262188 QJY262188:QKC262188 QTU262188:QTY262188 RDQ262188:RDU262188 RNM262188:RNQ262188 RXI262188:RXM262188 SHE262188:SHI262188 SRA262188:SRE262188 TAW262188:TBA262188 TKS262188:TKW262188 TUO262188:TUS262188 UEK262188:UEO262188 UOG262188:UOK262188 UYC262188:UYG262188 VHY262188:VIC262188 VRU262188:VRY262188 WBQ262188:WBU262188 WLM262188:WLQ262188 WVI262188:WVM262188 B327724:F327724 IW327724:JA327724 SS327724:SW327724 ACO327724:ACS327724 AMK327724:AMO327724 AWG327724:AWK327724 BGC327724:BGG327724 BPY327724:BQC327724 BZU327724:BZY327724 CJQ327724:CJU327724 CTM327724:CTQ327724 DDI327724:DDM327724 DNE327724:DNI327724 DXA327724:DXE327724 EGW327724:EHA327724 EQS327724:EQW327724 FAO327724:FAS327724 FKK327724:FKO327724 FUG327724:FUK327724 GEC327724:GEG327724 GNY327724:GOC327724 GXU327724:GXY327724 HHQ327724:HHU327724 HRM327724:HRQ327724 IBI327724:IBM327724 ILE327724:ILI327724 IVA327724:IVE327724 JEW327724:JFA327724 JOS327724:JOW327724 JYO327724:JYS327724 KIK327724:KIO327724 KSG327724:KSK327724 LCC327724:LCG327724 LLY327724:LMC327724 LVU327724:LVY327724 MFQ327724:MFU327724 MPM327724:MPQ327724 MZI327724:MZM327724 NJE327724:NJI327724 NTA327724:NTE327724 OCW327724:ODA327724 OMS327724:OMW327724 OWO327724:OWS327724 PGK327724:PGO327724 PQG327724:PQK327724 QAC327724:QAG327724 QJY327724:QKC327724 QTU327724:QTY327724 RDQ327724:RDU327724 RNM327724:RNQ327724 RXI327724:RXM327724 SHE327724:SHI327724 SRA327724:SRE327724 TAW327724:TBA327724 TKS327724:TKW327724 TUO327724:TUS327724 UEK327724:UEO327724 UOG327724:UOK327724 UYC327724:UYG327724 VHY327724:VIC327724 VRU327724:VRY327724 WBQ327724:WBU327724 WLM327724:WLQ327724 WVI327724:WVM327724 B393260:F393260 IW393260:JA393260 SS393260:SW393260 ACO393260:ACS393260 AMK393260:AMO393260 AWG393260:AWK393260 BGC393260:BGG393260 BPY393260:BQC393260 BZU393260:BZY393260 CJQ393260:CJU393260 CTM393260:CTQ393260 DDI393260:DDM393260 DNE393260:DNI393260 DXA393260:DXE393260 EGW393260:EHA393260 EQS393260:EQW393260 FAO393260:FAS393260 FKK393260:FKO393260 FUG393260:FUK393260 GEC393260:GEG393260 GNY393260:GOC393260 GXU393260:GXY393260 HHQ393260:HHU393260 HRM393260:HRQ393260 IBI393260:IBM393260 ILE393260:ILI393260 IVA393260:IVE393260 JEW393260:JFA393260 JOS393260:JOW393260 JYO393260:JYS393260 KIK393260:KIO393260 KSG393260:KSK393260 LCC393260:LCG393260 LLY393260:LMC393260 LVU393260:LVY393260 MFQ393260:MFU393260 MPM393260:MPQ393260 MZI393260:MZM393260 NJE393260:NJI393260 NTA393260:NTE393260 OCW393260:ODA393260 OMS393260:OMW393260 OWO393260:OWS393260 PGK393260:PGO393260 PQG393260:PQK393260 QAC393260:QAG393260 QJY393260:QKC393260 QTU393260:QTY393260 RDQ393260:RDU393260 RNM393260:RNQ393260 RXI393260:RXM393260 SHE393260:SHI393260 SRA393260:SRE393260 TAW393260:TBA393260 TKS393260:TKW393260 TUO393260:TUS393260 UEK393260:UEO393260 UOG393260:UOK393260 UYC393260:UYG393260 VHY393260:VIC393260 VRU393260:VRY393260 WBQ393260:WBU393260 WLM393260:WLQ393260 WVI393260:WVM393260 B458796:F458796 IW458796:JA458796 SS458796:SW458796 ACO458796:ACS458796 AMK458796:AMO458796 AWG458796:AWK458796 BGC458796:BGG458796 BPY458796:BQC458796 BZU458796:BZY458796 CJQ458796:CJU458796 CTM458796:CTQ458796 DDI458796:DDM458796 DNE458796:DNI458796 DXA458796:DXE458796 EGW458796:EHA458796 EQS458796:EQW458796 FAO458796:FAS458796 FKK458796:FKO458796 FUG458796:FUK458796 GEC458796:GEG458796 GNY458796:GOC458796 GXU458796:GXY458796 HHQ458796:HHU458796 HRM458796:HRQ458796 IBI458796:IBM458796 ILE458796:ILI458796 IVA458796:IVE458796 JEW458796:JFA458796 JOS458796:JOW458796 JYO458796:JYS458796 KIK458796:KIO458796 KSG458796:KSK458796 LCC458796:LCG458796 LLY458796:LMC458796 LVU458796:LVY458796 MFQ458796:MFU458796 MPM458796:MPQ458796 MZI458796:MZM458796 NJE458796:NJI458796 NTA458796:NTE458796 OCW458796:ODA458796 OMS458796:OMW458796 OWO458796:OWS458796 PGK458796:PGO458796 PQG458796:PQK458796 QAC458796:QAG458796 QJY458796:QKC458796 QTU458796:QTY458796 RDQ458796:RDU458796 RNM458796:RNQ458796 RXI458796:RXM458796 SHE458796:SHI458796 SRA458796:SRE458796 TAW458796:TBA458796 TKS458796:TKW458796 TUO458796:TUS458796 UEK458796:UEO458796 UOG458796:UOK458796 UYC458796:UYG458796 VHY458796:VIC458796 VRU458796:VRY458796 WBQ458796:WBU458796 WLM458796:WLQ458796 WVI458796:WVM458796 B524332:F524332 IW524332:JA524332 SS524332:SW524332 ACO524332:ACS524332 AMK524332:AMO524332 AWG524332:AWK524332 BGC524332:BGG524332 BPY524332:BQC524332 BZU524332:BZY524332 CJQ524332:CJU524332 CTM524332:CTQ524332 DDI524332:DDM524332 DNE524332:DNI524332 DXA524332:DXE524332 EGW524332:EHA524332 EQS524332:EQW524332 FAO524332:FAS524332 FKK524332:FKO524332 FUG524332:FUK524332 GEC524332:GEG524332 GNY524332:GOC524332 GXU524332:GXY524332 HHQ524332:HHU524332 HRM524332:HRQ524332 IBI524332:IBM524332 ILE524332:ILI524332 IVA524332:IVE524332 JEW524332:JFA524332 JOS524332:JOW524332 JYO524332:JYS524332 KIK524332:KIO524332 KSG524332:KSK524332 LCC524332:LCG524332 LLY524332:LMC524332 LVU524332:LVY524332 MFQ524332:MFU524332 MPM524332:MPQ524332 MZI524332:MZM524332 NJE524332:NJI524332 NTA524332:NTE524332 OCW524332:ODA524332 OMS524332:OMW524332 OWO524332:OWS524332 PGK524332:PGO524332 PQG524332:PQK524332 QAC524332:QAG524332 QJY524332:QKC524332 QTU524332:QTY524332 RDQ524332:RDU524332 RNM524332:RNQ524332 RXI524332:RXM524332 SHE524332:SHI524332 SRA524332:SRE524332 TAW524332:TBA524332 TKS524332:TKW524332 TUO524332:TUS524332 UEK524332:UEO524332 UOG524332:UOK524332 UYC524332:UYG524332 VHY524332:VIC524332 VRU524332:VRY524332 WBQ524332:WBU524332 WLM524332:WLQ524332 WVI524332:WVM524332 B589868:F589868 IW589868:JA589868 SS589868:SW589868 ACO589868:ACS589868 AMK589868:AMO589868 AWG589868:AWK589868 BGC589868:BGG589868 BPY589868:BQC589868 BZU589868:BZY589868 CJQ589868:CJU589868 CTM589868:CTQ589868 DDI589868:DDM589868 DNE589868:DNI589868 DXA589868:DXE589868 EGW589868:EHA589868 EQS589868:EQW589868 FAO589868:FAS589868 FKK589868:FKO589868 FUG589868:FUK589868 GEC589868:GEG589868 GNY589868:GOC589868 GXU589868:GXY589868 HHQ589868:HHU589868 HRM589868:HRQ589868 IBI589868:IBM589868 ILE589868:ILI589868 IVA589868:IVE589868 JEW589868:JFA589868 JOS589868:JOW589868 JYO589868:JYS589868 KIK589868:KIO589868 KSG589868:KSK589868 LCC589868:LCG589868 LLY589868:LMC589868 LVU589868:LVY589868 MFQ589868:MFU589868 MPM589868:MPQ589868 MZI589868:MZM589868 NJE589868:NJI589868 NTA589868:NTE589868 OCW589868:ODA589868 OMS589868:OMW589868 OWO589868:OWS589868 PGK589868:PGO589868 PQG589868:PQK589868 QAC589868:QAG589868 QJY589868:QKC589868 QTU589868:QTY589868 RDQ589868:RDU589868 RNM589868:RNQ589868 RXI589868:RXM589868 SHE589868:SHI589868 SRA589868:SRE589868 TAW589868:TBA589868 TKS589868:TKW589868 TUO589868:TUS589868 UEK589868:UEO589868 UOG589868:UOK589868 UYC589868:UYG589868 VHY589868:VIC589868 VRU589868:VRY589868 WBQ589868:WBU589868 WLM589868:WLQ589868 WVI589868:WVM589868 B655404:F655404 IW655404:JA655404 SS655404:SW655404 ACO655404:ACS655404 AMK655404:AMO655404 AWG655404:AWK655404 BGC655404:BGG655404 BPY655404:BQC655404 BZU655404:BZY655404 CJQ655404:CJU655404 CTM655404:CTQ655404 DDI655404:DDM655404 DNE655404:DNI655404 DXA655404:DXE655404 EGW655404:EHA655404 EQS655404:EQW655404 FAO655404:FAS655404 FKK655404:FKO655404 FUG655404:FUK655404 GEC655404:GEG655404 GNY655404:GOC655404 GXU655404:GXY655404 HHQ655404:HHU655404 HRM655404:HRQ655404 IBI655404:IBM655404 ILE655404:ILI655404 IVA655404:IVE655404 JEW655404:JFA655404 JOS655404:JOW655404 JYO655404:JYS655404 KIK655404:KIO655404 KSG655404:KSK655404 LCC655404:LCG655404 LLY655404:LMC655404 LVU655404:LVY655404 MFQ655404:MFU655404 MPM655404:MPQ655404 MZI655404:MZM655404 NJE655404:NJI655404 NTA655404:NTE655404 OCW655404:ODA655404 OMS655404:OMW655404 OWO655404:OWS655404 PGK655404:PGO655404 PQG655404:PQK655404 QAC655404:QAG655404 QJY655404:QKC655404 QTU655404:QTY655404 RDQ655404:RDU655404 RNM655404:RNQ655404 RXI655404:RXM655404 SHE655404:SHI655404 SRA655404:SRE655404 TAW655404:TBA655404 TKS655404:TKW655404 TUO655404:TUS655404 UEK655404:UEO655404 UOG655404:UOK655404 UYC655404:UYG655404 VHY655404:VIC655404 VRU655404:VRY655404 WBQ655404:WBU655404 WLM655404:WLQ655404 WVI655404:WVM655404 B720940:F720940 IW720940:JA720940 SS720940:SW720940 ACO720940:ACS720940 AMK720940:AMO720940 AWG720940:AWK720940 BGC720940:BGG720940 BPY720940:BQC720940 BZU720940:BZY720940 CJQ720940:CJU720940 CTM720940:CTQ720940 DDI720940:DDM720940 DNE720940:DNI720940 DXA720940:DXE720940 EGW720940:EHA720940 EQS720940:EQW720940 FAO720940:FAS720940 FKK720940:FKO720940 FUG720940:FUK720940 GEC720940:GEG720940 GNY720940:GOC720940 GXU720940:GXY720940 HHQ720940:HHU720940 HRM720940:HRQ720940 IBI720940:IBM720940 ILE720940:ILI720940 IVA720940:IVE720940 JEW720940:JFA720940 JOS720940:JOW720940 JYO720940:JYS720940 KIK720940:KIO720940 KSG720940:KSK720940 LCC720940:LCG720940 LLY720940:LMC720940 LVU720940:LVY720940 MFQ720940:MFU720940 MPM720940:MPQ720940 MZI720940:MZM720940 NJE720940:NJI720940 NTA720940:NTE720940 OCW720940:ODA720940 OMS720940:OMW720940 OWO720940:OWS720940 PGK720940:PGO720940 PQG720940:PQK720940 QAC720940:QAG720940 QJY720940:QKC720940 QTU720940:QTY720940 RDQ720940:RDU720940 RNM720940:RNQ720940 RXI720940:RXM720940 SHE720940:SHI720940 SRA720940:SRE720940 TAW720940:TBA720940 TKS720940:TKW720940 TUO720940:TUS720940 UEK720940:UEO720940 UOG720940:UOK720940 UYC720940:UYG720940 VHY720940:VIC720940 VRU720940:VRY720940 WBQ720940:WBU720940 WLM720940:WLQ720940 WVI720940:WVM720940 B786476:F786476 IW786476:JA786476 SS786476:SW786476 ACO786476:ACS786476 AMK786476:AMO786476 AWG786476:AWK786476 BGC786476:BGG786476 BPY786476:BQC786476 BZU786476:BZY786476 CJQ786476:CJU786476 CTM786476:CTQ786476 DDI786476:DDM786476 DNE786476:DNI786476 DXA786476:DXE786476 EGW786476:EHA786476 EQS786476:EQW786476 FAO786476:FAS786476 FKK786476:FKO786476 FUG786476:FUK786476 GEC786476:GEG786476 GNY786476:GOC786476 GXU786476:GXY786476 HHQ786476:HHU786476 HRM786476:HRQ786476 IBI786476:IBM786476 ILE786476:ILI786476 IVA786476:IVE786476 JEW786476:JFA786476 JOS786476:JOW786476 JYO786476:JYS786476 KIK786476:KIO786476 KSG786476:KSK786476 LCC786476:LCG786476 LLY786476:LMC786476 LVU786476:LVY786476 MFQ786476:MFU786476 MPM786476:MPQ786476 MZI786476:MZM786476 NJE786476:NJI786476 NTA786476:NTE786476 OCW786476:ODA786476 OMS786476:OMW786476 OWO786476:OWS786476 PGK786476:PGO786476 PQG786476:PQK786476 QAC786476:QAG786476 QJY786476:QKC786476 QTU786476:QTY786476 RDQ786476:RDU786476 RNM786476:RNQ786476 RXI786476:RXM786476 SHE786476:SHI786476 SRA786476:SRE786476 TAW786476:TBA786476 TKS786476:TKW786476 TUO786476:TUS786476 UEK786476:UEO786476 UOG786476:UOK786476 UYC786476:UYG786476 VHY786476:VIC786476 VRU786476:VRY786476 WBQ786476:WBU786476 WLM786476:WLQ786476 WVI786476:WVM786476 B852012:F852012 IW852012:JA852012 SS852012:SW852012 ACO852012:ACS852012 AMK852012:AMO852012 AWG852012:AWK852012 BGC852012:BGG852012 BPY852012:BQC852012 BZU852012:BZY852012 CJQ852012:CJU852012 CTM852012:CTQ852012 DDI852012:DDM852012 DNE852012:DNI852012 DXA852012:DXE852012 EGW852012:EHA852012 EQS852012:EQW852012 FAO852012:FAS852012 FKK852012:FKO852012 FUG852012:FUK852012 GEC852012:GEG852012 GNY852012:GOC852012 GXU852012:GXY852012 HHQ852012:HHU852012 HRM852012:HRQ852012 IBI852012:IBM852012 ILE852012:ILI852012 IVA852012:IVE852012 JEW852012:JFA852012 JOS852012:JOW852012 JYO852012:JYS852012 KIK852012:KIO852012 KSG852012:KSK852012 LCC852012:LCG852012 LLY852012:LMC852012 LVU852012:LVY852012 MFQ852012:MFU852012 MPM852012:MPQ852012 MZI852012:MZM852012 NJE852012:NJI852012 NTA852012:NTE852012 OCW852012:ODA852012 OMS852012:OMW852012 OWO852012:OWS852012 PGK852012:PGO852012 PQG852012:PQK852012 QAC852012:QAG852012 QJY852012:QKC852012 QTU852012:QTY852012 RDQ852012:RDU852012 RNM852012:RNQ852012 RXI852012:RXM852012 SHE852012:SHI852012 SRA852012:SRE852012 TAW852012:TBA852012 TKS852012:TKW852012 TUO852012:TUS852012 UEK852012:UEO852012 UOG852012:UOK852012 UYC852012:UYG852012 VHY852012:VIC852012 VRU852012:VRY852012 WBQ852012:WBU852012 WLM852012:WLQ852012 WVI852012:WVM852012 B917548:F917548 IW917548:JA917548 SS917548:SW917548 ACO917548:ACS917548 AMK917548:AMO917548 AWG917548:AWK917548 BGC917548:BGG917548 BPY917548:BQC917548 BZU917548:BZY917548 CJQ917548:CJU917548 CTM917548:CTQ917548 DDI917548:DDM917548 DNE917548:DNI917548 DXA917548:DXE917548 EGW917548:EHA917548 EQS917548:EQW917548 FAO917548:FAS917548 FKK917548:FKO917548 FUG917548:FUK917548 GEC917548:GEG917548 GNY917548:GOC917548 GXU917548:GXY917548 HHQ917548:HHU917548 HRM917548:HRQ917548 IBI917548:IBM917548 ILE917548:ILI917548 IVA917548:IVE917548 JEW917548:JFA917548 JOS917548:JOW917548 JYO917548:JYS917548 KIK917548:KIO917548 KSG917548:KSK917548 LCC917548:LCG917548 LLY917548:LMC917548 LVU917548:LVY917548 MFQ917548:MFU917548 MPM917548:MPQ917548 MZI917548:MZM917548 NJE917548:NJI917548 NTA917548:NTE917548 OCW917548:ODA917548 OMS917548:OMW917548 OWO917548:OWS917548 PGK917548:PGO917548 PQG917548:PQK917548 QAC917548:QAG917548 QJY917548:QKC917548 QTU917548:QTY917548 RDQ917548:RDU917548 RNM917548:RNQ917548 RXI917548:RXM917548 SHE917548:SHI917548 SRA917548:SRE917548 TAW917548:TBA917548 TKS917548:TKW917548 TUO917548:TUS917548 UEK917548:UEO917548 UOG917548:UOK917548 UYC917548:UYG917548 VHY917548:VIC917548 VRU917548:VRY917548 WBQ917548:WBU917548 WLM917548:WLQ917548 WVI917548:WVM917548 B983084:F983084 IW983084:JA983084 SS983084:SW983084 ACO983084:ACS983084 AMK983084:AMO983084 AWG983084:AWK983084 BGC983084:BGG983084 BPY983084:BQC983084 BZU983084:BZY983084 CJQ983084:CJU983084 CTM983084:CTQ983084 DDI983084:DDM983084 DNE983084:DNI983084 DXA983084:DXE983084 EGW983084:EHA983084 EQS983084:EQW983084 FAO983084:FAS983084 FKK983084:FKO983084 FUG983084:FUK983084 GEC983084:GEG983084 GNY983084:GOC983084 GXU983084:GXY983084 HHQ983084:HHU983084 HRM983084:HRQ983084 IBI983084:IBM983084 ILE983084:ILI983084 IVA983084:IVE983084 JEW983084:JFA983084 JOS983084:JOW983084 JYO983084:JYS983084 KIK983084:KIO983084 KSG983084:KSK983084 LCC983084:LCG983084 LLY983084:LMC983084 LVU983084:LVY983084 MFQ983084:MFU983084 MPM983084:MPQ983084 MZI983084:MZM983084 NJE983084:NJI983084 NTA983084:NTE983084 OCW983084:ODA983084 OMS983084:OMW983084 OWO983084:OWS983084 PGK983084:PGO983084 PQG983084:PQK983084 QAC983084:QAG983084 QJY983084:QKC983084 QTU983084:QTY983084 RDQ983084:RDU983084 RNM983084:RNQ983084 RXI983084:RXM983084 SHE983084:SHI983084 SRA983084:SRE983084 TAW983084:TBA983084 TKS983084:TKW983084 TUO983084:TUS983084 UEK983084:UEO983084 UOG983084:UOK983084 UYC983084:UYG983084 VHY983084:VIC983084 VRU983084:VRY983084 WBQ983084:WBU983084 WLM983084:WLQ983084 WVI983084:WVM983084 B45 IW45 SS45 ACO45 AMK45 AWG45 BGC45 BPY45 BZU45 CJQ45 CTM45 DDI45 DNE45 DXA45 EGW45 EQS45 FAO45 FKK45 FUG45 GEC45 GNY45 GXU45 HHQ45 HRM45 IBI45 ILE45 IVA45 JEW45 JOS45 JYO45 KIK45 KSG45 LCC45 LLY45 LVU45 MFQ45 MPM45 MZI45 NJE45 NTA45 OCW45 OMS45 OWO45 PGK45 PQG45 QAC45 QJY45 QTU45 RDQ45 RNM45 RXI45 SHE45 SRA45 TAW45 TKS45 TUO45 UEK45 UOG45 UYC45 VHY45 VRU45 WBQ45 WLM45 WVI45 B65572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B131108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B196644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B262180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B327716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B393252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B458788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B524324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B589860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B655396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B720932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B786468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B852004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B917540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B983076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C10:G10 IX10:JB10 ST10:SX10 ACP10:ACT10 AML10:AMP10 AWH10:AWL10 BGD10:BGH10 BPZ10:BQD10 BZV10:BZZ10 CJR10:CJV10 CTN10:CTR10 DDJ10:DDN10 DNF10:DNJ10 DXB10:DXF10 EGX10:EHB10 EQT10:EQX10 FAP10:FAT10 FKL10:FKP10 FUH10:FUL10 GED10:GEH10 GNZ10:GOD10 GXV10:GXZ10 HHR10:HHV10 HRN10:HRR10 IBJ10:IBN10 ILF10:ILJ10 IVB10:IVF10 JEX10:JFB10 JOT10:JOX10 JYP10:JYT10 KIL10:KIP10 KSH10:KSL10 LCD10:LCH10 LLZ10:LMD10 LVV10:LVZ10 MFR10:MFV10 MPN10:MPR10 MZJ10:MZN10 NJF10:NJJ10 NTB10:NTF10 OCX10:ODB10 OMT10:OMX10 OWP10:OWT10 PGL10:PGP10 PQH10:PQL10 QAD10:QAH10 QJZ10:QKD10 QTV10:QTZ10 RDR10:RDV10 RNN10:RNR10 RXJ10:RXN10 SHF10:SHJ10 SRB10:SRF10 TAX10:TBB10 TKT10:TKX10 TUP10:TUT10 UEL10:UEP10 UOH10:UOL10 UYD10:UYH10 VHZ10:VID10 VRV10:VRZ10 WBR10:WBV10 WLN10:WLR10 WVJ10:WVN10 C65539:G65539 IX65539:JB65539 ST65539:SX65539 ACP65539:ACT65539 AML65539:AMP65539 AWH65539:AWL65539 BGD65539:BGH65539 BPZ65539:BQD65539 BZV65539:BZZ65539 CJR65539:CJV65539 CTN65539:CTR65539 DDJ65539:DDN65539 DNF65539:DNJ65539 DXB65539:DXF65539 EGX65539:EHB65539 EQT65539:EQX65539 FAP65539:FAT65539 FKL65539:FKP65539 FUH65539:FUL65539 GED65539:GEH65539 GNZ65539:GOD65539 GXV65539:GXZ65539 HHR65539:HHV65539 HRN65539:HRR65539 IBJ65539:IBN65539 ILF65539:ILJ65539 IVB65539:IVF65539 JEX65539:JFB65539 JOT65539:JOX65539 JYP65539:JYT65539 KIL65539:KIP65539 KSH65539:KSL65539 LCD65539:LCH65539 LLZ65539:LMD65539 LVV65539:LVZ65539 MFR65539:MFV65539 MPN65539:MPR65539 MZJ65539:MZN65539 NJF65539:NJJ65539 NTB65539:NTF65539 OCX65539:ODB65539 OMT65539:OMX65539 OWP65539:OWT65539 PGL65539:PGP65539 PQH65539:PQL65539 QAD65539:QAH65539 QJZ65539:QKD65539 QTV65539:QTZ65539 RDR65539:RDV65539 RNN65539:RNR65539 RXJ65539:RXN65539 SHF65539:SHJ65539 SRB65539:SRF65539 TAX65539:TBB65539 TKT65539:TKX65539 TUP65539:TUT65539 UEL65539:UEP65539 UOH65539:UOL65539 UYD65539:UYH65539 VHZ65539:VID65539 VRV65539:VRZ65539 WBR65539:WBV65539 WLN65539:WLR65539 WVJ65539:WVN65539 C131075:G131075 IX131075:JB131075 ST131075:SX131075 ACP131075:ACT131075 AML131075:AMP131075 AWH131075:AWL131075 BGD131075:BGH131075 BPZ131075:BQD131075 BZV131075:BZZ131075 CJR131075:CJV131075 CTN131075:CTR131075 DDJ131075:DDN131075 DNF131075:DNJ131075 DXB131075:DXF131075 EGX131075:EHB131075 EQT131075:EQX131075 FAP131075:FAT131075 FKL131075:FKP131075 FUH131075:FUL131075 GED131075:GEH131075 GNZ131075:GOD131075 GXV131075:GXZ131075 HHR131075:HHV131075 HRN131075:HRR131075 IBJ131075:IBN131075 ILF131075:ILJ131075 IVB131075:IVF131075 JEX131075:JFB131075 JOT131075:JOX131075 JYP131075:JYT131075 KIL131075:KIP131075 KSH131075:KSL131075 LCD131075:LCH131075 LLZ131075:LMD131075 LVV131075:LVZ131075 MFR131075:MFV131075 MPN131075:MPR131075 MZJ131075:MZN131075 NJF131075:NJJ131075 NTB131075:NTF131075 OCX131075:ODB131075 OMT131075:OMX131075 OWP131075:OWT131075 PGL131075:PGP131075 PQH131075:PQL131075 QAD131075:QAH131075 QJZ131075:QKD131075 QTV131075:QTZ131075 RDR131075:RDV131075 RNN131075:RNR131075 RXJ131075:RXN131075 SHF131075:SHJ131075 SRB131075:SRF131075 TAX131075:TBB131075 TKT131075:TKX131075 TUP131075:TUT131075 UEL131075:UEP131075 UOH131075:UOL131075 UYD131075:UYH131075 VHZ131075:VID131075 VRV131075:VRZ131075 WBR131075:WBV131075 WLN131075:WLR131075 WVJ131075:WVN131075 C196611:G196611 IX196611:JB196611 ST196611:SX196611 ACP196611:ACT196611 AML196611:AMP196611 AWH196611:AWL196611 BGD196611:BGH196611 BPZ196611:BQD196611 BZV196611:BZZ196611 CJR196611:CJV196611 CTN196611:CTR196611 DDJ196611:DDN196611 DNF196611:DNJ196611 DXB196611:DXF196611 EGX196611:EHB196611 EQT196611:EQX196611 FAP196611:FAT196611 FKL196611:FKP196611 FUH196611:FUL196611 GED196611:GEH196611 GNZ196611:GOD196611 GXV196611:GXZ196611 HHR196611:HHV196611 HRN196611:HRR196611 IBJ196611:IBN196611 ILF196611:ILJ196611 IVB196611:IVF196611 JEX196611:JFB196611 JOT196611:JOX196611 JYP196611:JYT196611 KIL196611:KIP196611 KSH196611:KSL196611 LCD196611:LCH196611 LLZ196611:LMD196611 LVV196611:LVZ196611 MFR196611:MFV196611 MPN196611:MPR196611 MZJ196611:MZN196611 NJF196611:NJJ196611 NTB196611:NTF196611 OCX196611:ODB196611 OMT196611:OMX196611 OWP196611:OWT196611 PGL196611:PGP196611 PQH196611:PQL196611 QAD196611:QAH196611 QJZ196611:QKD196611 QTV196611:QTZ196611 RDR196611:RDV196611 RNN196611:RNR196611 RXJ196611:RXN196611 SHF196611:SHJ196611 SRB196611:SRF196611 TAX196611:TBB196611 TKT196611:TKX196611 TUP196611:TUT196611 UEL196611:UEP196611 UOH196611:UOL196611 UYD196611:UYH196611 VHZ196611:VID196611 VRV196611:VRZ196611 WBR196611:WBV196611 WLN196611:WLR196611 WVJ196611:WVN196611 C262147:G262147 IX262147:JB262147 ST262147:SX262147 ACP262147:ACT262147 AML262147:AMP262147 AWH262147:AWL262147 BGD262147:BGH262147 BPZ262147:BQD262147 BZV262147:BZZ262147 CJR262147:CJV262147 CTN262147:CTR262147 DDJ262147:DDN262147 DNF262147:DNJ262147 DXB262147:DXF262147 EGX262147:EHB262147 EQT262147:EQX262147 FAP262147:FAT262147 FKL262147:FKP262147 FUH262147:FUL262147 GED262147:GEH262147 GNZ262147:GOD262147 GXV262147:GXZ262147 HHR262147:HHV262147 HRN262147:HRR262147 IBJ262147:IBN262147 ILF262147:ILJ262147 IVB262147:IVF262147 JEX262147:JFB262147 JOT262147:JOX262147 JYP262147:JYT262147 KIL262147:KIP262147 KSH262147:KSL262147 LCD262147:LCH262147 LLZ262147:LMD262147 LVV262147:LVZ262147 MFR262147:MFV262147 MPN262147:MPR262147 MZJ262147:MZN262147 NJF262147:NJJ262147 NTB262147:NTF262147 OCX262147:ODB262147 OMT262147:OMX262147 OWP262147:OWT262147 PGL262147:PGP262147 PQH262147:PQL262147 QAD262147:QAH262147 QJZ262147:QKD262147 QTV262147:QTZ262147 RDR262147:RDV262147 RNN262147:RNR262147 RXJ262147:RXN262147 SHF262147:SHJ262147 SRB262147:SRF262147 TAX262147:TBB262147 TKT262147:TKX262147 TUP262147:TUT262147 UEL262147:UEP262147 UOH262147:UOL262147 UYD262147:UYH262147 VHZ262147:VID262147 VRV262147:VRZ262147 WBR262147:WBV262147 WLN262147:WLR262147 WVJ262147:WVN262147 C327683:G327683 IX327683:JB327683 ST327683:SX327683 ACP327683:ACT327683 AML327683:AMP327683 AWH327683:AWL327683 BGD327683:BGH327683 BPZ327683:BQD327683 BZV327683:BZZ327683 CJR327683:CJV327683 CTN327683:CTR327683 DDJ327683:DDN327683 DNF327683:DNJ327683 DXB327683:DXF327683 EGX327683:EHB327683 EQT327683:EQX327683 FAP327683:FAT327683 FKL327683:FKP327683 FUH327683:FUL327683 GED327683:GEH327683 GNZ327683:GOD327683 GXV327683:GXZ327683 HHR327683:HHV327683 HRN327683:HRR327683 IBJ327683:IBN327683 ILF327683:ILJ327683 IVB327683:IVF327683 JEX327683:JFB327683 JOT327683:JOX327683 JYP327683:JYT327683 KIL327683:KIP327683 KSH327683:KSL327683 LCD327683:LCH327683 LLZ327683:LMD327683 LVV327683:LVZ327683 MFR327683:MFV327683 MPN327683:MPR327683 MZJ327683:MZN327683 NJF327683:NJJ327683 NTB327683:NTF327683 OCX327683:ODB327683 OMT327683:OMX327683 OWP327683:OWT327683 PGL327683:PGP327683 PQH327683:PQL327683 QAD327683:QAH327683 QJZ327683:QKD327683 QTV327683:QTZ327683 RDR327683:RDV327683 RNN327683:RNR327683 RXJ327683:RXN327683 SHF327683:SHJ327683 SRB327683:SRF327683 TAX327683:TBB327683 TKT327683:TKX327683 TUP327683:TUT327683 UEL327683:UEP327683 UOH327683:UOL327683 UYD327683:UYH327683 VHZ327683:VID327683 VRV327683:VRZ327683 WBR327683:WBV327683 WLN327683:WLR327683 WVJ327683:WVN327683 C393219:G393219 IX393219:JB393219 ST393219:SX393219 ACP393219:ACT393219 AML393219:AMP393219 AWH393219:AWL393219 BGD393219:BGH393219 BPZ393219:BQD393219 BZV393219:BZZ393219 CJR393219:CJV393219 CTN393219:CTR393219 DDJ393219:DDN393219 DNF393219:DNJ393219 DXB393219:DXF393219 EGX393219:EHB393219 EQT393219:EQX393219 FAP393219:FAT393219 FKL393219:FKP393219 FUH393219:FUL393219 GED393219:GEH393219 GNZ393219:GOD393219 GXV393219:GXZ393219 HHR393219:HHV393219 HRN393219:HRR393219 IBJ393219:IBN393219 ILF393219:ILJ393219 IVB393219:IVF393219 JEX393219:JFB393219 JOT393219:JOX393219 JYP393219:JYT393219 KIL393219:KIP393219 KSH393219:KSL393219 LCD393219:LCH393219 LLZ393219:LMD393219 LVV393219:LVZ393219 MFR393219:MFV393219 MPN393219:MPR393219 MZJ393219:MZN393219 NJF393219:NJJ393219 NTB393219:NTF393219 OCX393219:ODB393219 OMT393219:OMX393219 OWP393219:OWT393219 PGL393219:PGP393219 PQH393219:PQL393219 QAD393219:QAH393219 QJZ393219:QKD393219 QTV393219:QTZ393219 RDR393219:RDV393219 RNN393219:RNR393219 RXJ393219:RXN393219 SHF393219:SHJ393219 SRB393219:SRF393219 TAX393219:TBB393219 TKT393219:TKX393219 TUP393219:TUT393219 UEL393219:UEP393219 UOH393219:UOL393219 UYD393219:UYH393219 VHZ393219:VID393219 VRV393219:VRZ393219 WBR393219:WBV393219 WLN393219:WLR393219 WVJ393219:WVN393219 C458755:G458755 IX458755:JB458755 ST458755:SX458755 ACP458755:ACT458755 AML458755:AMP458755 AWH458755:AWL458755 BGD458755:BGH458755 BPZ458755:BQD458755 BZV458755:BZZ458755 CJR458755:CJV458755 CTN458755:CTR458755 DDJ458755:DDN458755 DNF458755:DNJ458755 DXB458755:DXF458755 EGX458755:EHB458755 EQT458755:EQX458755 FAP458755:FAT458755 FKL458755:FKP458755 FUH458755:FUL458755 GED458755:GEH458755 GNZ458755:GOD458755 GXV458755:GXZ458755 HHR458755:HHV458755 HRN458755:HRR458755 IBJ458755:IBN458755 ILF458755:ILJ458755 IVB458755:IVF458755 JEX458755:JFB458755 JOT458755:JOX458755 JYP458755:JYT458755 KIL458755:KIP458755 KSH458755:KSL458755 LCD458755:LCH458755 LLZ458755:LMD458755 LVV458755:LVZ458755 MFR458755:MFV458755 MPN458755:MPR458755 MZJ458755:MZN458755 NJF458755:NJJ458755 NTB458755:NTF458755 OCX458755:ODB458755 OMT458755:OMX458755 OWP458755:OWT458755 PGL458755:PGP458755 PQH458755:PQL458755 QAD458755:QAH458755 QJZ458755:QKD458755 QTV458755:QTZ458755 RDR458755:RDV458755 RNN458755:RNR458755 RXJ458755:RXN458755 SHF458755:SHJ458755 SRB458755:SRF458755 TAX458755:TBB458755 TKT458755:TKX458755 TUP458755:TUT458755 UEL458755:UEP458755 UOH458755:UOL458755 UYD458755:UYH458755 VHZ458755:VID458755 VRV458755:VRZ458755 WBR458755:WBV458755 WLN458755:WLR458755 WVJ458755:WVN458755 C524291:G524291 IX524291:JB524291 ST524291:SX524291 ACP524291:ACT524291 AML524291:AMP524291 AWH524291:AWL524291 BGD524291:BGH524291 BPZ524291:BQD524291 BZV524291:BZZ524291 CJR524291:CJV524291 CTN524291:CTR524291 DDJ524291:DDN524291 DNF524291:DNJ524291 DXB524291:DXF524291 EGX524291:EHB524291 EQT524291:EQX524291 FAP524291:FAT524291 FKL524291:FKP524291 FUH524291:FUL524291 GED524291:GEH524291 GNZ524291:GOD524291 GXV524291:GXZ524291 HHR524291:HHV524291 HRN524291:HRR524291 IBJ524291:IBN524291 ILF524291:ILJ524291 IVB524291:IVF524291 JEX524291:JFB524291 JOT524291:JOX524291 JYP524291:JYT524291 KIL524291:KIP524291 KSH524291:KSL524291 LCD524291:LCH524291 LLZ524291:LMD524291 LVV524291:LVZ524291 MFR524291:MFV524291 MPN524291:MPR524291 MZJ524291:MZN524291 NJF524291:NJJ524291 NTB524291:NTF524291 OCX524291:ODB524291 OMT524291:OMX524291 OWP524291:OWT524291 PGL524291:PGP524291 PQH524291:PQL524291 QAD524291:QAH524291 QJZ524291:QKD524291 QTV524291:QTZ524291 RDR524291:RDV524291 RNN524291:RNR524291 RXJ524291:RXN524291 SHF524291:SHJ524291 SRB524291:SRF524291 TAX524291:TBB524291 TKT524291:TKX524291 TUP524291:TUT524291 UEL524291:UEP524291 UOH524291:UOL524291 UYD524291:UYH524291 VHZ524291:VID524291 VRV524291:VRZ524291 WBR524291:WBV524291 WLN524291:WLR524291 WVJ524291:WVN524291 C589827:G589827 IX589827:JB589827 ST589827:SX589827 ACP589827:ACT589827 AML589827:AMP589827 AWH589827:AWL589827 BGD589827:BGH589827 BPZ589827:BQD589827 BZV589827:BZZ589827 CJR589827:CJV589827 CTN589827:CTR589827 DDJ589827:DDN589827 DNF589827:DNJ589827 DXB589827:DXF589827 EGX589827:EHB589827 EQT589827:EQX589827 FAP589827:FAT589827 FKL589827:FKP589827 FUH589827:FUL589827 GED589827:GEH589827 GNZ589827:GOD589827 GXV589827:GXZ589827 HHR589827:HHV589827 HRN589827:HRR589827 IBJ589827:IBN589827 ILF589827:ILJ589827 IVB589827:IVF589827 JEX589827:JFB589827 JOT589827:JOX589827 JYP589827:JYT589827 KIL589827:KIP589827 KSH589827:KSL589827 LCD589827:LCH589827 LLZ589827:LMD589827 LVV589827:LVZ589827 MFR589827:MFV589827 MPN589827:MPR589827 MZJ589827:MZN589827 NJF589827:NJJ589827 NTB589827:NTF589827 OCX589827:ODB589827 OMT589827:OMX589827 OWP589827:OWT589827 PGL589827:PGP589827 PQH589827:PQL589827 QAD589827:QAH589827 QJZ589827:QKD589827 QTV589827:QTZ589827 RDR589827:RDV589827 RNN589827:RNR589827 RXJ589827:RXN589827 SHF589827:SHJ589827 SRB589827:SRF589827 TAX589827:TBB589827 TKT589827:TKX589827 TUP589827:TUT589827 UEL589827:UEP589827 UOH589827:UOL589827 UYD589827:UYH589827 VHZ589827:VID589827 VRV589827:VRZ589827 WBR589827:WBV589827 WLN589827:WLR589827 WVJ589827:WVN589827 C655363:G655363 IX655363:JB655363 ST655363:SX655363 ACP655363:ACT655363 AML655363:AMP655363 AWH655363:AWL655363 BGD655363:BGH655363 BPZ655363:BQD655363 BZV655363:BZZ655363 CJR655363:CJV655363 CTN655363:CTR655363 DDJ655363:DDN655363 DNF655363:DNJ655363 DXB655363:DXF655363 EGX655363:EHB655363 EQT655363:EQX655363 FAP655363:FAT655363 FKL655363:FKP655363 FUH655363:FUL655363 GED655363:GEH655363 GNZ655363:GOD655363 GXV655363:GXZ655363 HHR655363:HHV655363 HRN655363:HRR655363 IBJ655363:IBN655363 ILF655363:ILJ655363 IVB655363:IVF655363 JEX655363:JFB655363 JOT655363:JOX655363 JYP655363:JYT655363 KIL655363:KIP655363 KSH655363:KSL655363 LCD655363:LCH655363 LLZ655363:LMD655363 LVV655363:LVZ655363 MFR655363:MFV655363 MPN655363:MPR655363 MZJ655363:MZN655363 NJF655363:NJJ655363 NTB655363:NTF655363 OCX655363:ODB655363 OMT655363:OMX655363 OWP655363:OWT655363 PGL655363:PGP655363 PQH655363:PQL655363 QAD655363:QAH655363 QJZ655363:QKD655363 QTV655363:QTZ655363 RDR655363:RDV655363 RNN655363:RNR655363 RXJ655363:RXN655363 SHF655363:SHJ655363 SRB655363:SRF655363 TAX655363:TBB655363 TKT655363:TKX655363 TUP655363:TUT655363 UEL655363:UEP655363 UOH655363:UOL655363 UYD655363:UYH655363 VHZ655363:VID655363 VRV655363:VRZ655363 WBR655363:WBV655363 WLN655363:WLR655363 WVJ655363:WVN655363 C720899:G720899 IX720899:JB720899 ST720899:SX720899 ACP720899:ACT720899 AML720899:AMP720899 AWH720899:AWL720899 BGD720899:BGH720899 BPZ720899:BQD720899 BZV720899:BZZ720899 CJR720899:CJV720899 CTN720899:CTR720899 DDJ720899:DDN720899 DNF720899:DNJ720899 DXB720899:DXF720899 EGX720899:EHB720899 EQT720899:EQX720899 FAP720899:FAT720899 FKL720899:FKP720899 FUH720899:FUL720899 GED720899:GEH720899 GNZ720899:GOD720899 GXV720899:GXZ720899 HHR720899:HHV720899 HRN720899:HRR720899 IBJ720899:IBN720899 ILF720899:ILJ720899 IVB720899:IVF720899 JEX720899:JFB720899 JOT720899:JOX720899 JYP720899:JYT720899 KIL720899:KIP720899 KSH720899:KSL720899 LCD720899:LCH720899 LLZ720899:LMD720899 LVV720899:LVZ720899 MFR720899:MFV720899 MPN720899:MPR720899 MZJ720899:MZN720899 NJF720899:NJJ720899 NTB720899:NTF720899 OCX720899:ODB720899 OMT720899:OMX720899 OWP720899:OWT720899 PGL720899:PGP720899 PQH720899:PQL720899 QAD720899:QAH720899 QJZ720899:QKD720899 QTV720899:QTZ720899 RDR720899:RDV720899 RNN720899:RNR720899 RXJ720899:RXN720899 SHF720899:SHJ720899 SRB720899:SRF720899 TAX720899:TBB720899 TKT720899:TKX720899 TUP720899:TUT720899 UEL720899:UEP720899 UOH720899:UOL720899 UYD720899:UYH720899 VHZ720899:VID720899 VRV720899:VRZ720899 WBR720899:WBV720899 WLN720899:WLR720899 WVJ720899:WVN720899 C786435:G786435 IX786435:JB786435 ST786435:SX786435 ACP786435:ACT786435 AML786435:AMP786435 AWH786435:AWL786435 BGD786435:BGH786435 BPZ786435:BQD786435 BZV786435:BZZ786435 CJR786435:CJV786435 CTN786435:CTR786435 DDJ786435:DDN786435 DNF786435:DNJ786435 DXB786435:DXF786435 EGX786435:EHB786435 EQT786435:EQX786435 FAP786435:FAT786435 FKL786435:FKP786435 FUH786435:FUL786435 GED786435:GEH786435 GNZ786435:GOD786435 GXV786435:GXZ786435 HHR786435:HHV786435 HRN786435:HRR786435 IBJ786435:IBN786435 ILF786435:ILJ786435 IVB786435:IVF786435 JEX786435:JFB786435 JOT786435:JOX786435 JYP786435:JYT786435 KIL786435:KIP786435 KSH786435:KSL786435 LCD786435:LCH786435 LLZ786435:LMD786435 LVV786435:LVZ786435 MFR786435:MFV786435 MPN786435:MPR786435 MZJ786435:MZN786435 NJF786435:NJJ786435 NTB786435:NTF786435 OCX786435:ODB786435 OMT786435:OMX786435 OWP786435:OWT786435 PGL786435:PGP786435 PQH786435:PQL786435 QAD786435:QAH786435 QJZ786435:QKD786435 QTV786435:QTZ786435 RDR786435:RDV786435 RNN786435:RNR786435 RXJ786435:RXN786435 SHF786435:SHJ786435 SRB786435:SRF786435 TAX786435:TBB786435 TKT786435:TKX786435 TUP786435:TUT786435 UEL786435:UEP786435 UOH786435:UOL786435 UYD786435:UYH786435 VHZ786435:VID786435 VRV786435:VRZ786435 WBR786435:WBV786435 WLN786435:WLR786435 WVJ786435:WVN786435 C851971:G851971 IX851971:JB851971 ST851971:SX851971 ACP851971:ACT851971 AML851971:AMP851971 AWH851971:AWL851971 BGD851971:BGH851971 BPZ851971:BQD851971 BZV851971:BZZ851971 CJR851971:CJV851971 CTN851971:CTR851971 DDJ851971:DDN851971 DNF851971:DNJ851971 DXB851971:DXF851971 EGX851971:EHB851971 EQT851971:EQX851971 FAP851971:FAT851971 FKL851971:FKP851971 FUH851971:FUL851971 GED851971:GEH851971 GNZ851971:GOD851971 GXV851971:GXZ851971 HHR851971:HHV851971 HRN851971:HRR851971 IBJ851971:IBN851971 ILF851971:ILJ851971 IVB851971:IVF851971 JEX851971:JFB851971 JOT851971:JOX851971 JYP851971:JYT851971 KIL851971:KIP851971 KSH851971:KSL851971 LCD851971:LCH851971 LLZ851971:LMD851971 LVV851971:LVZ851971 MFR851971:MFV851971 MPN851971:MPR851971 MZJ851971:MZN851971 NJF851971:NJJ851971 NTB851971:NTF851971 OCX851971:ODB851971 OMT851971:OMX851971 OWP851971:OWT851971 PGL851971:PGP851971 PQH851971:PQL851971 QAD851971:QAH851971 QJZ851971:QKD851971 QTV851971:QTZ851971 RDR851971:RDV851971 RNN851971:RNR851971 RXJ851971:RXN851971 SHF851971:SHJ851971 SRB851971:SRF851971 TAX851971:TBB851971 TKT851971:TKX851971 TUP851971:TUT851971 UEL851971:UEP851971 UOH851971:UOL851971 UYD851971:UYH851971 VHZ851971:VID851971 VRV851971:VRZ851971 WBR851971:WBV851971 WLN851971:WLR851971 WVJ851971:WVN851971 C917507:G917507 IX917507:JB917507 ST917507:SX917507 ACP917507:ACT917507 AML917507:AMP917507 AWH917507:AWL917507 BGD917507:BGH917507 BPZ917507:BQD917507 BZV917507:BZZ917507 CJR917507:CJV917507 CTN917507:CTR917507 DDJ917507:DDN917507 DNF917507:DNJ917507 DXB917507:DXF917507 EGX917507:EHB917507 EQT917507:EQX917507 FAP917507:FAT917507 FKL917507:FKP917507 FUH917507:FUL917507 GED917507:GEH917507 GNZ917507:GOD917507 GXV917507:GXZ917507 HHR917507:HHV917507 HRN917507:HRR917507 IBJ917507:IBN917507 ILF917507:ILJ917507 IVB917507:IVF917507 JEX917507:JFB917507 JOT917507:JOX917507 JYP917507:JYT917507 KIL917507:KIP917507 KSH917507:KSL917507 LCD917507:LCH917507 LLZ917507:LMD917507 LVV917507:LVZ917507 MFR917507:MFV917507 MPN917507:MPR917507 MZJ917507:MZN917507 NJF917507:NJJ917507 NTB917507:NTF917507 OCX917507:ODB917507 OMT917507:OMX917507 OWP917507:OWT917507 PGL917507:PGP917507 PQH917507:PQL917507 QAD917507:QAH917507 QJZ917507:QKD917507 QTV917507:QTZ917507 RDR917507:RDV917507 RNN917507:RNR917507 RXJ917507:RXN917507 SHF917507:SHJ917507 SRB917507:SRF917507 TAX917507:TBB917507 TKT917507:TKX917507 TUP917507:TUT917507 UEL917507:UEP917507 UOH917507:UOL917507 UYD917507:UYH917507 VHZ917507:VID917507 VRV917507:VRZ917507 WBR917507:WBV917507 WLN917507:WLR917507 WVJ917507:WVN917507 C983043:G983043 IX983043:JB983043 ST983043:SX983043 ACP983043:ACT983043 AML983043:AMP983043 AWH983043:AWL983043 BGD983043:BGH983043 BPZ983043:BQD983043 BZV983043:BZZ983043 CJR983043:CJV983043 CTN983043:CTR983043 DDJ983043:DDN983043 DNF983043:DNJ983043 DXB983043:DXF983043 EGX983043:EHB983043 EQT983043:EQX983043 FAP983043:FAT983043 FKL983043:FKP983043 FUH983043:FUL983043 GED983043:GEH983043 GNZ983043:GOD983043 GXV983043:GXZ983043 HHR983043:HHV983043 HRN983043:HRR983043 IBJ983043:IBN983043 ILF983043:ILJ983043 IVB983043:IVF983043 JEX983043:JFB983043 JOT983043:JOX983043 JYP983043:JYT983043 KIL983043:KIP983043 KSH983043:KSL983043 LCD983043:LCH983043 LLZ983043:LMD983043 LVV983043:LVZ983043 MFR983043:MFV983043 MPN983043:MPR983043 MZJ983043:MZN983043 NJF983043:NJJ983043 NTB983043:NTF983043 OCX983043:ODB983043 OMT983043:OMX983043 OWP983043:OWT983043 PGL983043:PGP983043 PQH983043:PQL983043 QAD983043:QAH983043 QJZ983043:QKD983043 QTV983043:QTZ983043 RDR983043:RDV983043 RNN983043:RNR983043 RXJ983043:RXN983043 SHF983043:SHJ983043 SRB983043:SRF983043 TAX983043:TBB983043 TKT983043:TKX983043 TUP983043:TUT983043 UEL983043:UEP983043 UOH983043:UOL983043 UYD983043:UYH983043 VHZ983043:VID983043 VRV983043:VRZ983043 WBR983043:WBV983043 WLN983043:WLR983043 WVJ983043:WVN983043 C12:G12 IX12:JB12 ST12:SX12 ACP12:ACT12 AML12:AMP12 AWH12:AWL12 BGD12:BGH12 BPZ12:BQD12 BZV12:BZZ12 CJR12:CJV12 CTN12:CTR12 DDJ12:DDN12 DNF12:DNJ12 DXB12:DXF12 EGX12:EHB12 EQT12:EQX12 FAP12:FAT12 FKL12:FKP12 FUH12:FUL12 GED12:GEH12 GNZ12:GOD12 GXV12:GXZ12 HHR12:HHV12 HRN12:HRR12 IBJ12:IBN12 ILF12:ILJ12 IVB12:IVF12 JEX12:JFB12 JOT12:JOX12 JYP12:JYT12 KIL12:KIP12 KSH12:KSL12 LCD12:LCH12 LLZ12:LMD12 LVV12:LVZ12 MFR12:MFV12 MPN12:MPR12 MZJ12:MZN12 NJF12:NJJ12 NTB12:NTF12 OCX12:ODB12 OMT12:OMX12 OWP12:OWT12 PGL12:PGP12 PQH12:PQL12 QAD12:QAH12 QJZ12:QKD12 QTV12:QTZ12 RDR12:RDV12 RNN12:RNR12 RXJ12:RXN12 SHF12:SHJ12 SRB12:SRF12 TAX12:TBB12 TKT12:TKX12 TUP12:TUT12 UEL12:UEP12 UOH12:UOL12 UYD12:UYH12 VHZ12:VID12 VRV12:VRZ12 WBR12:WBV12 WLN12:WLR12 WVJ12:WVN12 C65541:G65541 IX65541:JB65541 ST65541:SX65541 ACP65541:ACT65541 AML65541:AMP65541 AWH65541:AWL65541 BGD65541:BGH65541 BPZ65541:BQD65541 BZV65541:BZZ65541 CJR65541:CJV65541 CTN65541:CTR65541 DDJ65541:DDN65541 DNF65541:DNJ65541 DXB65541:DXF65541 EGX65541:EHB65541 EQT65541:EQX65541 FAP65541:FAT65541 FKL65541:FKP65541 FUH65541:FUL65541 GED65541:GEH65541 GNZ65541:GOD65541 GXV65541:GXZ65541 HHR65541:HHV65541 HRN65541:HRR65541 IBJ65541:IBN65541 ILF65541:ILJ65541 IVB65541:IVF65541 JEX65541:JFB65541 JOT65541:JOX65541 JYP65541:JYT65541 KIL65541:KIP65541 KSH65541:KSL65541 LCD65541:LCH65541 LLZ65541:LMD65541 LVV65541:LVZ65541 MFR65541:MFV65541 MPN65541:MPR65541 MZJ65541:MZN65541 NJF65541:NJJ65541 NTB65541:NTF65541 OCX65541:ODB65541 OMT65541:OMX65541 OWP65541:OWT65541 PGL65541:PGP65541 PQH65541:PQL65541 QAD65541:QAH65541 QJZ65541:QKD65541 QTV65541:QTZ65541 RDR65541:RDV65541 RNN65541:RNR65541 RXJ65541:RXN65541 SHF65541:SHJ65541 SRB65541:SRF65541 TAX65541:TBB65541 TKT65541:TKX65541 TUP65541:TUT65541 UEL65541:UEP65541 UOH65541:UOL65541 UYD65541:UYH65541 VHZ65541:VID65541 VRV65541:VRZ65541 WBR65541:WBV65541 WLN65541:WLR65541 WVJ65541:WVN65541 C131077:G131077 IX131077:JB131077 ST131077:SX131077 ACP131077:ACT131077 AML131077:AMP131077 AWH131077:AWL131077 BGD131077:BGH131077 BPZ131077:BQD131077 BZV131077:BZZ131077 CJR131077:CJV131077 CTN131077:CTR131077 DDJ131077:DDN131077 DNF131077:DNJ131077 DXB131077:DXF131077 EGX131077:EHB131077 EQT131077:EQX131077 FAP131077:FAT131077 FKL131077:FKP131077 FUH131077:FUL131077 GED131077:GEH131077 GNZ131077:GOD131077 GXV131077:GXZ131077 HHR131077:HHV131077 HRN131077:HRR131077 IBJ131077:IBN131077 ILF131077:ILJ131077 IVB131077:IVF131077 JEX131077:JFB131077 JOT131077:JOX131077 JYP131077:JYT131077 KIL131077:KIP131077 KSH131077:KSL131077 LCD131077:LCH131077 LLZ131077:LMD131077 LVV131077:LVZ131077 MFR131077:MFV131077 MPN131077:MPR131077 MZJ131077:MZN131077 NJF131077:NJJ131077 NTB131077:NTF131077 OCX131077:ODB131077 OMT131077:OMX131077 OWP131077:OWT131077 PGL131077:PGP131077 PQH131077:PQL131077 QAD131077:QAH131077 QJZ131077:QKD131077 QTV131077:QTZ131077 RDR131077:RDV131077 RNN131077:RNR131077 RXJ131077:RXN131077 SHF131077:SHJ131077 SRB131077:SRF131077 TAX131077:TBB131077 TKT131077:TKX131077 TUP131077:TUT131077 UEL131077:UEP131077 UOH131077:UOL131077 UYD131077:UYH131077 VHZ131077:VID131077 VRV131077:VRZ131077 WBR131077:WBV131077 WLN131077:WLR131077 WVJ131077:WVN131077 C196613:G196613 IX196613:JB196613 ST196613:SX196613 ACP196613:ACT196613 AML196613:AMP196613 AWH196613:AWL196613 BGD196613:BGH196613 BPZ196613:BQD196613 BZV196613:BZZ196613 CJR196613:CJV196613 CTN196613:CTR196613 DDJ196613:DDN196613 DNF196613:DNJ196613 DXB196613:DXF196613 EGX196613:EHB196613 EQT196613:EQX196613 FAP196613:FAT196613 FKL196613:FKP196613 FUH196613:FUL196613 GED196613:GEH196613 GNZ196613:GOD196613 GXV196613:GXZ196613 HHR196613:HHV196613 HRN196613:HRR196613 IBJ196613:IBN196613 ILF196613:ILJ196613 IVB196613:IVF196613 JEX196613:JFB196613 JOT196613:JOX196613 JYP196613:JYT196613 KIL196613:KIP196613 KSH196613:KSL196613 LCD196613:LCH196613 LLZ196613:LMD196613 LVV196613:LVZ196613 MFR196613:MFV196613 MPN196613:MPR196613 MZJ196613:MZN196613 NJF196613:NJJ196613 NTB196613:NTF196613 OCX196613:ODB196613 OMT196613:OMX196613 OWP196613:OWT196613 PGL196613:PGP196613 PQH196613:PQL196613 QAD196613:QAH196613 QJZ196613:QKD196613 QTV196613:QTZ196613 RDR196613:RDV196613 RNN196613:RNR196613 RXJ196613:RXN196613 SHF196613:SHJ196613 SRB196613:SRF196613 TAX196613:TBB196613 TKT196613:TKX196613 TUP196613:TUT196613 UEL196613:UEP196613 UOH196613:UOL196613 UYD196613:UYH196613 VHZ196613:VID196613 VRV196613:VRZ196613 WBR196613:WBV196613 WLN196613:WLR196613 WVJ196613:WVN196613 C262149:G262149 IX262149:JB262149 ST262149:SX262149 ACP262149:ACT262149 AML262149:AMP262149 AWH262149:AWL262149 BGD262149:BGH262149 BPZ262149:BQD262149 BZV262149:BZZ262149 CJR262149:CJV262149 CTN262149:CTR262149 DDJ262149:DDN262149 DNF262149:DNJ262149 DXB262149:DXF262149 EGX262149:EHB262149 EQT262149:EQX262149 FAP262149:FAT262149 FKL262149:FKP262149 FUH262149:FUL262149 GED262149:GEH262149 GNZ262149:GOD262149 GXV262149:GXZ262149 HHR262149:HHV262149 HRN262149:HRR262149 IBJ262149:IBN262149 ILF262149:ILJ262149 IVB262149:IVF262149 JEX262149:JFB262149 JOT262149:JOX262149 JYP262149:JYT262149 KIL262149:KIP262149 KSH262149:KSL262149 LCD262149:LCH262149 LLZ262149:LMD262149 LVV262149:LVZ262149 MFR262149:MFV262149 MPN262149:MPR262149 MZJ262149:MZN262149 NJF262149:NJJ262149 NTB262149:NTF262149 OCX262149:ODB262149 OMT262149:OMX262149 OWP262149:OWT262149 PGL262149:PGP262149 PQH262149:PQL262149 QAD262149:QAH262149 QJZ262149:QKD262149 QTV262149:QTZ262149 RDR262149:RDV262149 RNN262149:RNR262149 RXJ262149:RXN262149 SHF262149:SHJ262149 SRB262149:SRF262149 TAX262149:TBB262149 TKT262149:TKX262149 TUP262149:TUT262149 UEL262149:UEP262149 UOH262149:UOL262149 UYD262149:UYH262149 VHZ262149:VID262149 VRV262149:VRZ262149 WBR262149:WBV262149 WLN262149:WLR262149 WVJ262149:WVN262149 C327685:G327685 IX327685:JB327685 ST327685:SX327685 ACP327685:ACT327685 AML327685:AMP327685 AWH327685:AWL327685 BGD327685:BGH327685 BPZ327685:BQD327685 BZV327685:BZZ327685 CJR327685:CJV327685 CTN327685:CTR327685 DDJ327685:DDN327685 DNF327685:DNJ327685 DXB327685:DXF327685 EGX327685:EHB327685 EQT327685:EQX327685 FAP327685:FAT327685 FKL327685:FKP327685 FUH327685:FUL327685 GED327685:GEH327685 GNZ327685:GOD327685 GXV327685:GXZ327685 HHR327685:HHV327685 HRN327685:HRR327685 IBJ327685:IBN327685 ILF327685:ILJ327685 IVB327685:IVF327685 JEX327685:JFB327685 JOT327685:JOX327685 JYP327685:JYT327685 KIL327685:KIP327685 KSH327685:KSL327685 LCD327685:LCH327685 LLZ327685:LMD327685 LVV327685:LVZ327685 MFR327685:MFV327685 MPN327685:MPR327685 MZJ327685:MZN327685 NJF327685:NJJ327685 NTB327685:NTF327685 OCX327685:ODB327685 OMT327685:OMX327685 OWP327685:OWT327685 PGL327685:PGP327685 PQH327685:PQL327685 QAD327685:QAH327685 QJZ327685:QKD327685 QTV327685:QTZ327685 RDR327685:RDV327685 RNN327685:RNR327685 RXJ327685:RXN327685 SHF327685:SHJ327685 SRB327685:SRF327685 TAX327685:TBB327685 TKT327685:TKX327685 TUP327685:TUT327685 UEL327685:UEP327685 UOH327685:UOL327685 UYD327685:UYH327685 VHZ327685:VID327685 VRV327685:VRZ327685 WBR327685:WBV327685 WLN327685:WLR327685 WVJ327685:WVN327685 C393221:G393221 IX393221:JB393221 ST393221:SX393221 ACP393221:ACT393221 AML393221:AMP393221 AWH393221:AWL393221 BGD393221:BGH393221 BPZ393221:BQD393221 BZV393221:BZZ393221 CJR393221:CJV393221 CTN393221:CTR393221 DDJ393221:DDN393221 DNF393221:DNJ393221 DXB393221:DXF393221 EGX393221:EHB393221 EQT393221:EQX393221 FAP393221:FAT393221 FKL393221:FKP393221 FUH393221:FUL393221 GED393221:GEH393221 GNZ393221:GOD393221 GXV393221:GXZ393221 HHR393221:HHV393221 HRN393221:HRR393221 IBJ393221:IBN393221 ILF393221:ILJ393221 IVB393221:IVF393221 JEX393221:JFB393221 JOT393221:JOX393221 JYP393221:JYT393221 KIL393221:KIP393221 KSH393221:KSL393221 LCD393221:LCH393221 LLZ393221:LMD393221 LVV393221:LVZ393221 MFR393221:MFV393221 MPN393221:MPR393221 MZJ393221:MZN393221 NJF393221:NJJ393221 NTB393221:NTF393221 OCX393221:ODB393221 OMT393221:OMX393221 OWP393221:OWT393221 PGL393221:PGP393221 PQH393221:PQL393221 QAD393221:QAH393221 QJZ393221:QKD393221 QTV393221:QTZ393221 RDR393221:RDV393221 RNN393221:RNR393221 RXJ393221:RXN393221 SHF393221:SHJ393221 SRB393221:SRF393221 TAX393221:TBB393221 TKT393221:TKX393221 TUP393221:TUT393221 UEL393221:UEP393221 UOH393221:UOL393221 UYD393221:UYH393221 VHZ393221:VID393221 VRV393221:VRZ393221 WBR393221:WBV393221 WLN393221:WLR393221 WVJ393221:WVN393221 C458757:G458757 IX458757:JB458757 ST458757:SX458757 ACP458757:ACT458757 AML458757:AMP458757 AWH458757:AWL458757 BGD458757:BGH458757 BPZ458757:BQD458757 BZV458757:BZZ458757 CJR458757:CJV458757 CTN458757:CTR458757 DDJ458757:DDN458757 DNF458757:DNJ458757 DXB458757:DXF458757 EGX458757:EHB458757 EQT458757:EQX458757 FAP458757:FAT458757 FKL458757:FKP458757 FUH458757:FUL458757 GED458757:GEH458757 GNZ458757:GOD458757 GXV458757:GXZ458757 HHR458757:HHV458757 HRN458757:HRR458757 IBJ458757:IBN458757 ILF458757:ILJ458757 IVB458757:IVF458757 JEX458757:JFB458757 JOT458757:JOX458757 JYP458757:JYT458757 KIL458757:KIP458757 KSH458757:KSL458757 LCD458757:LCH458757 LLZ458757:LMD458757 LVV458757:LVZ458757 MFR458757:MFV458757 MPN458757:MPR458757 MZJ458757:MZN458757 NJF458757:NJJ458757 NTB458757:NTF458757 OCX458757:ODB458757 OMT458757:OMX458757 OWP458757:OWT458757 PGL458757:PGP458757 PQH458757:PQL458757 QAD458757:QAH458757 QJZ458757:QKD458757 QTV458757:QTZ458757 RDR458757:RDV458757 RNN458757:RNR458757 RXJ458757:RXN458757 SHF458757:SHJ458757 SRB458757:SRF458757 TAX458757:TBB458757 TKT458757:TKX458757 TUP458757:TUT458757 UEL458757:UEP458757 UOH458757:UOL458757 UYD458757:UYH458757 VHZ458757:VID458757 VRV458757:VRZ458757 WBR458757:WBV458757 WLN458757:WLR458757 WVJ458757:WVN458757 C524293:G524293 IX524293:JB524293 ST524293:SX524293 ACP524293:ACT524293 AML524293:AMP524293 AWH524293:AWL524293 BGD524293:BGH524293 BPZ524293:BQD524293 BZV524293:BZZ524293 CJR524293:CJV524293 CTN524293:CTR524293 DDJ524293:DDN524293 DNF524293:DNJ524293 DXB524293:DXF524293 EGX524293:EHB524293 EQT524293:EQX524293 FAP524293:FAT524293 FKL524293:FKP524293 FUH524293:FUL524293 GED524293:GEH524293 GNZ524293:GOD524293 GXV524293:GXZ524293 HHR524293:HHV524293 HRN524293:HRR524293 IBJ524293:IBN524293 ILF524293:ILJ524293 IVB524293:IVF524293 JEX524293:JFB524293 JOT524293:JOX524293 JYP524293:JYT524293 KIL524293:KIP524293 KSH524293:KSL524293 LCD524293:LCH524293 LLZ524293:LMD524293 LVV524293:LVZ524293 MFR524293:MFV524293 MPN524293:MPR524293 MZJ524293:MZN524293 NJF524293:NJJ524293 NTB524293:NTF524293 OCX524293:ODB524293 OMT524293:OMX524293 OWP524293:OWT524293 PGL524293:PGP524293 PQH524293:PQL524293 QAD524293:QAH524293 QJZ524293:QKD524293 QTV524293:QTZ524293 RDR524293:RDV524293 RNN524293:RNR524293 RXJ524293:RXN524293 SHF524293:SHJ524293 SRB524293:SRF524293 TAX524293:TBB524293 TKT524293:TKX524293 TUP524293:TUT524293 UEL524293:UEP524293 UOH524293:UOL524293 UYD524293:UYH524293 VHZ524293:VID524293 VRV524293:VRZ524293 WBR524293:WBV524293 WLN524293:WLR524293 WVJ524293:WVN524293 C589829:G589829 IX589829:JB589829 ST589829:SX589829 ACP589829:ACT589829 AML589829:AMP589829 AWH589829:AWL589829 BGD589829:BGH589829 BPZ589829:BQD589829 BZV589829:BZZ589829 CJR589829:CJV589829 CTN589829:CTR589829 DDJ589829:DDN589829 DNF589829:DNJ589829 DXB589829:DXF589829 EGX589829:EHB589829 EQT589829:EQX589829 FAP589829:FAT589829 FKL589829:FKP589829 FUH589829:FUL589829 GED589829:GEH589829 GNZ589829:GOD589829 GXV589829:GXZ589829 HHR589829:HHV589829 HRN589829:HRR589829 IBJ589829:IBN589829 ILF589829:ILJ589829 IVB589829:IVF589829 JEX589829:JFB589829 JOT589829:JOX589829 JYP589829:JYT589829 KIL589829:KIP589829 KSH589829:KSL589829 LCD589829:LCH589829 LLZ589829:LMD589829 LVV589829:LVZ589829 MFR589829:MFV589829 MPN589829:MPR589829 MZJ589829:MZN589829 NJF589829:NJJ589829 NTB589829:NTF589829 OCX589829:ODB589829 OMT589829:OMX589829 OWP589829:OWT589829 PGL589829:PGP589829 PQH589829:PQL589829 QAD589829:QAH589829 QJZ589829:QKD589829 QTV589829:QTZ589829 RDR589829:RDV589829 RNN589829:RNR589829 RXJ589829:RXN589829 SHF589829:SHJ589829 SRB589829:SRF589829 TAX589829:TBB589829 TKT589829:TKX589829 TUP589829:TUT589829 UEL589829:UEP589829 UOH589829:UOL589829 UYD589829:UYH589829 VHZ589829:VID589829 VRV589829:VRZ589829 WBR589829:WBV589829 WLN589829:WLR589829 WVJ589829:WVN589829 C655365:G655365 IX655365:JB655365 ST655365:SX655365 ACP655365:ACT655365 AML655365:AMP655365 AWH655365:AWL655365 BGD655365:BGH655365 BPZ655365:BQD655365 BZV655365:BZZ655365 CJR655365:CJV655365 CTN655365:CTR655365 DDJ655365:DDN655365 DNF655365:DNJ655365 DXB655365:DXF655365 EGX655365:EHB655365 EQT655365:EQX655365 FAP655365:FAT655365 FKL655365:FKP655365 FUH655365:FUL655365 GED655365:GEH655365 GNZ655365:GOD655365 GXV655365:GXZ655365 HHR655365:HHV655365 HRN655365:HRR655365 IBJ655365:IBN655365 ILF655365:ILJ655365 IVB655365:IVF655365 JEX655365:JFB655365 JOT655365:JOX655365 JYP655365:JYT655365 KIL655365:KIP655365 KSH655365:KSL655365 LCD655365:LCH655365 LLZ655365:LMD655365 LVV655365:LVZ655365 MFR655365:MFV655365 MPN655365:MPR655365 MZJ655365:MZN655365 NJF655365:NJJ655365 NTB655365:NTF655365 OCX655365:ODB655365 OMT655365:OMX655365 OWP655365:OWT655365 PGL655365:PGP655365 PQH655365:PQL655365 QAD655365:QAH655365 QJZ655365:QKD655365 QTV655365:QTZ655365 RDR655365:RDV655365 RNN655365:RNR655365 RXJ655365:RXN655365 SHF655365:SHJ655365 SRB655365:SRF655365 TAX655365:TBB655365 TKT655365:TKX655365 TUP655365:TUT655365 UEL655365:UEP655365 UOH655365:UOL655365 UYD655365:UYH655365 VHZ655365:VID655365 VRV655365:VRZ655365 WBR655365:WBV655365 WLN655365:WLR655365 WVJ655365:WVN655365 C720901:G720901 IX720901:JB720901 ST720901:SX720901 ACP720901:ACT720901 AML720901:AMP720901 AWH720901:AWL720901 BGD720901:BGH720901 BPZ720901:BQD720901 BZV720901:BZZ720901 CJR720901:CJV720901 CTN720901:CTR720901 DDJ720901:DDN720901 DNF720901:DNJ720901 DXB720901:DXF720901 EGX720901:EHB720901 EQT720901:EQX720901 FAP720901:FAT720901 FKL720901:FKP720901 FUH720901:FUL720901 GED720901:GEH720901 GNZ720901:GOD720901 GXV720901:GXZ720901 HHR720901:HHV720901 HRN720901:HRR720901 IBJ720901:IBN720901 ILF720901:ILJ720901 IVB720901:IVF720901 JEX720901:JFB720901 JOT720901:JOX720901 JYP720901:JYT720901 KIL720901:KIP720901 KSH720901:KSL720901 LCD720901:LCH720901 LLZ720901:LMD720901 LVV720901:LVZ720901 MFR720901:MFV720901 MPN720901:MPR720901 MZJ720901:MZN720901 NJF720901:NJJ720901 NTB720901:NTF720901 OCX720901:ODB720901 OMT720901:OMX720901 OWP720901:OWT720901 PGL720901:PGP720901 PQH720901:PQL720901 QAD720901:QAH720901 QJZ720901:QKD720901 QTV720901:QTZ720901 RDR720901:RDV720901 RNN720901:RNR720901 RXJ720901:RXN720901 SHF720901:SHJ720901 SRB720901:SRF720901 TAX720901:TBB720901 TKT720901:TKX720901 TUP720901:TUT720901 UEL720901:UEP720901 UOH720901:UOL720901 UYD720901:UYH720901 VHZ720901:VID720901 VRV720901:VRZ720901 WBR720901:WBV720901 WLN720901:WLR720901 WVJ720901:WVN720901 C786437:G786437 IX786437:JB786437 ST786437:SX786437 ACP786437:ACT786437 AML786437:AMP786437 AWH786437:AWL786437 BGD786437:BGH786437 BPZ786437:BQD786437 BZV786437:BZZ786437 CJR786437:CJV786437 CTN786437:CTR786437 DDJ786437:DDN786437 DNF786437:DNJ786437 DXB786437:DXF786437 EGX786437:EHB786437 EQT786437:EQX786437 FAP786437:FAT786437 FKL786437:FKP786437 FUH786437:FUL786437 GED786437:GEH786437 GNZ786437:GOD786437 GXV786437:GXZ786437 HHR786437:HHV786437 HRN786437:HRR786437 IBJ786437:IBN786437 ILF786437:ILJ786437 IVB786437:IVF786437 JEX786437:JFB786437 JOT786437:JOX786437 JYP786437:JYT786437 KIL786437:KIP786437 KSH786437:KSL786437 LCD786437:LCH786437 LLZ786437:LMD786437 LVV786437:LVZ786437 MFR786437:MFV786437 MPN786437:MPR786437 MZJ786437:MZN786437 NJF786437:NJJ786437 NTB786437:NTF786437 OCX786437:ODB786437 OMT786437:OMX786437 OWP786437:OWT786437 PGL786437:PGP786437 PQH786437:PQL786437 QAD786437:QAH786437 QJZ786437:QKD786437 QTV786437:QTZ786437 RDR786437:RDV786437 RNN786437:RNR786437 RXJ786437:RXN786437 SHF786437:SHJ786437 SRB786437:SRF786437 TAX786437:TBB786437 TKT786437:TKX786437 TUP786437:TUT786437 UEL786437:UEP786437 UOH786437:UOL786437 UYD786437:UYH786437 VHZ786437:VID786437 VRV786437:VRZ786437 WBR786437:WBV786437 WLN786437:WLR786437 WVJ786437:WVN786437 C851973:G851973 IX851973:JB851973 ST851973:SX851973 ACP851973:ACT851973 AML851973:AMP851973 AWH851973:AWL851973 BGD851973:BGH851973 BPZ851973:BQD851973 BZV851973:BZZ851973 CJR851973:CJV851973 CTN851973:CTR851973 DDJ851973:DDN851973 DNF851973:DNJ851973 DXB851973:DXF851973 EGX851973:EHB851973 EQT851973:EQX851973 FAP851973:FAT851973 FKL851973:FKP851973 FUH851973:FUL851973 GED851973:GEH851973 GNZ851973:GOD851973 GXV851973:GXZ851973 HHR851973:HHV851973 HRN851973:HRR851973 IBJ851973:IBN851973 ILF851973:ILJ851973 IVB851973:IVF851973 JEX851973:JFB851973 JOT851973:JOX851973 JYP851973:JYT851973 KIL851973:KIP851973 KSH851973:KSL851973 LCD851973:LCH851973 LLZ851973:LMD851973 LVV851973:LVZ851973 MFR851973:MFV851973 MPN851973:MPR851973 MZJ851973:MZN851973 NJF851973:NJJ851973 NTB851973:NTF851973 OCX851973:ODB851973 OMT851973:OMX851973 OWP851973:OWT851973 PGL851973:PGP851973 PQH851973:PQL851973 QAD851973:QAH851973 QJZ851973:QKD851973 QTV851973:QTZ851973 RDR851973:RDV851973 RNN851973:RNR851973 RXJ851973:RXN851973 SHF851973:SHJ851973 SRB851973:SRF851973 TAX851973:TBB851973 TKT851973:TKX851973 TUP851973:TUT851973 UEL851973:UEP851973 UOH851973:UOL851973 UYD851973:UYH851973 VHZ851973:VID851973 VRV851973:VRZ851973 WBR851973:WBV851973 WLN851973:WLR851973 WVJ851973:WVN851973 C917509:G917509 IX917509:JB917509 ST917509:SX917509 ACP917509:ACT917509 AML917509:AMP917509 AWH917509:AWL917509 BGD917509:BGH917509 BPZ917509:BQD917509 BZV917509:BZZ917509 CJR917509:CJV917509 CTN917509:CTR917509 DDJ917509:DDN917509 DNF917509:DNJ917509 DXB917509:DXF917509 EGX917509:EHB917509 EQT917509:EQX917509 FAP917509:FAT917509 FKL917509:FKP917509 FUH917509:FUL917509 GED917509:GEH917509 GNZ917509:GOD917509 GXV917509:GXZ917509 HHR917509:HHV917509 HRN917509:HRR917509 IBJ917509:IBN917509 ILF917509:ILJ917509 IVB917509:IVF917509 JEX917509:JFB917509 JOT917509:JOX917509 JYP917509:JYT917509 KIL917509:KIP917509 KSH917509:KSL917509 LCD917509:LCH917509 LLZ917509:LMD917509 LVV917509:LVZ917509 MFR917509:MFV917509 MPN917509:MPR917509 MZJ917509:MZN917509 NJF917509:NJJ917509 NTB917509:NTF917509 OCX917509:ODB917509 OMT917509:OMX917509 OWP917509:OWT917509 PGL917509:PGP917509 PQH917509:PQL917509 QAD917509:QAH917509 QJZ917509:QKD917509 QTV917509:QTZ917509 RDR917509:RDV917509 RNN917509:RNR917509 RXJ917509:RXN917509 SHF917509:SHJ917509 SRB917509:SRF917509 TAX917509:TBB917509 TKT917509:TKX917509 TUP917509:TUT917509 UEL917509:UEP917509 UOH917509:UOL917509 UYD917509:UYH917509 VHZ917509:VID917509 VRV917509:VRZ917509 WBR917509:WBV917509 WLN917509:WLR917509 WVJ917509:WVN917509 C983045:G983045 IX983045:JB983045 ST983045:SX983045 ACP983045:ACT983045 AML983045:AMP983045 AWH983045:AWL983045 BGD983045:BGH983045 BPZ983045:BQD983045 BZV983045:BZZ983045 CJR983045:CJV983045 CTN983045:CTR983045 DDJ983045:DDN983045 DNF983045:DNJ983045 DXB983045:DXF983045 EGX983045:EHB983045 EQT983045:EQX983045 FAP983045:FAT983045 FKL983045:FKP983045 FUH983045:FUL983045 GED983045:GEH983045 GNZ983045:GOD983045 GXV983045:GXZ983045 HHR983045:HHV983045 HRN983045:HRR983045 IBJ983045:IBN983045 ILF983045:ILJ983045 IVB983045:IVF983045 JEX983045:JFB983045 JOT983045:JOX983045 JYP983045:JYT983045 KIL983045:KIP983045 KSH983045:KSL983045 LCD983045:LCH983045 LLZ983045:LMD983045 LVV983045:LVZ983045 MFR983045:MFV983045 MPN983045:MPR983045 MZJ983045:MZN983045 NJF983045:NJJ983045 NTB983045:NTF983045 OCX983045:ODB983045 OMT983045:OMX983045 OWP983045:OWT983045 PGL983045:PGP983045 PQH983045:PQL983045 QAD983045:QAH983045 QJZ983045:QKD983045 QTV983045:QTZ983045 RDR983045:RDV983045 RNN983045:RNR983045 RXJ983045:RXN983045 SHF983045:SHJ983045 SRB983045:SRF983045 TAX983045:TBB983045 TKT983045:TKX983045 TUP983045:TUT983045 UEL983045:UEP983045 UOH983045:UOL983045 UYD983045:UYH983045 VHZ983045:VID983045 VRV983045:VRZ983045 WBR983045:WBV983045 WLN983045:WLR983045 WVJ983045:WVN983045 B65563:D65563 IW65563:IY65563 SS65563:SU65563 ACO65563:ACQ65563 AMK65563:AMM65563 AWG65563:AWI65563 BGC65563:BGE65563 BPY65563:BQA65563 BZU65563:BZW65563 CJQ65563:CJS65563 CTM65563:CTO65563 DDI65563:DDK65563 DNE65563:DNG65563 DXA65563:DXC65563 EGW65563:EGY65563 EQS65563:EQU65563 FAO65563:FAQ65563 FKK65563:FKM65563 FUG65563:FUI65563 GEC65563:GEE65563 GNY65563:GOA65563 GXU65563:GXW65563 HHQ65563:HHS65563 HRM65563:HRO65563 IBI65563:IBK65563 ILE65563:ILG65563 IVA65563:IVC65563 JEW65563:JEY65563 JOS65563:JOU65563 JYO65563:JYQ65563 KIK65563:KIM65563 KSG65563:KSI65563 LCC65563:LCE65563 LLY65563:LMA65563 LVU65563:LVW65563 MFQ65563:MFS65563 MPM65563:MPO65563 MZI65563:MZK65563 NJE65563:NJG65563 NTA65563:NTC65563 OCW65563:OCY65563 OMS65563:OMU65563 OWO65563:OWQ65563 PGK65563:PGM65563 PQG65563:PQI65563 QAC65563:QAE65563 QJY65563:QKA65563 QTU65563:QTW65563 RDQ65563:RDS65563 RNM65563:RNO65563 RXI65563:RXK65563 SHE65563:SHG65563 SRA65563:SRC65563 TAW65563:TAY65563 TKS65563:TKU65563 TUO65563:TUQ65563 UEK65563:UEM65563 UOG65563:UOI65563 UYC65563:UYE65563 VHY65563:VIA65563 VRU65563:VRW65563 WBQ65563:WBS65563 WLM65563:WLO65563 WVI65563:WVK65563 B131099:D131099 IW131099:IY131099 SS131099:SU131099 ACO131099:ACQ131099 AMK131099:AMM131099 AWG131099:AWI131099 BGC131099:BGE131099 BPY131099:BQA131099 BZU131099:BZW131099 CJQ131099:CJS131099 CTM131099:CTO131099 DDI131099:DDK131099 DNE131099:DNG131099 DXA131099:DXC131099 EGW131099:EGY131099 EQS131099:EQU131099 FAO131099:FAQ131099 FKK131099:FKM131099 FUG131099:FUI131099 GEC131099:GEE131099 GNY131099:GOA131099 GXU131099:GXW131099 HHQ131099:HHS131099 HRM131099:HRO131099 IBI131099:IBK131099 ILE131099:ILG131099 IVA131099:IVC131099 JEW131099:JEY131099 JOS131099:JOU131099 JYO131099:JYQ131099 KIK131099:KIM131099 KSG131099:KSI131099 LCC131099:LCE131099 LLY131099:LMA131099 LVU131099:LVW131099 MFQ131099:MFS131099 MPM131099:MPO131099 MZI131099:MZK131099 NJE131099:NJG131099 NTA131099:NTC131099 OCW131099:OCY131099 OMS131099:OMU131099 OWO131099:OWQ131099 PGK131099:PGM131099 PQG131099:PQI131099 QAC131099:QAE131099 QJY131099:QKA131099 QTU131099:QTW131099 RDQ131099:RDS131099 RNM131099:RNO131099 RXI131099:RXK131099 SHE131099:SHG131099 SRA131099:SRC131099 TAW131099:TAY131099 TKS131099:TKU131099 TUO131099:TUQ131099 UEK131099:UEM131099 UOG131099:UOI131099 UYC131099:UYE131099 VHY131099:VIA131099 VRU131099:VRW131099 WBQ131099:WBS131099 WLM131099:WLO131099 WVI131099:WVK131099 B196635:D196635 IW196635:IY196635 SS196635:SU196635 ACO196635:ACQ196635 AMK196635:AMM196635 AWG196635:AWI196635 BGC196635:BGE196635 BPY196635:BQA196635 BZU196635:BZW196635 CJQ196635:CJS196635 CTM196635:CTO196635 DDI196635:DDK196635 DNE196635:DNG196635 DXA196635:DXC196635 EGW196635:EGY196635 EQS196635:EQU196635 FAO196635:FAQ196635 FKK196635:FKM196635 FUG196635:FUI196635 GEC196635:GEE196635 GNY196635:GOA196635 GXU196635:GXW196635 HHQ196635:HHS196635 HRM196635:HRO196635 IBI196635:IBK196635 ILE196635:ILG196635 IVA196635:IVC196635 JEW196635:JEY196635 JOS196635:JOU196635 JYO196635:JYQ196635 KIK196635:KIM196635 KSG196635:KSI196635 LCC196635:LCE196635 LLY196635:LMA196635 LVU196635:LVW196635 MFQ196635:MFS196635 MPM196635:MPO196635 MZI196635:MZK196635 NJE196635:NJG196635 NTA196635:NTC196635 OCW196635:OCY196635 OMS196635:OMU196635 OWO196635:OWQ196635 PGK196635:PGM196635 PQG196635:PQI196635 QAC196635:QAE196635 QJY196635:QKA196635 QTU196635:QTW196635 RDQ196635:RDS196635 RNM196635:RNO196635 RXI196635:RXK196635 SHE196635:SHG196635 SRA196635:SRC196635 TAW196635:TAY196635 TKS196635:TKU196635 TUO196635:TUQ196635 UEK196635:UEM196635 UOG196635:UOI196635 UYC196635:UYE196635 VHY196635:VIA196635 VRU196635:VRW196635 WBQ196635:WBS196635 WLM196635:WLO196635 WVI196635:WVK196635 B262171:D262171 IW262171:IY262171 SS262171:SU262171 ACO262171:ACQ262171 AMK262171:AMM262171 AWG262171:AWI262171 BGC262171:BGE262171 BPY262171:BQA262171 BZU262171:BZW262171 CJQ262171:CJS262171 CTM262171:CTO262171 DDI262171:DDK262171 DNE262171:DNG262171 DXA262171:DXC262171 EGW262171:EGY262171 EQS262171:EQU262171 FAO262171:FAQ262171 FKK262171:FKM262171 FUG262171:FUI262171 GEC262171:GEE262171 GNY262171:GOA262171 GXU262171:GXW262171 HHQ262171:HHS262171 HRM262171:HRO262171 IBI262171:IBK262171 ILE262171:ILG262171 IVA262171:IVC262171 JEW262171:JEY262171 JOS262171:JOU262171 JYO262171:JYQ262171 KIK262171:KIM262171 KSG262171:KSI262171 LCC262171:LCE262171 LLY262171:LMA262171 LVU262171:LVW262171 MFQ262171:MFS262171 MPM262171:MPO262171 MZI262171:MZK262171 NJE262171:NJG262171 NTA262171:NTC262171 OCW262171:OCY262171 OMS262171:OMU262171 OWO262171:OWQ262171 PGK262171:PGM262171 PQG262171:PQI262171 QAC262171:QAE262171 QJY262171:QKA262171 QTU262171:QTW262171 RDQ262171:RDS262171 RNM262171:RNO262171 RXI262171:RXK262171 SHE262171:SHG262171 SRA262171:SRC262171 TAW262171:TAY262171 TKS262171:TKU262171 TUO262171:TUQ262171 UEK262171:UEM262171 UOG262171:UOI262171 UYC262171:UYE262171 VHY262171:VIA262171 VRU262171:VRW262171 WBQ262171:WBS262171 WLM262171:WLO262171 WVI262171:WVK262171 B327707:D327707 IW327707:IY327707 SS327707:SU327707 ACO327707:ACQ327707 AMK327707:AMM327707 AWG327707:AWI327707 BGC327707:BGE327707 BPY327707:BQA327707 BZU327707:BZW327707 CJQ327707:CJS327707 CTM327707:CTO327707 DDI327707:DDK327707 DNE327707:DNG327707 DXA327707:DXC327707 EGW327707:EGY327707 EQS327707:EQU327707 FAO327707:FAQ327707 FKK327707:FKM327707 FUG327707:FUI327707 GEC327707:GEE327707 GNY327707:GOA327707 GXU327707:GXW327707 HHQ327707:HHS327707 HRM327707:HRO327707 IBI327707:IBK327707 ILE327707:ILG327707 IVA327707:IVC327707 JEW327707:JEY327707 JOS327707:JOU327707 JYO327707:JYQ327707 KIK327707:KIM327707 KSG327707:KSI327707 LCC327707:LCE327707 LLY327707:LMA327707 LVU327707:LVW327707 MFQ327707:MFS327707 MPM327707:MPO327707 MZI327707:MZK327707 NJE327707:NJG327707 NTA327707:NTC327707 OCW327707:OCY327707 OMS327707:OMU327707 OWO327707:OWQ327707 PGK327707:PGM327707 PQG327707:PQI327707 QAC327707:QAE327707 QJY327707:QKA327707 QTU327707:QTW327707 RDQ327707:RDS327707 RNM327707:RNO327707 RXI327707:RXK327707 SHE327707:SHG327707 SRA327707:SRC327707 TAW327707:TAY327707 TKS327707:TKU327707 TUO327707:TUQ327707 UEK327707:UEM327707 UOG327707:UOI327707 UYC327707:UYE327707 VHY327707:VIA327707 VRU327707:VRW327707 WBQ327707:WBS327707 WLM327707:WLO327707 WVI327707:WVK327707 B393243:D393243 IW393243:IY393243 SS393243:SU393243 ACO393243:ACQ393243 AMK393243:AMM393243 AWG393243:AWI393243 BGC393243:BGE393243 BPY393243:BQA393243 BZU393243:BZW393243 CJQ393243:CJS393243 CTM393243:CTO393243 DDI393243:DDK393243 DNE393243:DNG393243 DXA393243:DXC393243 EGW393243:EGY393243 EQS393243:EQU393243 FAO393243:FAQ393243 FKK393243:FKM393243 FUG393243:FUI393243 GEC393243:GEE393243 GNY393243:GOA393243 GXU393243:GXW393243 HHQ393243:HHS393243 HRM393243:HRO393243 IBI393243:IBK393243 ILE393243:ILG393243 IVA393243:IVC393243 JEW393243:JEY393243 JOS393243:JOU393243 JYO393243:JYQ393243 KIK393243:KIM393243 KSG393243:KSI393243 LCC393243:LCE393243 LLY393243:LMA393243 LVU393243:LVW393243 MFQ393243:MFS393243 MPM393243:MPO393243 MZI393243:MZK393243 NJE393243:NJG393243 NTA393243:NTC393243 OCW393243:OCY393243 OMS393243:OMU393243 OWO393243:OWQ393243 PGK393243:PGM393243 PQG393243:PQI393243 QAC393243:QAE393243 QJY393243:QKA393243 QTU393243:QTW393243 RDQ393243:RDS393243 RNM393243:RNO393243 RXI393243:RXK393243 SHE393243:SHG393243 SRA393243:SRC393243 TAW393243:TAY393243 TKS393243:TKU393243 TUO393243:TUQ393243 UEK393243:UEM393243 UOG393243:UOI393243 UYC393243:UYE393243 VHY393243:VIA393243 VRU393243:VRW393243 WBQ393243:WBS393243 WLM393243:WLO393243 WVI393243:WVK393243 B458779:D458779 IW458779:IY458779 SS458779:SU458779 ACO458779:ACQ458779 AMK458779:AMM458779 AWG458779:AWI458779 BGC458779:BGE458779 BPY458779:BQA458779 BZU458779:BZW458779 CJQ458779:CJS458779 CTM458779:CTO458779 DDI458779:DDK458779 DNE458779:DNG458779 DXA458779:DXC458779 EGW458779:EGY458779 EQS458779:EQU458779 FAO458779:FAQ458779 FKK458779:FKM458779 FUG458779:FUI458779 GEC458779:GEE458779 GNY458779:GOA458779 GXU458779:GXW458779 HHQ458779:HHS458779 HRM458779:HRO458779 IBI458779:IBK458779 ILE458779:ILG458779 IVA458779:IVC458779 JEW458779:JEY458779 JOS458779:JOU458779 JYO458779:JYQ458779 KIK458779:KIM458779 KSG458779:KSI458779 LCC458779:LCE458779 LLY458779:LMA458779 LVU458779:LVW458779 MFQ458779:MFS458779 MPM458779:MPO458779 MZI458779:MZK458779 NJE458779:NJG458779 NTA458779:NTC458779 OCW458779:OCY458779 OMS458779:OMU458779 OWO458779:OWQ458779 PGK458779:PGM458779 PQG458779:PQI458779 QAC458779:QAE458779 QJY458779:QKA458779 QTU458779:QTW458779 RDQ458779:RDS458779 RNM458779:RNO458779 RXI458779:RXK458779 SHE458779:SHG458779 SRA458779:SRC458779 TAW458779:TAY458779 TKS458779:TKU458779 TUO458779:TUQ458779 UEK458779:UEM458779 UOG458779:UOI458779 UYC458779:UYE458779 VHY458779:VIA458779 VRU458779:VRW458779 WBQ458779:WBS458779 WLM458779:WLO458779 WVI458779:WVK458779 B524315:D524315 IW524315:IY524315 SS524315:SU524315 ACO524315:ACQ524315 AMK524315:AMM524315 AWG524315:AWI524315 BGC524315:BGE524315 BPY524315:BQA524315 BZU524315:BZW524315 CJQ524315:CJS524315 CTM524315:CTO524315 DDI524315:DDK524315 DNE524315:DNG524315 DXA524315:DXC524315 EGW524315:EGY524315 EQS524315:EQU524315 FAO524315:FAQ524315 FKK524315:FKM524315 FUG524315:FUI524315 GEC524315:GEE524315 GNY524315:GOA524315 GXU524315:GXW524315 HHQ524315:HHS524315 HRM524315:HRO524315 IBI524315:IBK524315 ILE524315:ILG524315 IVA524315:IVC524315 JEW524315:JEY524315 JOS524315:JOU524315 JYO524315:JYQ524315 KIK524315:KIM524315 KSG524315:KSI524315 LCC524315:LCE524315 LLY524315:LMA524315 LVU524315:LVW524315 MFQ524315:MFS524315 MPM524315:MPO524315 MZI524315:MZK524315 NJE524315:NJG524315 NTA524315:NTC524315 OCW524315:OCY524315 OMS524315:OMU524315 OWO524315:OWQ524315 PGK524315:PGM524315 PQG524315:PQI524315 QAC524315:QAE524315 QJY524315:QKA524315 QTU524315:QTW524315 RDQ524315:RDS524315 RNM524315:RNO524315 RXI524315:RXK524315 SHE524315:SHG524315 SRA524315:SRC524315 TAW524315:TAY524315 TKS524315:TKU524315 TUO524315:TUQ524315 UEK524315:UEM524315 UOG524315:UOI524315 UYC524315:UYE524315 VHY524315:VIA524315 VRU524315:VRW524315 WBQ524315:WBS524315 WLM524315:WLO524315 WVI524315:WVK524315 B589851:D589851 IW589851:IY589851 SS589851:SU589851 ACO589851:ACQ589851 AMK589851:AMM589851 AWG589851:AWI589851 BGC589851:BGE589851 BPY589851:BQA589851 BZU589851:BZW589851 CJQ589851:CJS589851 CTM589851:CTO589851 DDI589851:DDK589851 DNE589851:DNG589851 DXA589851:DXC589851 EGW589851:EGY589851 EQS589851:EQU589851 FAO589851:FAQ589851 FKK589851:FKM589851 FUG589851:FUI589851 GEC589851:GEE589851 GNY589851:GOA589851 GXU589851:GXW589851 HHQ589851:HHS589851 HRM589851:HRO589851 IBI589851:IBK589851 ILE589851:ILG589851 IVA589851:IVC589851 JEW589851:JEY589851 JOS589851:JOU589851 JYO589851:JYQ589851 KIK589851:KIM589851 KSG589851:KSI589851 LCC589851:LCE589851 LLY589851:LMA589851 LVU589851:LVW589851 MFQ589851:MFS589851 MPM589851:MPO589851 MZI589851:MZK589851 NJE589851:NJG589851 NTA589851:NTC589851 OCW589851:OCY589851 OMS589851:OMU589851 OWO589851:OWQ589851 PGK589851:PGM589851 PQG589851:PQI589851 QAC589851:QAE589851 QJY589851:QKA589851 QTU589851:QTW589851 RDQ589851:RDS589851 RNM589851:RNO589851 RXI589851:RXK589851 SHE589851:SHG589851 SRA589851:SRC589851 TAW589851:TAY589851 TKS589851:TKU589851 TUO589851:TUQ589851 UEK589851:UEM589851 UOG589851:UOI589851 UYC589851:UYE589851 VHY589851:VIA589851 VRU589851:VRW589851 WBQ589851:WBS589851 WLM589851:WLO589851 WVI589851:WVK589851 B655387:D655387 IW655387:IY655387 SS655387:SU655387 ACO655387:ACQ655387 AMK655387:AMM655387 AWG655387:AWI655387 BGC655387:BGE655387 BPY655387:BQA655387 BZU655387:BZW655387 CJQ655387:CJS655387 CTM655387:CTO655387 DDI655387:DDK655387 DNE655387:DNG655387 DXA655387:DXC655387 EGW655387:EGY655387 EQS655387:EQU655387 FAO655387:FAQ655387 FKK655387:FKM655387 FUG655387:FUI655387 GEC655387:GEE655387 GNY655387:GOA655387 GXU655387:GXW655387 HHQ655387:HHS655387 HRM655387:HRO655387 IBI655387:IBK655387 ILE655387:ILG655387 IVA655387:IVC655387 JEW655387:JEY655387 JOS655387:JOU655387 JYO655387:JYQ655387 KIK655387:KIM655387 KSG655387:KSI655387 LCC655387:LCE655387 LLY655387:LMA655387 LVU655387:LVW655387 MFQ655387:MFS655387 MPM655387:MPO655387 MZI655387:MZK655387 NJE655387:NJG655387 NTA655387:NTC655387 OCW655387:OCY655387 OMS655387:OMU655387 OWO655387:OWQ655387 PGK655387:PGM655387 PQG655387:PQI655387 QAC655387:QAE655387 QJY655387:QKA655387 QTU655387:QTW655387 RDQ655387:RDS655387 RNM655387:RNO655387 RXI655387:RXK655387 SHE655387:SHG655387 SRA655387:SRC655387 TAW655387:TAY655387 TKS655387:TKU655387 TUO655387:TUQ655387 UEK655387:UEM655387 UOG655387:UOI655387 UYC655387:UYE655387 VHY655387:VIA655387 VRU655387:VRW655387 WBQ655387:WBS655387 WLM655387:WLO655387 WVI655387:WVK655387 B720923:D720923 IW720923:IY720923 SS720923:SU720923 ACO720923:ACQ720923 AMK720923:AMM720923 AWG720923:AWI720923 BGC720923:BGE720923 BPY720923:BQA720923 BZU720923:BZW720923 CJQ720923:CJS720923 CTM720923:CTO720923 DDI720923:DDK720923 DNE720923:DNG720923 DXA720923:DXC720923 EGW720923:EGY720923 EQS720923:EQU720923 FAO720923:FAQ720923 FKK720923:FKM720923 FUG720923:FUI720923 GEC720923:GEE720923 GNY720923:GOA720923 GXU720923:GXW720923 HHQ720923:HHS720923 HRM720923:HRO720923 IBI720923:IBK720923 ILE720923:ILG720923 IVA720923:IVC720923 JEW720923:JEY720923 JOS720923:JOU720923 JYO720923:JYQ720923 KIK720923:KIM720923 KSG720923:KSI720923 LCC720923:LCE720923 LLY720923:LMA720923 LVU720923:LVW720923 MFQ720923:MFS720923 MPM720923:MPO720923 MZI720923:MZK720923 NJE720923:NJG720923 NTA720923:NTC720923 OCW720923:OCY720923 OMS720923:OMU720923 OWO720923:OWQ720923 PGK720923:PGM720923 PQG720923:PQI720923 QAC720923:QAE720923 QJY720923:QKA720923 QTU720923:QTW720923 RDQ720923:RDS720923 RNM720923:RNO720923 RXI720923:RXK720923 SHE720923:SHG720923 SRA720923:SRC720923 TAW720923:TAY720923 TKS720923:TKU720923 TUO720923:TUQ720923 UEK720923:UEM720923 UOG720923:UOI720923 UYC720923:UYE720923 VHY720923:VIA720923 VRU720923:VRW720923 WBQ720923:WBS720923 WLM720923:WLO720923 WVI720923:WVK720923 B786459:D786459 IW786459:IY786459 SS786459:SU786459 ACO786459:ACQ786459 AMK786459:AMM786459 AWG786459:AWI786459 BGC786459:BGE786459 BPY786459:BQA786459 BZU786459:BZW786459 CJQ786459:CJS786459 CTM786459:CTO786459 DDI786459:DDK786459 DNE786459:DNG786459 DXA786459:DXC786459 EGW786459:EGY786459 EQS786459:EQU786459 FAO786459:FAQ786459 FKK786459:FKM786459 FUG786459:FUI786459 GEC786459:GEE786459 GNY786459:GOA786459 GXU786459:GXW786459 HHQ786459:HHS786459 HRM786459:HRO786459 IBI786459:IBK786459 ILE786459:ILG786459 IVA786459:IVC786459 JEW786459:JEY786459 JOS786459:JOU786459 JYO786459:JYQ786459 KIK786459:KIM786459 KSG786459:KSI786459 LCC786459:LCE786459 LLY786459:LMA786459 LVU786459:LVW786459 MFQ786459:MFS786459 MPM786459:MPO786459 MZI786459:MZK786459 NJE786459:NJG786459 NTA786459:NTC786459 OCW786459:OCY786459 OMS786459:OMU786459 OWO786459:OWQ786459 PGK786459:PGM786459 PQG786459:PQI786459 QAC786459:QAE786459 QJY786459:QKA786459 QTU786459:QTW786459 RDQ786459:RDS786459 RNM786459:RNO786459 RXI786459:RXK786459 SHE786459:SHG786459 SRA786459:SRC786459 TAW786459:TAY786459 TKS786459:TKU786459 TUO786459:TUQ786459 UEK786459:UEM786459 UOG786459:UOI786459 UYC786459:UYE786459 VHY786459:VIA786459 VRU786459:VRW786459 WBQ786459:WBS786459 WLM786459:WLO786459 WVI786459:WVK786459 B851995:D851995 IW851995:IY851995 SS851995:SU851995 ACO851995:ACQ851995 AMK851995:AMM851995 AWG851995:AWI851995 BGC851995:BGE851995 BPY851995:BQA851995 BZU851995:BZW851995 CJQ851995:CJS851995 CTM851995:CTO851995 DDI851995:DDK851995 DNE851995:DNG851995 DXA851995:DXC851995 EGW851995:EGY851995 EQS851995:EQU851995 FAO851995:FAQ851995 FKK851995:FKM851995 FUG851995:FUI851995 GEC851995:GEE851995 GNY851995:GOA851995 GXU851995:GXW851995 HHQ851995:HHS851995 HRM851995:HRO851995 IBI851995:IBK851995 ILE851995:ILG851995 IVA851995:IVC851995 JEW851995:JEY851995 JOS851995:JOU851995 JYO851995:JYQ851995 KIK851995:KIM851995 KSG851995:KSI851995 LCC851995:LCE851995 LLY851995:LMA851995 LVU851995:LVW851995 MFQ851995:MFS851995 MPM851995:MPO851995 MZI851995:MZK851995 NJE851995:NJG851995 NTA851995:NTC851995 OCW851995:OCY851995 OMS851995:OMU851995 OWO851995:OWQ851995 PGK851995:PGM851995 PQG851995:PQI851995 QAC851995:QAE851995 QJY851995:QKA851995 QTU851995:QTW851995 RDQ851995:RDS851995 RNM851995:RNO851995 RXI851995:RXK851995 SHE851995:SHG851995 SRA851995:SRC851995 TAW851995:TAY851995 TKS851995:TKU851995 TUO851995:TUQ851995 UEK851995:UEM851995 UOG851995:UOI851995 UYC851995:UYE851995 VHY851995:VIA851995 VRU851995:VRW851995 WBQ851995:WBS851995 WLM851995:WLO851995 WVI851995:WVK851995 B917531:D917531 IW917531:IY917531 SS917531:SU917531 ACO917531:ACQ917531 AMK917531:AMM917531 AWG917531:AWI917531 BGC917531:BGE917531 BPY917531:BQA917531 BZU917531:BZW917531 CJQ917531:CJS917531 CTM917531:CTO917531 DDI917531:DDK917531 DNE917531:DNG917531 DXA917531:DXC917531 EGW917531:EGY917531 EQS917531:EQU917531 FAO917531:FAQ917531 FKK917531:FKM917531 FUG917531:FUI917531 GEC917531:GEE917531 GNY917531:GOA917531 GXU917531:GXW917531 HHQ917531:HHS917531 HRM917531:HRO917531 IBI917531:IBK917531 ILE917531:ILG917531 IVA917531:IVC917531 JEW917531:JEY917531 JOS917531:JOU917531 JYO917531:JYQ917531 KIK917531:KIM917531 KSG917531:KSI917531 LCC917531:LCE917531 LLY917531:LMA917531 LVU917531:LVW917531 MFQ917531:MFS917531 MPM917531:MPO917531 MZI917531:MZK917531 NJE917531:NJG917531 NTA917531:NTC917531 OCW917531:OCY917531 OMS917531:OMU917531 OWO917531:OWQ917531 PGK917531:PGM917531 PQG917531:PQI917531 QAC917531:QAE917531 QJY917531:QKA917531 QTU917531:QTW917531 RDQ917531:RDS917531 RNM917531:RNO917531 RXI917531:RXK917531 SHE917531:SHG917531 SRA917531:SRC917531 TAW917531:TAY917531 TKS917531:TKU917531 TUO917531:TUQ917531 UEK917531:UEM917531 UOG917531:UOI917531 UYC917531:UYE917531 VHY917531:VIA917531 VRU917531:VRW917531 WBQ917531:WBS917531 WLM917531:WLO917531 WVI917531:WVK917531 B983067:D983067 IW983067:IY983067 SS983067:SU983067 ACO983067:ACQ983067 AMK983067:AMM983067 AWG983067:AWI983067 BGC983067:BGE983067 BPY983067:BQA983067 BZU983067:BZW983067 CJQ983067:CJS983067 CTM983067:CTO983067 DDI983067:DDK983067 DNE983067:DNG983067 DXA983067:DXC983067 EGW983067:EGY983067 EQS983067:EQU983067 FAO983067:FAQ983067 FKK983067:FKM983067 FUG983067:FUI983067 GEC983067:GEE983067 GNY983067:GOA983067 GXU983067:GXW983067 HHQ983067:HHS983067 HRM983067:HRO983067 IBI983067:IBK983067 ILE983067:ILG983067 IVA983067:IVC983067 JEW983067:JEY983067 JOS983067:JOU983067 JYO983067:JYQ983067 KIK983067:KIM983067 KSG983067:KSI983067 LCC983067:LCE983067 LLY983067:LMA983067 LVU983067:LVW983067 MFQ983067:MFS983067 MPM983067:MPO983067 MZI983067:MZK983067 NJE983067:NJG983067 NTA983067:NTC983067 OCW983067:OCY983067 OMS983067:OMU983067 OWO983067:OWQ983067 PGK983067:PGM983067 PQG983067:PQI983067 QAC983067:QAE983067 QJY983067:QKA983067 QTU983067:QTW983067 RDQ983067:RDS983067 RNM983067:RNO983067 RXI983067:RXK983067 SHE983067:SHG983067 SRA983067:SRC983067 TAW983067:TAY983067 TKS983067:TKU983067 TUO983067:TUQ983067 UEK983067:UEM983067 UOG983067:UOI983067 UYC983067:UYE983067 VHY983067:VIA983067 VRU983067:VRW983067 WBQ983067:WBS983067 WLM983067:WLO983067 WVI983067:WVK983067 C21 IW48:IZ50 SS48:SV50 ACO48:ACR50 AMK48:AMN50 AWG48:AWJ50 BGC48:BGF50 BPY48:BQB50 BZU48:BZX50 CJQ48:CJT50 CTM48:CTP50 DDI48:DDL50 DNE48:DNH50 DXA48:DXD50 EGW48:EGZ50 EQS48:EQV50 FAO48:FAR50 FKK48:FKN50 FUG48:FUJ50 GEC48:GEF50 GNY48:GOB50 GXU48:GXX50 HHQ48:HHT50 HRM48:HRP50 IBI48:IBL50 ILE48:ILH50 IVA48:IVD50 JEW48:JEZ50 JOS48:JOV50 JYO48:JYR50 KIK48:KIN50 KSG48:KSJ50 LCC48:LCF50 LLY48:LMB50 LVU48:LVX50 MFQ48:MFT50 MPM48:MPP50 MZI48:MZL50 NJE48:NJH50 NTA48:NTD50 OCW48:OCZ50 OMS48:OMV50 OWO48:OWR50 PGK48:PGN50 PQG48:PQJ50 QAC48:QAF50 QJY48:QKB50 QTU48:QTX50 RDQ48:RDT50 RNM48:RNP50 RXI48:RXL50 SHE48:SHH50 SRA48:SRD50 TAW48:TAZ50 TKS48:TKV50 TUO48:TUR50 UEK48:UEN50 UOG48:UOJ50 UYC48:UYF50 VHY48:VIB50 VRU48:VRX50 WBQ48:WBT50 WLM48:WLP50 WVI48:WVL50 B65584:E65586 IW65584:IZ65586 SS65584:SV65586 ACO65584:ACR65586 AMK65584:AMN65586 AWG65584:AWJ65586 BGC65584:BGF65586 BPY65584:BQB65586 BZU65584:BZX65586 CJQ65584:CJT65586 CTM65584:CTP65586 DDI65584:DDL65586 DNE65584:DNH65586 DXA65584:DXD65586 EGW65584:EGZ65586 EQS65584:EQV65586 FAO65584:FAR65586 FKK65584:FKN65586 FUG65584:FUJ65586 GEC65584:GEF65586 GNY65584:GOB65586 GXU65584:GXX65586 HHQ65584:HHT65586 HRM65584:HRP65586 IBI65584:IBL65586 ILE65584:ILH65586 IVA65584:IVD65586 JEW65584:JEZ65586 JOS65584:JOV65586 JYO65584:JYR65586 KIK65584:KIN65586 KSG65584:KSJ65586 LCC65584:LCF65586 LLY65584:LMB65586 LVU65584:LVX65586 MFQ65584:MFT65586 MPM65584:MPP65586 MZI65584:MZL65586 NJE65584:NJH65586 NTA65584:NTD65586 OCW65584:OCZ65586 OMS65584:OMV65586 OWO65584:OWR65586 PGK65584:PGN65586 PQG65584:PQJ65586 QAC65584:QAF65586 QJY65584:QKB65586 QTU65584:QTX65586 RDQ65584:RDT65586 RNM65584:RNP65586 RXI65584:RXL65586 SHE65584:SHH65586 SRA65584:SRD65586 TAW65584:TAZ65586 TKS65584:TKV65586 TUO65584:TUR65586 UEK65584:UEN65586 UOG65584:UOJ65586 UYC65584:UYF65586 VHY65584:VIB65586 VRU65584:VRX65586 WBQ65584:WBT65586 WLM65584:WLP65586 WVI65584:WVL65586 B131120:E131122 IW131120:IZ131122 SS131120:SV131122 ACO131120:ACR131122 AMK131120:AMN131122 AWG131120:AWJ131122 BGC131120:BGF131122 BPY131120:BQB131122 BZU131120:BZX131122 CJQ131120:CJT131122 CTM131120:CTP131122 DDI131120:DDL131122 DNE131120:DNH131122 DXA131120:DXD131122 EGW131120:EGZ131122 EQS131120:EQV131122 FAO131120:FAR131122 FKK131120:FKN131122 FUG131120:FUJ131122 GEC131120:GEF131122 GNY131120:GOB131122 GXU131120:GXX131122 HHQ131120:HHT131122 HRM131120:HRP131122 IBI131120:IBL131122 ILE131120:ILH131122 IVA131120:IVD131122 JEW131120:JEZ131122 JOS131120:JOV131122 JYO131120:JYR131122 KIK131120:KIN131122 KSG131120:KSJ131122 LCC131120:LCF131122 LLY131120:LMB131122 LVU131120:LVX131122 MFQ131120:MFT131122 MPM131120:MPP131122 MZI131120:MZL131122 NJE131120:NJH131122 NTA131120:NTD131122 OCW131120:OCZ131122 OMS131120:OMV131122 OWO131120:OWR131122 PGK131120:PGN131122 PQG131120:PQJ131122 QAC131120:QAF131122 QJY131120:QKB131122 QTU131120:QTX131122 RDQ131120:RDT131122 RNM131120:RNP131122 RXI131120:RXL131122 SHE131120:SHH131122 SRA131120:SRD131122 TAW131120:TAZ131122 TKS131120:TKV131122 TUO131120:TUR131122 UEK131120:UEN131122 UOG131120:UOJ131122 UYC131120:UYF131122 VHY131120:VIB131122 VRU131120:VRX131122 WBQ131120:WBT131122 WLM131120:WLP131122 WVI131120:WVL131122 B196656:E196658 IW196656:IZ196658 SS196656:SV196658 ACO196656:ACR196658 AMK196656:AMN196658 AWG196656:AWJ196658 BGC196656:BGF196658 BPY196656:BQB196658 BZU196656:BZX196658 CJQ196656:CJT196658 CTM196656:CTP196658 DDI196656:DDL196658 DNE196656:DNH196658 DXA196656:DXD196658 EGW196656:EGZ196658 EQS196656:EQV196658 FAO196656:FAR196658 FKK196656:FKN196658 FUG196656:FUJ196658 GEC196656:GEF196658 GNY196656:GOB196658 GXU196656:GXX196658 HHQ196656:HHT196658 HRM196656:HRP196658 IBI196656:IBL196658 ILE196656:ILH196658 IVA196656:IVD196658 JEW196656:JEZ196658 JOS196656:JOV196658 JYO196656:JYR196658 KIK196656:KIN196658 KSG196656:KSJ196658 LCC196656:LCF196658 LLY196656:LMB196658 LVU196656:LVX196658 MFQ196656:MFT196658 MPM196656:MPP196658 MZI196656:MZL196658 NJE196656:NJH196658 NTA196656:NTD196658 OCW196656:OCZ196658 OMS196656:OMV196658 OWO196656:OWR196658 PGK196656:PGN196658 PQG196656:PQJ196658 QAC196656:QAF196658 QJY196656:QKB196658 QTU196656:QTX196658 RDQ196656:RDT196658 RNM196656:RNP196658 RXI196656:RXL196658 SHE196656:SHH196658 SRA196656:SRD196658 TAW196656:TAZ196658 TKS196656:TKV196658 TUO196656:TUR196658 UEK196656:UEN196658 UOG196656:UOJ196658 UYC196656:UYF196658 VHY196656:VIB196658 VRU196656:VRX196658 WBQ196656:WBT196658 WLM196656:WLP196658 WVI196656:WVL196658 B262192:E262194 IW262192:IZ262194 SS262192:SV262194 ACO262192:ACR262194 AMK262192:AMN262194 AWG262192:AWJ262194 BGC262192:BGF262194 BPY262192:BQB262194 BZU262192:BZX262194 CJQ262192:CJT262194 CTM262192:CTP262194 DDI262192:DDL262194 DNE262192:DNH262194 DXA262192:DXD262194 EGW262192:EGZ262194 EQS262192:EQV262194 FAO262192:FAR262194 FKK262192:FKN262194 FUG262192:FUJ262194 GEC262192:GEF262194 GNY262192:GOB262194 GXU262192:GXX262194 HHQ262192:HHT262194 HRM262192:HRP262194 IBI262192:IBL262194 ILE262192:ILH262194 IVA262192:IVD262194 JEW262192:JEZ262194 JOS262192:JOV262194 JYO262192:JYR262194 KIK262192:KIN262194 KSG262192:KSJ262194 LCC262192:LCF262194 LLY262192:LMB262194 LVU262192:LVX262194 MFQ262192:MFT262194 MPM262192:MPP262194 MZI262192:MZL262194 NJE262192:NJH262194 NTA262192:NTD262194 OCW262192:OCZ262194 OMS262192:OMV262194 OWO262192:OWR262194 PGK262192:PGN262194 PQG262192:PQJ262194 QAC262192:QAF262194 QJY262192:QKB262194 QTU262192:QTX262194 RDQ262192:RDT262194 RNM262192:RNP262194 RXI262192:RXL262194 SHE262192:SHH262194 SRA262192:SRD262194 TAW262192:TAZ262194 TKS262192:TKV262194 TUO262192:TUR262194 UEK262192:UEN262194 UOG262192:UOJ262194 UYC262192:UYF262194 VHY262192:VIB262194 VRU262192:VRX262194 WBQ262192:WBT262194 WLM262192:WLP262194 WVI262192:WVL262194 B327728:E327730 IW327728:IZ327730 SS327728:SV327730 ACO327728:ACR327730 AMK327728:AMN327730 AWG327728:AWJ327730 BGC327728:BGF327730 BPY327728:BQB327730 BZU327728:BZX327730 CJQ327728:CJT327730 CTM327728:CTP327730 DDI327728:DDL327730 DNE327728:DNH327730 DXA327728:DXD327730 EGW327728:EGZ327730 EQS327728:EQV327730 FAO327728:FAR327730 FKK327728:FKN327730 FUG327728:FUJ327730 GEC327728:GEF327730 GNY327728:GOB327730 GXU327728:GXX327730 HHQ327728:HHT327730 HRM327728:HRP327730 IBI327728:IBL327730 ILE327728:ILH327730 IVA327728:IVD327730 JEW327728:JEZ327730 JOS327728:JOV327730 JYO327728:JYR327730 KIK327728:KIN327730 KSG327728:KSJ327730 LCC327728:LCF327730 LLY327728:LMB327730 LVU327728:LVX327730 MFQ327728:MFT327730 MPM327728:MPP327730 MZI327728:MZL327730 NJE327728:NJH327730 NTA327728:NTD327730 OCW327728:OCZ327730 OMS327728:OMV327730 OWO327728:OWR327730 PGK327728:PGN327730 PQG327728:PQJ327730 QAC327728:QAF327730 QJY327728:QKB327730 QTU327728:QTX327730 RDQ327728:RDT327730 RNM327728:RNP327730 RXI327728:RXL327730 SHE327728:SHH327730 SRA327728:SRD327730 TAW327728:TAZ327730 TKS327728:TKV327730 TUO327728:TUR327730 UEK327728:UEN327730 UOG327728:UOJ327730 UYC327728:UYF327730 VHY327728:VIB327730 VRU327728:VRX327730 WBQ327728:WBT327730 WLM327728:WLP327730 WVI327728:WVL327730 B393264:E393266 IW393264:IZ393266 SS393264:SV393266 ACO393264:ACR393266 AMK393264:AMN393266 AWG393264:AWJ393266 BGC393264:BGF393266 BPY393264:BQB393266 BZU393264:BZX393266 CJQ393264:CJT393266 CTM393264:CTP393266 DDI393264:DDL393266 DNE393264:DNH393266 DXA393264:DXD393266 EGW393264:EGZ393266 EQS393264:EQV393266 FAO393264:FAR393266 FKK393264:FKN393266 FUG393264:FUJ393266 GEC393264:GEF393266 GNY393264:GOB393266 GXU393264:GXX393266 HHQ393264:HHT393266 HRM393264:HRP393266 IBI393264:IBL393266 ILE393264:ILH393266 IVA393264:IVD393266 JEW393264:JEZ393266 JOS393264:JOV393266 JYO393264:JYR393266 KIK393264:KIN393266 KSG393264:KSJ393266 LCC393264:LCF393266 LLY393264:LMB393266 LVU393264:LVX393266 MFQ393264:MFT393266 MPM393264:MPP393266 MZI393264:MZL393266 NJE393264:NJH393266 NTA393264:NTD393266 OCW393264:OCZ393266 OMS393264:OMV393266 OWO393264:OWR393266 PGK393264:PGN393266 PQG393264:PQJ393266 QAC393264:QAF393266 QJY393264:QKB393266 QTU393264:QTX393266 RDQ393264:RDT393266 RNM393264:RNP393266 RXI393264:RXL393266 SHE393264:SHH393266 SRA393264:SRD393266 TAW393264:TAZ393266 TKS393264:TKV393266 TUO393264:TUR393266 UEK393264:UEN393266 UOG393264:UOJ393266 UYC393264:UYF393266 VHY393264:VIB393266 VRU393264:VRX393266 WBQ393264:WBT393266 WLM393264:WLP393266 WVI393264:WVL393266 B458800:E458802 IW458800:IZ458802 SS458800:SV458802 ACO458800:ACR458802 AMK458800:AMN458802 AWG458800:AWJ458802 BGC458800:BGF458802 BPY458800:BQB458802 BZU458800:BZX458802 CJQ458800:CJT458802 CTM458800:CTP458802 DDI458800:DDL458802 DNE458800:DNH458802 DXA458800:DXD458802 EGW458800:EGZ458802 EQS458800:EQV458802 FAO458800:FAR458802 FKK458800:FKN458802 FUG458800:FUJ458802 GEC458800:GEF458802 GNY458800:GOB458802 GXU458800:GXX458802 HHQ458800:HHT458802 HRM458800:HRP458802 IBI458800:IBL458802 ILE458800:ILH458802 IVA458800:IVD458802 JEW458800:JEZ458802 JOS458800:JOV458802 JYO458800:JYR458802 KIK458800:KIN458802 KSG458800:KSJ458802 LCC458800:LCF458802 LLY458800:LMB458802 LVU458800:LVX458802 MFQ458800:MFT458802 MPM458800:MPP458802 MZI458800:MZL458802 NJE458800:NJH458802 NTA458800:NTD458802 OCW458800:OCZ458802 OMS458800:OMV458802 OWO458800:OWR458802 PGK458800:PGN458802 PQG458800:PQJ458802 QAC458800:QAF458802 QJY458800:QKB458802 QTU458800:QTX458802 RDQ458800:RDT458802 RNM458800:RNP458802 RXI458800:RXL458802 SHE458800:SHH458802 SRA458800:SRD458802 TAW458800:TAZ458802 TKS458800:TKV458802 TUO458800:TUR458802 UEK458800:UEN458802 UOG458800:UOJ458802 UYC458800:UYF458802 VHY458800:VIB458802 VRU458800:VRX458802 WBQ458800:WBT458802 WLM458800:WLP458802 WVI458800:WVL458802 B524336:E524338 IW524336:IZ524338 SS524336:SV524338 ACO524336:ACR524338 AMK524336:AMN524338 AWG524336:AWJ524338 BGC524336:BGF524338 BPY524336:BQB524338 BZU524336:BZX524338 CJQ524336:CJT524338 CTM524336:CTP524338 DDI524336:DDL524338 DNE524336:DNH524338 DXA524336:DXD524338 EGW524336:EGZ524338 EQS524336:EQV524338 FAO524336:FAR524338 FKK524336:FKN524338 FUG524336:FUJ524338 GEC524336:GEF524338 GNY524336:GOB524338 GXU524336:GXX524338 HHQ524336:HHT524338 HRM524336:HRP524338 IBI524336:IBL524338 ILE524336:ILH524338 IVA524336:IVD524338 JEW524336:JEZ524338 JOS524336:JOV524338 JYO524336:JYR524338 KIK524336:KIN524338 KSG524336:KSJ524338 LCC524336:LCF524338 LLY524336:LMB524338 LVU524336:LVX524338 MFQ524336:MFT524338 MPM524336:MPP524338 MZI524336:MZL524338 NJE524336:NJH524338 NTA524336:NTD524338 OCW524336:OCZ524338 OMS524336:OMV524338 OWO524336:OWR524338 PGK524336:PGN524338 PQG524336:PQJ524338 QAC524336:QAF524338 QJY524336:QKB524338 QTU524336:QTX524338 RDQ524336:RDT524338 RNM524336:RNP524338 RXI524336:RXL524338 SHE524336:SHH524338 SRA524336:SRD524338 TAW524336:TAZ524338 TKS524336:TKV524338 TUO524336:TUR524338 UEK524336:UEN524338 UOG524336:UOJ524338 UYC524336:UYF524338 VHY524336:VIB524338 VRU524336:VRX524338 WBQ524336:WBT524338 WLM524336:WLP524338 WVI524336:WVL524338 B589872:E589874 IW589872:IZ589874 SS589872:SV589874 ACO589872:ACR589874 AMK589872:AMN589874 AWG589872:AWJ589874 BGC589872:BGF589874 BPY589872:BQB589874 BZU589872:BZX589874 CJQ589872:CJT589874 CTM589872:CTP589874 DDI589872:DDL589874 DNE589872:DNH589874 DXA589872:DXD589874 EGW589872:EGZ589874 EQS589872:EQV589874 FAO589872:FAR589874 FKK589872:FKN589874 FUG589872:FUJ589874 GEC589872:GEF589874 GNY589872:GOB589874 GXU589872:GXX589874 HHQ589872:HHT589874 HRM589872:HRP589874 IBI589872:IBL589874 ILE589872:ILH589874 IVA589872:IVD589874 JEW589872:JEZ589874 JOS589872:JOV589874 JYO589872:JYR589874 KIK589872:KIN589874 KSG589872:KSJ589874 LCC589872:LCF589874 LLY589872:LMB589874 LVU589872:LVX589874 MFQ589872:MFT589874 MPM589872:MPP589874 MZI589872:MZL589874 NJE589872:NJH589874 NTA589872:NTD589874 OCW589872:OCZ589874 OMS589872:OMV589874 OWO589872:OWR589874 PGK589872:PGN589874 PQG589872:PQJ589874 QAC589872:QAF589874 QJY589872:QKB589874 QTU589872:QTX589874 RDQ589872:RDT589874 RNM589872:RNP589874 RXI589872:RXL589874 SHE589872:SHH589874 SRA589872:SRD589874 TAW589872:TAZ589874 TKS589872:TKV589874 TUO589872:TUR589874 UEK589872:UEN589874 UOG589872:UOJ589874 UYC589872:UYF589874 VHY589872:VIB589874 VRU589872:VRX589874 WBQ589872:WBT589874 WLM589872:WLP589874 WVI589872:WVL589874 B655408:E655410 IW655408:IZ655410 SS655408:SV655410 ACO655408:ACR655410 AMK655408:AMN655410 AWG655408:AWJ655410 BGC655408:BGF655410 BPY655408:BQB655410 BZU655408:BZX655410 CJQ655408:CJT655410 CTM655408:CTP655410 DDI655408:DDL655410 DNE655408:DNH655410 DXA655408:DXD655410 EGW655408:EGZ655410 EQS655408:EQV655410 FAO655408:FAR655410 FKK655408:FKN655410 FUG655408:FUJ655410 GEC655408:GEF655410 GNY655408:GOB655410 GXU655408:GXX655410 HHQ655408:HHT655410 HRM655408:HRP655410 IBI655408:IBL655410 ILE655408:ILH655410 IVA655408:IVD655410 JEW655408:JEZ655410 JOS655408:JOV655410 JYO655408:JYR655410 KIK655408:KIN655410 KSG655408:KSJ655410 LCC655408:LCF655410 LLY655408:LMB655410 LVU655408:LVX655410 MFQ655408:MFT655410 MPM655408:MPP655410 MZI655408:MZL655410 NJE655408:NJH655410 NTA655408:NTD655410 OCW655408:OCZ655410 OMS655408:OMV655410 OWO655408:OWR655410 PGK655408:PGN655410 PQG655408:PQJ655410 QAC655408:QAF655410 QJY655408:QKB655410 QTU655408:QTX655410 RDQ655408:RDT655410 RNM655408:RNP655410 RXI655408:RXL655410 SHE655408:SHH655410 SRA655408:SRD655410 TAW655408:TAZ655410 TKS655408:TKV655410 TUO655408:TUR655410 UEK655408:UEN655410 UOG655408:UOJ655410 UYC655408:UYF655410 VHY655408:VIB655410 VRU655408:VRX655410 WBQ655408:WBT655410 WLM655408:WLP655410 WVI655408:WVL655410 B720944:E720946 IW720944:IZ720946 SS720944:SV720946 ACO720944:ACR720946 AMK720944:AMN720946 AWG720944:AWJ720946 BGC720944:BGF720946 BPY720944:BQB720946 BZU720944:BZX720946 CJQ720944:CJT720946 CTM720944:CTP720946 DDI720944:DDL720946 DNE720944:DNH720946 DXA720944:DXD720946 EGW720944:EGZ720946 EQS720944:EQV720946 FAO720944:FAR720946 FKK720944:FKN720946 FUG720944:FUJ720946 GEC720944:GEF720946 GNY720944:GOB720946 GXU720944:GXX720946 HHQ720944:HHT720946 HRM720944:HRP720946 IBI720944:IBL720946 ILE720944:ILH720946 IVA720944:IVD720946 JEW720944:JEZ720946 JOS720944:JOV720946 JYO720944:JYR720946 KIK720944:KIN720946 KSG720944:KSJ720946 LCC720944:LCF720946 LLY720944:LMB720946 LVU720944:LVX720946 MFQ720944:MFT720946 MPM720944:MPP720946 MZI720944:MZL720946 NJE720944:NJH720946 NTA720944:NTD720946 OCW720944:OCZ720946 OMS720944:OMV720946 OWO720944:OWR720946 PGK720944:PGN720946 PQG720944:PQJ720946 QAC720944:QAF720946 QJY720944:QKB720946 QTU720944:QTX720946 RDQ720944:RDT720946 RNM720944:RNP720946 RXI720944:RXL720946 SHE720944:SHH720946 SRA720944:SRD720946 TAW720944:TAZ720946 TKS720944:TKV720946 TUO720944:TUR720946 UEK720944:UEN720946 UOG720944:UOJ720946 UYC720944:UYF720946 VHY720944:VIB720946 VRU720944:VRX720946 WBQ720944:WBT720946 WLM720944:WLP720946 WVI720944:WVL720946 B786480:E786482 IW786480:IZ786482 SS786480:SV786482 ACO786480:ACR786482 AMK786480:AMN786482 AWG786480:AWJ786482 BGC786480:BGF786482 BPY786480:BQB786482 BZU786480:BZX786482 CJQ786480:CJT786482 CTM786480:CTP786482 DDI786480:DDL786482 DNE786480:DNH786482 DXA786480:DXD786482 EGW786480:EGZ786482 EQS786480:EQV786482 FAO786480:FAR786482 FKK786480:FKN786482 FUG786480:FUJ786482 GEC786480:GEF786482 GNY786480:GOB786482 GXU786480:GXX786482 HHQ786480:HHT786482 HRM786480:HRP786482 IBI786480:IBL786482 ILE786480:ILH786482 IVA786480:IVD786482 JEW786480:JEZ786482 JOS786480:JOV786482 JYO786480:JYR786482 KIK786480:KIN786482 KSG786480:KSJ786482 LCC786480:LCF786482 LLY786480:LMB786482 LVU786480:LVX786482 MFQ786480:MFT786482 MPM786480:MPP786482 MZI786480:MZL786482 NJE786480:NJH786482 NTA786480:NTD786482 OCW786480:OCZ786482 OMS786480:OMV786482 OWO786480:OWR786482 PGK786480:PGN786482 PQG786480:PQJ786482 QAC786480:QAF786482 QJY786480:QKB786482 QTU786480:QTX786482 RDQ786480:RDT786482 RNM786480:RNP786482 RXI786480:RXL786482 SHE786480:SHH786482 SRA786480:SRD786482 TAW786480:TAZ786482 TKS786480:TKV786482 TUO786480:TUR786482 UEK786480:UEN786482 UOG786480:UOJ786482 UYC786480:UYF786482 VHY786480:VIB786482 VRU786480:VRX786482 WBQ786480:WBT786482 WLM786480:WLP786482 WVI786480:WVL786482 B852016:E852018 IW852016:IZ852018 SS852016:SV852018 ACO852016:ACR852018 AMK852016:AMN852018 AWG852016:AWJ852018 BGC852016:BGF852018 BPY852016:BQB852018 BZU852016:BZX852018 CJQ852016:CJT852018 CTM852016:CTP852018 DDI852016:DDL852018 DNE852016:DNH852018 DXA852016:DXD852018 EGW852016:EGZ852018 EQS852016:EQV852018 FAO852016:FAR852018 FKK852016:FKN852018 FUG852016:FUJ852018 GEC852016:GEF852018 GNY852016:GOB852018 GXU852016:GXX852018 HHQ852016:HHT852018 HRM852016:HRP852018 IBI852016:IBL852018 ILE852016:ILH852018 IVA852016:IVD852018 JEW852016:JEZ852018 JOS852016:JOV852018 JYO852016:JYR852018 KIK852016:KIN852018 KSG852016:KSJ852018 LCC852016:LCF852018 LLY852016:LMB852018 LVU852016:LVX852018 MFQ852016:MFT852018 MPM852016:MPP852018 MZI852016:MZL852018 NJE852016:NJH852018 NTA852016:NTD852018 OCW852016:OCZ852018 OMS852016:OMV852018 OWO852016:OWR852018 PGK852016:PGN852018 PQG852016:PQJ852018 QAC852016:QAF852018 QJY852016:QKB852018 QTU852016:QTX852018 RDQ852016:RDT852018 RNM852016:RNP852018 RXI852016:RXL852018 SHE852016:SHH852018 SRA852016:SRD852018 TAW852016:TAZ852018 TKS852016:TKV852018 TUO852016:TUR852018 UEK852016:UEN852018 UOG852016:UOJ852018 UYC852016:UYF852018 VHY852016:VIB852018 VRU852016:VRX852018 WBQ852016:WBT852018 WLM852016:WLP852018 WVI852016:WVL852018 B917552:E917554 IW917552:IZ917554 SS917552:SV917554 ACO917552:ACR917554 AMK917552:AMN917554 AWG917552:AWJ917554 BGC917552:BGF917554 BPY917552:BQB917554 BZU917552:BZX917554 CJQ917552:CJT917554 CTM917552:CTP917554 DDI917552:DDL917554 DNE917552:DNH917554 DXA917552:DXD917554 EGW917552:EGZ917554 EQS917552:EQV917554 FAO917552:FAR917554 FKK917552:FKN917554 FUG917552:FUJ917554 GEC917552:GEF917554 GNY917552:GOB917554 GXU917552:GXX917554 HHQ917552:HHT917554 HRM917552:HRP917554 IBI917552:IBL917554 ILE917552:ILH917554 IVA917552:IVD917554 JEW917552:JEZ917554 JOS917552:JOV917554 JYO917552:JYR917554 KIK917552:KIN917554 KSG917552:KSJ917554 LCC917552:LCF917554 LLY917552:LMB917554 LVU917552:LVX917554 MFQ917552:MFT917554 MPM917552:MPP917554 MZI917552:MZL917554 NJE917552:NJH917554 NTA917552:NTD917554 OCW917552:OCZ917554 OMS917552:OMV917554 OWO917552:OWR917554 PGK917552:PGN917554 PQG917552:PQJ917554 QAC917552:QAF917554 QJY917552:QKB917554 QTU917552:QTX917554 RDQ917552:RDT917554 RNM917552:RNP917554 RXI917552:RXL917554 SHE917552:SHH917554 SRA917552:SRD917554 TAW917552:TAZ917554 TKS917552:TKV917554 TUO917552:TUR917554 UEK917552:UEN917554 UOG917552:UOJ917554 UYC917552:UYF917554 VHY917552:VIB917554 VRU917552:VRX917554 WBQ917552:WBT917554 WLM917552:WLP917554 WVI917552:WVL917554 B983088:E983090 IW983088:IZ983090 SS983088:SV983090 ACO983088:ACR983090 AMK983088:AMN983090 AWG983088:AWJ983090 BGC983088:BGF983090 BPY983088:BQB983090 BZU983088:BZX983090 CJQ983088:CJT983090 CTM983088:CTP983090 DDI983088:DDL983090 DNE983088:DNH983090 DXA983088:DXD983090 EGW983088:EGZ983090 EQS983088:EQV983090 FAO983088:FAR983090 FKK983088:FKN983090 FUG983088:FUJ983090 GEC983088:GEF983090 GNY983088:GOB983090 GXU983088:GXX983090 HHQ983088:HHT983090 HRM983088:HRP983090 IBI983088:IBL983090 ILE983088:ILH983090 IVA983088:IVD983090 JEW983088:JEZ983090 JOS983088:JOV983090 JYO983088:JYR983090 KIK983088:KIN983090 KSG983088:KSJ983090 LCC983088:LCF983090 LLY983088:LMB983090 LVU983088:LVX983090 MFQ983088:MFT983090 MPM983088:MPP983090 MZI983088:MZL983090 NJE983088:NJH983090 NTA983088:NTD983090 OCW983088:OCZ983090 OMS983088:OMV983090 OWO983088:OWR983090 PGK983088:PGN983090 PQG983088:PQJ983090 QAC983088:QAF983090 QJY983088:QKB983090 QTU983088:QTX983090 RDQ983088:RDT983090 RNM983088:RNP983090 RXI983088:RXL983090 SHE983088:SHH983090 SRA983088:SRD983090 TAW983088:TAZ983090 TKS983088:TKV983090 TUO983088:TUR983090 UEK983088:UEN983090 UOG983088:UOJ983090 UYC983088:UYF983090 VHY983088:VIB983090 VRU983088:VRX983090 WBQ983088:WBT983090 WLM983088:WLP983090 B20:G20 B48:B50 D48:E50 C49:C50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showGridLines="0" zoomScale="70" zoomScaleNormal="70" zoomScaleSheetLayoutView="100" zoomScalePageLayoutView="85" workbookViewId="0">
      <selection activeCell="B18" sqref="B18:I43"/>
    </sheetView>
  </sheetViews>
  <sheetFormatPr defaultRowHeight="14.25" x14ac:dyDescent="0.2"/>
  <cols>
    <col min="1" max="1" width="3.140625" style="77" customWidth="1"/>
    <col min="2" max="2" width="64.140625" style="77" customWidth="1"/>
    <col min="3" max="3" width="21.7109375" style="77" customWidth="1"/>
    <col min="4" max="4" width="3.7109375" style="77" customWidth="1"/>
    <col min="5" max="5" width="21.7109375" style="77" customWidth="1"/>
    <col min="6" max="6" width="3.7109375" style="77" customWidth="1"/>
    <col min="7" max="7" width="21.7109375" style="77" customWidth="1"/>
    <col min="8" max="8" width="3.7109375" style="77" customWidth="1"/>
    <col min="9" max="9" width="21.7109375" style="77" customWidth="1"/>
    <col min="10" max="10" width="3" style="77" customWidth="1"/>
    <col min="11" max="255" width="9.140625" style="77"/>
    <col min="256" max="256" width="0.85546875" style="77" customWidth="1"/>
    <col min="257" max="257" width="60.5703125" style="77" customWidth="1"/>
    <col min="258" max="258" width="21.7109375" style="77" customWidth="1"/>
    <col min="259" max="259" width="3.7109375" style="77" customWidth="1"/>
    <col min="260" max="260" width="21.7109375" style="77" customWidth="1"/>
    <col min="261" max="261" width="3.7109375" style="77" customWidth="1"/>
    <col min="262" max="262" width="21.7109375" style="77" customWidth="1"/>
    <col min="263" max="263" width="3.7109375" style="77" customWidth="1"/>
    <col min="264" max="264" width="21.7109375" style="77" customWidth="1"/>
    <col min="265" max="511" width="9.140625" style="77"/>
    <col min="512" max="512" width="0.85546875" style="77" customWidth="1"/>
    <col min="513" max="513" width="60.5703125" style="77" customWidth="1"/>
    <col min="514" max="514" width="21.7109375" style="77" customWidth="1"/>
    <col min="515" max="515" width="3.7109375" style="77" customWidth="1"/>
    <col min="516" max="516" width="21.7109375" style="77" customWidth="1"/>
    <col min="517" max="517" width="3.7109375" style="77" customWidth="1"/>
    <col min="518" max="518" width="21.7109375" style="77" customWidth="1"/>
    <col min="519" max="519" width="3.7109375" style="77" customWidth="1"/>
    <col min="520" max="520" width="21.7109375" style="77" customWidth="1"/>
    <col min="521" max="767" width="9.140625" style="77"/>
    <col min="768" max="768" width="0.85546875" style="77" customWidth="1"/>
    <col min="769" max="769" width="60.5703125" style="77" customWidth="1"/>
    <col min="770" max="770" width="21.7109375" style="77" customWidth="1"/>
    <col min="771" max="771" width="3.7109375" style="77" customWidth="1"/>
    <col min="772" max="772" width="21.7109375" style="77" customWidth="1"/>
    <col min="773" max="773" width="3.7109375" style="77" customWidth="1"/>
    <col min="774" max="774" width="21.7109375" style="77" customWidth="1"/>
    <col min="775" max="775" width="3.7109375" style="77" customWidth="1"/>
    <col min="776" max="776" width="21.7109375" style="77" customWidth="1"/>
    <col min="777" max="1023" width="9.140625" style="77"/>
    <col min="1024" max="1024" width="0.85546875" style="77" customWidth="1"/>
    <col min="1025" max="1025" width="60.5703125" style="77" customWidth="1"/>
    <col min="1026" max="1026" width="21.7109375" style="77" customWidth="1"/>
    <col min="1027" max="1027" width="3.7109375" style="77" customWidth="1"/>
    <col min="1028" max="1028" width="21.7109375" style="77" customWidth="1"/>
    <col min="1029" max="1029" width="3.7109375" style="77" customWidth="1"/>
    <col min="1030" max="1030" width="21.7109375" style="77" customWidth="1"/>
    <col min="1031" max="1031" width="3.7109375" style="77" customWidth="1"/>
    <col min="1032" max="1032" width="21.7109375" style="77" customWidth="1"/>
    <col min="1033" max="1279" width="9.140625" style="77"/>
    <col min="1280" max="1280" width="0.85546875" style="77" customWidth="1"/>
    <col min="1281" max="1281" width="60.5703125" style="77" customWidth="1"/>
    <col min="1282" max="1282" width="21.7109375" style="77" customWidth="1"/>
    <col min="1283" max="1283" width="3.7109375" style="77" customWidth="1"/>
    <col min="1284" max="1284" width="21.7109375" style="77" customWidth="1"/>
    <col min="1285" max="1285" width="3.7109375" style="77" customWidth="1"/>
    <col min="1286" max="1286" width="21.7109375" style="77" customWidth="1"/>
    <col min="1287" max="1287" width="3.7109375" style="77" customWidth="1"/>
    <col min="1288" max="1288" width="21.7109375" style="77" customWidth="1"/>
    <col min="1289" max="1535" width="9.140625" style="77"/>
    <col min="1536" max="1536" width="0.85546875" style="77" customWidth="1"/>
    <col min="1537" max="1537" width="60.5703125" style="77" customWidth="1"/>
    <col min="1538" max="1538" width="21.7109375" style="77" customWidth="1"/>
    <col min="1539" max="1539" width="3.7109375" style="77" customWidth="1"/>
    <col min="1540" max="1540" width="21.7109375" style="77" customWidth="1"/>
    <col min="1541" max="1541" width="3.7109375" style="77" customWidth="1"/>
    <col min="1542" max="1542" width="21.7109375" style="77" customWidth="1"/>
    <col min="1543" max="1543" width="3.7109375" style="77" customWidth="1"/>
    <col min="1544" max="1544" width="21.7109375" style="77" customWidth="1"/>
    <col min="1545" max="1791" width="9.140625" style="77"/>
    <col min="1792" max="1792" width="0.85546875" style="77" customWidth="1"/>
    <col min="1793" max="1793" width="60.5703125" style="77" customWidth="1"/>
    <col min="1794" max="1794" width="21.7109375" style="77" customWidth="1"/>
    <col min="1795" max="1795" width="3.7109375" style="77" customWidth="1"/>
    <col min="1796" max="1796" width="21.7109375" style="77" customWidth="1"/>
    <col min="1797" max="1797" width="3.7109375" style="77" customWidth="1"/>
    <col min="1798" max="1798" width="21.7109375" style="77" customWidth="1"/>
    <col min="1799" max="1799" width="3.7109375" style="77" customWidth="1"/>
    <col min="1800" max="1800" width="21.7109375" style="77" customWidth="1"/>
    <col min="1801" max="2047" width="9.140625" style="77"/>
    <col min="2048" max="2048" width="0.85546875" style="77" customWidth="1"/>
    <col min="2049" max="2049" width="60.5703125" style="77" customWidth="1"/>
    <col min="2050" max="2050" width="21.7109375" style="77" customWidth="1"/>
    <col min="2051" max="2051" width="3.7109375" style="77" customWidth="1"/>
    <col min="2052" max="2052" width="21.7109375" style="77" customWidth="1"/>
    <col min="2053" max="2053" width="3.7109375" style="77" customWidth="1"/>
    <col min="2054" max="2054" width="21.7109375" style="77" customWidth="1"/>
    <col min="2055" max="2055" width="3.7109375" style="77" customWidth="1"/>
    <col min="2056" max="2056" width="21.7109375" style="77" customWidth="1"/>
    <col min="2057" max="2303" width="9.140625" style="77"/>
    <col min="2304" max="2304" width="0.85546875" style="77" customWidth="1"/>
    <col min="2305" max="2305" width="60.5703125" style="77" customWidth="1"/>
    <col min="2306" max="2306" width="21.7109375" style="77" customWidth="1"/>
    <col min="2307" max="2307" width="3.7109375" style="77" customWidth="1"/>
    <col min="2308" max="2308" width="21.7109375" style="77" customWidth="1"/>
    <col min="2309" max="2309" width="3.7109375" style="77" customWidth="1"/>
    <col min="2310" max="2310" width="21.7109375" style="77" customWidth="1"/>
    <col min="2311" max="2311" width="3.7109375" style="77" customWidth="1"/>
    <col min="2312" max="2312" width="21.7109375" style="77" customWidth="1"/>
    <col min="2313" max="2559" width="9.140625" style="77"/>
    <col min="2560" max="2560" width="0.85546875" style="77" customWidth="1"/>
    <col min="2561" max="2561" width="60.5703125" style="77" customWidth="1"/>
    <col min="2562" max="2562" width="21.7109375" style="77" customWidth="1"/>
    <col min="2563" max="2563" width="3.7109375" style="77" customWidth="1"/>
    <col min="2564" max="2564" width="21.7109375" style="77" customWidth="1"/>
    <col min="2565" max="2565" width="3.7109375" style="77" customWidth="1"/>
    <col min="2566" max="2566" width="21.7109375" style="77" customWidth="1"/>
    <col min="2567" max="2567" width="3.7109375" style="77" customWidth="1"/>
    <col min="2568" max="2568" width="21.7109375" style="77" customWidth="1"/>
    <col min="2569" max="2815" width="9.140625" style="77"/>
    <col min="2816" max="2816" width="0.85546875" style="77" customWidth="1"/>
    <col min="2817" max="2817" width="60.5703125" style="77" customWidth="1"/>
    <col min="2818" max="2818" width="21.7109375" style="77" customWidth="1"/>
    <col min="2819" max="2819" width="3.7109375" style="77" customWidth="1"/>
    <col min="2820" max="2820" width="21.7109375" style="77" customWidth="1"/>
    <col min="2821" max="2821" width="3.7109375" style="77" customWidth="1"/>
    <col min="2822" max="2822" width="21.7109375" style="77" customWidth="1"/>
    <col min="2823" max="2823" width="3.7109375" style="77" customWidth="1"/>
    <col min="2824" max="2824" width="21.7109375" style="77" customWidth="1"/>
    <col min="2825" max="3071" width="9.140625" style="77"/>
    <col min="3072" max="3072" width="0.85546875" style="77" customWidth="1"/>
    <col min="3073" max="3073" width="60.5703125" style="77" customWidth="1"/>
    <col min="3074" max="3074" width="21.7109375" style="77" customWidth="1"/>
    <col min="3075" max="3075" width="3.7109375" style="77" customWidth="1"/>
    <col min="3076" max="3076" width="21.7109375" style="77" customWidth="1"/>
    <col min="3077" max="3077" width="3.7109375" style="77" customWidth="1"/>
    <col min="3078" max="3078" width="21.7109375" style="77" customWidth="1"/>
    <col min="3079" max="3079" width="3.7109375" style="77" customWidth="1"/>
    <col min="3080" max="3080" width="21.7109375" style="77" customWidth="1"/>
    <col min="3081" max="3327" width="9.140625" style="77"/>
    <col min="3328" max="3328" width="0.85546875" style="77" customWidth="1"/>
    <col min="3329" max="3329" width="60.5703125" style="77" customWidth="1"/>
    <col min="3330" max="3330" width="21.7109375" style="77" customWidth="1"/>
    <col min="3331" max="3331" width="3.7109375" style="77" customWidth="1"/>
    <col min="3332" max="3332" width="21.7109375" style="77" customWidth="1"/>
    <col min="3333" max="3333" width="3.7109375" style="77" customWidth="1"/>
    <col min="3334" max="3334" width="21.7109375" style="77" customWidth="1"/>
    <col min="3335" max="3335" width="3.7109375" style="77" customWidth="1"/>
    <col min="3336" max="3336" width="21.7109375" style="77" customWidth="1"/>
    <col min="3337" max="3583" width="9.140625" style="77"/>
    <col min="3584" max="3584" width="0.85546875" style="77" customWidth="1"/>
    <col min="3585" max="3585" width="60.5703125" style="77" customWidth="1"/>
    <col min="3586" max="3586" width="21.7109375" style="77" customWidth="1"/>
    <col min="3587" max="3587" width="3.7109375" style="77" customWidth="1"/>
    <col min="3588" max="3588" width="21.7109375" style="77" customWidth="1"/>
    <col min="3589" max="3589" width="3.7109375" style="77" customWidth="1"/>
    <col min="3590" max="3590" width="21.7109375" style="77" customWidth="1"/>
    <col min="3591" max="3591" width="3.7109375" style="77" customWidth="1"/>
    <col min="3592" max="3592" width="21.7109375" style="77" customWidth="1"/>
    <col min="3593" max="3839" width="9.140625" style="77"/>
    <col min="3840" max="3840" width="0.85546875" style="77" customWidth="1"/>
    <col min="3841" max="3841" width="60.5703125" style="77" customWidth="1"/>
    <col min="3842" max="3842" width="21.7109375" style="77" customWidth="1"/>
    <col min="3843" max="3843" width="3.7109375" style="77" customWidth="1"/>
    <col min="3844" max="3844" width="21.7109375" style="77" customWidth="1"/>
    <col min="3845" max="3845" width="3.7109375" style="77" customWidth="1"/>
    <col min="3846" max="3846" width="21.7109375" style="77" customWidth="1"/>
    <col min="3847" max="3847" width="3.7109375" style="77" customWidth="1"/>
    <col min="3848" max="3848" width="21.7109375" style="77" customWidth="1"/>
    <col min="3849" max="4095" width="9.140625" style="77"/>
    <col min="4096" max="4096" width="0.85546875" style="77" customWidth="1"/>
    <col min="4097" max="4097" width="60.5703125" style="77" customWidth="1"/>
    <col min="4098" max="4098" width="21.7109375" style="77" customWidth="1"/>
    <col min="4099" max="4099" width="3.7109375" style="77" customWidth="1"/>
    <col min="4100" max="4100" width="21.7109375" style="77" customWidth="1"/>
    <col min="4101" max="4101" width="3.7109375" style="77" customWidth="1"/>
    <col min="4102" max="4102" width="21.7109375" style="77" customWidth="1"/>
    <col min="4103" max="4103" width="3.7109375" style="77" customWidth="1"/>
    <col min="4104" max="4104" width="21.7109375" style="77" customWidth="1"/>
    <col min="4105" max="4351" width="9.140625" style="77"/>
    <col min="4352" max="4352" width="0.85546875" style="77" customWidth="1"/>
    <col min="4353" max="4353" width="60.5703125" style="77" customWidth="1"/>
    <col min="4354" max="4354" width="21.7109375" style="77" customWidth="1"/>
    <col min="4355" max="4355" width="3.7109375" style="77" customWidth="1"/>
    <col min="4356" max="4356" width="21.7109375" style="77" customWidth="1"/>
    <col min="4357" max="4357" width="3.7109375" style="77" customWidth="1"/>
    <col min="4358" max="4358" width="21.7109375" style="77" customWidth="1"/>
    <col min="4359" max="4359" width="3.7109375" style="77" customWidth="1"/>
    <col min="4360" max="4360" width="21.7109375" style="77" customWidth="1"/>
    <col min="4361" max="4607" width="9.140625" style="77"/>
    <col min="4608" max="4608" width="0.85546875" style="77" customWidth="1"/>
    <col min="4609" max="4609" width="60.5703125" style="77" customWidth="1"/>
    <col min="4610" max="4610" width="21.7109375" style="77" customWidth="1"/>
    <col min="4611" max="4611" width="3.7109375" style="77" customWidth="1"/>
    <col min="4612" max="4612" width="21.7109375" style="77" customWidth="1"/>
    <col min="4613" max="4613" width="3.7109375" style="77" customWidth="1"/>
    <col min="4614" max="4614" width="21.7109375" style="77" customWidth="1"/>
    <col min="4615" max="4615" width="3.7109375" style="77" customWidth="1"/>
    <col min="4616" max="4616" width="21.7109375" style="77" customWidth="1"/>
    <col min="4617" max="4863" width="9.140625" style="77"/>
    <col min="4864" max="4864" width="0.85546875" style="77" customWidth="1"/>
    <col min="4865" max="4865" width="60.5703125" style="77" customWidth="1"/>
    <col min="4866" max="4866" width="21.7109375" style="77" customWidth="1"/>
    <col min="4867" max="4867" width="3.7109375" style="77" customWidth="1"/>
    <col min="4868" max="4868" width="21.7109375" style="77" customWidth="1"/>
    <col min="4869" max="4869" width="3.7109375" style="77" customWidth="1"/>
    <col min="4870" max="4870" width="21.7109375" style="77" customWidth="1"/>
    <col min="4871" max="4871" width="3.7109375" style="77" customWidth="1"/>
    <col min="4872" max="4872" width="21.7109375" style="77" customWidth="1"/>
    <col min="4873" max="5119" width="9.140625" style="77"/>
    <col min="5120" max="5120" width="0.85546875" style="77" customWidth="1"/>
    <col min="5121" max="5121" width="60.5703125" style="77" customWidth="1"/>
    <col min="5122" max="5122" width="21.7109375" style="77" customWidth="1"/>
    <col min="5123" max="5123" width="3.7109375" style="77" customWidth="1"/>
    <col min="5124" max="5124" width="21.7109375" style="77" customWidth="1"/>
    <col min="5125" max="5125" width="3.7109375" style="77" customWidth="1"/>
    <col min="5126" max="5126" width="21.7109375" style="77" customWidth="1"/>
    <col min="5127" max="5127" width="3.7109375" style="77" customWidth="1"/>
    <col min="5128" max="5128" width="21.7109375" style="77" customWidth="1"/>
    <col min="5129" max="5375" width="9.140625" style="77"/>
    <col min="5376" max="5376" width="0.85546875" style="77" customWidth="1"/>
    <col min="5377" max="5377" width="60.5703125" style="77" customWidth="1"/>
    <col min="5378" max="5378" width="21.7109375" style="77" customWidth="1"/>
    <col min="5379" max="5379" width="3.7109375" style="77" customWidth="1"/>
    <col min="5380" max="5380" width="21.7109375" style="77" customWidth="1"/>
    <col min="5381" max="5381" width="3.7109375" style="77" customWidth="1"/>
    <col min="5382" max="5382" width="21.7109375" style="77" customWidth="1"/>
    <col min="5383" max="5383" width="3.7109375" style="77" customWidth="1"/>
    <col min="5384" max="5384" width="21.7109375" style="77" customWidth="1"/>
    <col min="5385" max="5631" width="9.140625" style="77"/>
    <col min="5632" max="5632" width="0.85546875" style="77" customWidth="1"/>
    <col min="5633" max="5633" width="60.5703125" style="77" customWidth="1"/>
    <col min="5634" max="5634" width="21.7109375" style="77" customWidth="1"/>
    <col min="5635" max="5635" width="3.7109375" style="77" customWidth="1"/>
    <col min="5636" max="5636" width="21.7109375" style="77" customWidth="1"/>
    <col min="5637" max="5637" width="3.7109375" style="77" customWidth="1"/>
    <col min="5638" max="5638" width="21.7109375" style="77" customWidth="1"/>
    <col min="5639" max="5639" width="3.7109375" style="77" customWidth="1"/>
    <col min="5640" max="5640" width="21.7109375" style="77" customWidth="1"/>
    <col min="5641" max="5887" width="9.140625" style="77"/>
    <col min="5888" max="5888" width="0.85546875" style="77" customWidth="1"/>
    <col min="5889" max="5889" width="60.5703125" style="77" customWidth="1"/>
    <col min="5890" max="5890" width="21.7109375" style="77" customWidth="1"/>
    <col min="5891" max="5891" width="3.7109375" style="77" customWidth="1"/>
    <col min="5892" max="5892" width="21.7109375" style="77" customWidth="1"/>
    <col min="5893" max="5893" width="3.7109375" style="77" customWidth="1"/>
    <col min="5894" max="5894" width="21.7109375" style="77" customWidth="1"/>
    <col min="5895" max="5895" width="3.7109375" style="77" customWidth="1"/>
    <col min="5896" max="5896" width="21.7109375" style="77" customWidth="1"/>
    <col min="5897" max="6143" width="9.140625" style="77"/>
    <col min="6144" max="6144" width="0.85546875" style="77" customWidth="1"/>
    <col min="6145" max="6145" width="60.5703125" style="77" customWidth="1"/>
    <col min="6146" max="6146" width="21.7109375" style="77" customWidth="1"/>
    <col min="6147" max="6147" width="3.7109375" style="77" customWidth="1"/>
    <col min="6148" max="6148" width="21.7109375" style="77" customWidth="1"/>
    <col min="6149" max="6149" width="3.7109375" style="77" customWidth="1"/>
    <col min="6150" max="6150" width="21.7109375" style="77" customWidth="1"/>
    <col min="6151" max="6151" width="3.7109375" style="77" customWidth="1"/>
    <col min="6152" max="6152" width="21.7109375" style="77" customWidth="1"/>
    <col min="6153" max="6399" width="9.140625" style="77"/>
    <col min="6400" max="6400" width="0.85546875" style="77" customWidth="1"/>
    <col min="6401" max="6401" width="60.5703125" style="77" customWidth="1"/>
    <col min="6402" max="6402" width="21.7109375" style="77" customWidth="1"/>
    <col min="6403" max="6403" width="3.7109375" style="77" customWidth="1"/>
    <col min="6404" max="6404" width="21.7109375" style="77" customWidth="1"/>
    <col min="6405" max="6405" width="3.7109375" style="77" customWidth="1"/>
    <col min="6406" max="6406" width="21.7109375" style="77" customWidth="1"/>
    <col min="6407" max="6407" width="3.7109375" style="77" customWidth="1"/>
    <col min="6408" max="6408" width="21.7109375" style="77" customWidth="1"/>
    <col min="6409" max="6655" width="9.140625" style="77"/>
    <col min="6656" max="6656" width="0.85546875" style="77" customWidth="1"/>
    <col min="6657" max="6657" width="60.5703125" style="77" customWidth="1"/>
    <col min="6658" max="6658" width="21.7109375" style="77" customWidth="1"/>
    <col min="6659" max="6659" width="3.7109375" style="77" customWidth="1"/>
    <col min="6660" max="6660" width="21.7109375" style="77" customWidth="1"/>
    <col min="6661" max="6661" width="3.7109375" style="77" customWidth="1"/>
    <col min="6662" max="6662" width="21.7109375" style="77" customWidth="1"/>
    <col min="6663" max="6663" width="3.7109375" style="77" customWidth="1"/>
    <col min="6664" max="6664" width="21.7109375" style="77" customWidth="1"/>
    <col min="6665" max="6911" width="9.140625" style="77"/>
    <col min="6912" max="6912" width="0.85546875" style="77" customWidth="1"/>
    <col min="6913" max="6913" width="60.5703125" style="77" customWidth="1"/>
    <col min="6914" max="6914" width="21.7109375" style="77" customWidth="1"/>
    <col min="6915" max="6915" width="3.7109375" style="77" customWidth="1"/>
    <col min="6916" max="6916" width="21.7109375" style="77" customWidth="1"/>
    <col min="6917" max="6917" width="3.7109375" style="77" customWidth="1"/>
    <col min="6918" max="6918" width="21.7109375" style="77" customWidth="1"/>
    <col min="6919" max="6919" width="3.7109375" style="77" customWidth="1"/>
    <col min="6920" max="6920" width="21.7109375" style="77" customWidth="1"/>
    <col min="6921" max="7167" width="9.140625" style="77"/>
    <col min="7168" max="7168" width="0.85546875" style="77" customWidth="1"/>
    <col min="7169" max="7169" width="60.5703125" style="77" customWidth="1"/>
    <col min="7170" max="7170" width="21.7109375" style="77" customWidth="1"/>
    <col min="7171" max="7171" width="3.7109375" style="77" customWidth="1"/>
    <col min="7172" max="7172" width="21.7109375" style="77" customWidth="1"/>
    <col min="7173" max="7173" width="3.7109375" style="77" customWidth="1"/>
    <col min="7174" max="7174" width="21.7109375" style="77" customWidth="1"/>
    <col min="7175" max="7175" width="3.7109375" style="77" customWidth="1"/>
    <col min="7176" max="7176" width="21.7109375" style="77" customWidth="1"/>
    <col min="7177" max="7423" width="9.140625" style="77"/>
    <col min="7424" max="7424" width="0.85546875" style="77" customWidth="1"/>
    <col min="7425" max="7425" width="60.5703125" style="77" customWidth="1"/>
    <col min="7426" max="7426" width="21.7109375" style="77" customWidth="1"/>
    <col min="7427" max="7427" width="3.7109375" style="77" customWidth="1"/>
    <col min="7428" max="7428" width="21.7109375" style="77" customWidth="1"/>
    <col min="7429" max="7429" width="3.7109375" style="77" customWidth="1"/>
    <col min="7430" max="7430" width="21.7109375" style="77" customWidth="1"/>
    <col min="7431" max="7431" width="3.7109375" style="77" customWidth="1"/>
    <col min="7432" max="7432" width="21.7109375" style="77" customWidth="1"/>
    <col min="7433" max="7679" width="9.140625" style="77"/>
    <col min="7680" max="7680" width="0.85546875" style="77" customWidth="1"/>
    <col min="7681" max="7681" width="60.5703125" style="77" customWidth="1"/>
    <col min="7682" max="7682" width="21.7109375" style="77" customWidth="1"/>
    <col min="7683" max="7683" width="3.7109375" style="77" customWidth="1"/>
    <col min="7684" max="7684" width="21.7109375" style="77" customWidth="1"/>
    <col min="7685" max="7685" width="3.7109375" style="77" customWidth="1"/>
    <col min="7686" max="7686" width="21.7109375" style="77" customWidth="1"/>
    <col min="7687" max="7687" width="3.7109375" style="77" customWidth="1"/>
    <col min="7688" max="7688" width="21.7109375" style="77" customWidth="1"/>
    <col min="7689" max="7935" width="9.140625" style="77"/>
    <col min="7936" max="7936" width="0.85546875" style="77" customWidth="1"/>
    <col min="7937" max="7937" width="60.5703125" style="77" customWidth="1"/>
    <col min="7938" max="7938" width="21.7109375" style="77" customWidth="1"/>
    <col min="7939" max="7939" width="3.7109375" style="77" customWidth="1"/>
    <col min="7940" max="7940" width="21.7109375" style="77" customWidth="1"/>
    <col min="7941" max="7941" width="3.7109375" style="77" customWidth="1"/>
    <col min="7942" max="7942" width="21.7109375" style="77" customWidth="1"/>
    <col min="7943" max="7943" width="3.7109375" style="77" customWidth="1"/>
    <col min="7944" max="7944" width="21.7109375" style="77" customWidth="1"/>
    <col min="7945" max="8191" width="9.140625" style="77"/>
    <col min="8192" max="8192" width="0.85546875" style="77" customWidth="1"/>
    <col min="8193" max="8193" width="60.5703125" style="77" customWidth="1"/>
    <col min="8194" max="8194" width="21.7109375" style="77" customWidth="1"/>
    <col min="8195" max="8195" width="3.7109375" style="77" customWidth="1"/>
    <col min="8196" max="8196" width="21.7109375" style="77" customWidth="1"/>
    <col min="8197" max="8197" width="3.7109375" style="77" customWidth="1"/>
    <col min="8198" max="8198" width="21.7109375" style="77" customWidth="1"/>
    <col min="8199" max="8199" width="3.7109375" style="77" customWidth="1"/>
    <col min="8200" max="8200" width="21.7109375" style="77" customWidth="1"/>
    <col min="8201" max="8447" width="9.140625" style="77"/>
    <col min="8448" max="8448" width="0.85546875" style="77" customWidth="1"/>
    <col min="8449" max="8449" width="60.5703125" style="77" customWidth="1"/>
    <col min="8450" max="8450" width="21.7109375" style="77" customWidth="1"/>
    <col min="8451" max="8451" width="3.7109375" style="77" customWidth="1"/>
    <col min="8452" max="8452" width="21.7109375" style="77" customWidth="1"/>
    <col min="8453" max="8453" width="3.7109375" style="77" customWidth="1"/>
    <col min="8454" max="8454" width="21.7109375" style="77" customWidth="1"/>
    <col min="8455" max="8455" width="3.7109375" style="77" customWidth="1"/>
    <col min="8456" max="8456" width="21.7109375" style="77" customWidth="1"/>
    <col min="8457" max="8703" width="9.140625" style="77"/>
    <col min="8704" max="8704" width="0.85546875" style="77" customWidth="1"/>
    <col min="8705" max="8705" width="60.5703125" style="77" customWidth="1"/>
    <col min="8706" max="8706" width="21.7109375" style="77" customWidth="1"/>
    <col min="8707" max="8707" width="3.7109375" style="77" customWidth="1"/>
    <col min="8708" max="8708" width="21.7109375" style="77" customWidth="1"/>
    <col min="8709" max="8709" width="3.7109375" style="77" customWidth="1"/>
    <col min="8710" max="8710" width="21.7109375" style="77" customWidth="1"/>
    <col min="8711" max="8711" width="3.7109375" style="77" customWidth="1"/>
    <col min="8712" max="8712" width="21.7109375" style="77" customWidth="1"/>
    <col min="8713" max="8959" width="9.140625" style="77"/>
    <col min="8960" max="8960" width="0.85546875" style="77" customWidth="1"/>
    <col min="8961" max="8961" width="60.5703125" style="77" customWidth="1"/>
    <col min="8962" max="8962" width="21.7109375" style="77" customWidth="1"/>
    <col min="8963" max="8963" width="3.7109375" style="77" customWidth="1"/>
    <col min="8964" max="8964" width="21.7109375" style="77" customWidth="1"/>
    <col min="8965" max="8965" width="3.7109375" style="77" customWidth="1"/>
    <col min="8966" max="8966" width="21.7109375" style="77" customWidth="1"/>
    <col min="8967" max="8967" width="3.7109375" style="77" customWidth="1"/>
    <col min="8968" max="8968" width="21.7109375" style="77" customWidth="1"/>
    <col min="8969" max="9215" width="9.140625" style="77"/>
    <col min="9216" max="9216" width="0.85546875" style="77" customWidth="1"/>
    <col min="9217" max="9217" width="60.5703125" style="77" customWidth="1"/>
    <col min="9218" max="9218" width="21.7109375" style="77" customWidth="1"/>
    <col min="9219" max="9219" width="3.7109375" style="77" customWidth="1"/>
    <col min="9220" max="9220" width="21.7109375" style="77" customWidth="1"/>
    <col min="9221" max="9221" width="3.7109375" style="77" customWidth="1"/>
    <col min="9222" max="9222" width="21.7109375" style="77" customWidth="1"/>
    <col min="9223" max="9223" width="3.7109375" style="77" customWidth="1"/>
    <col min="9224" max="9224" width="21.7109375" style="77" customWidth="1"/>
    <col min="9225" max="9471" width="9.140625" style="77"/>
    <col min="9472" max="9472" width="0.85546875" style="77" customWidth="1"/>
    <col min="9473" max="9473" width="60.5703125" style="77" customWidth="1"/>
    <col min="9474" max="9474" width="21.7109375" style="77" customWidth="1"/>
    <col min="9475" max="9475" width="3.7109375" style="77" customWidth="1"/>
    <col min="9476" max="9476" width="21.7109375" style="77" customWidth="1"/>
    <col min="9477" max="9477" width="3.7109375" style="77" customWidth="1"/>
    <col min="9478" max="9478" width="21.7109375" style="77" customWidth="1"/>
    <col min="9479" max="9479" width="3.7109375" style="77" customWidth="1"/>
    <col min="9480" max="9480" width="21.7109375" style="77" customWidth="1"/>
    <col min="9481" max="9727" width="9.140625" style="77"/>
    <col min="9728" max="9728" width="0.85546875" style="77" customWidth="1"/>
    <col min="9729" max="9729" width="60.5703125" style="77" customWidth="1"/>
    <col min="9730" max="9730" width="21.7109375" style="77" customWidth="1"/>
    <col min="9731" max="9731" width="3.7109375" style="77" customWidth="1"/>
    <col min="9732" max="9732" width="21.7109375" style="77" customWidth="1"/>
    <col min="9733" max="9733" width="3.7109375" style="77" customWidth="1"/>
    <col min="9734" max="9734" width="21.7109375" style="77" customWidth="1"/>
    <col min="9735" max="9735" width="3.7109375" style="77" customWidth="1"/>
    <col min="9736" max="9736" width="21.7109375" style="77" customWidth="1"/>
    <col min="9737" max="9983" width="9.140625" style="77"/>
    <col min="9984" max="9984" width="0.85546875" style="77" customWidth="1"/>
    <col min="9985" max="9985" width="60.5703125" style="77" customWidth="1"/>
    <col min="9986" max="9986" width="21.7109375" style="77" customWidth="1"/>
    <col min="9987" max="9987" width="3.7109375" style="77" customWidth="1"/>
    <col min="9988" max="9988" width="21.7109375" style="77" customWidth="1"/>
    <col min="9989" max="9989" width="3.7109375" style="77" customWidth="1"/>
    <col min="9990" max="9990" width="21.7109375" style="77" customWidth="1"/>
    <col min="9991" max="9991" width="3.7109375" style="77" customWidth="1"/>
    <col min="9992" max="9992" width="21.7109375" style="77" customWidth="1"/>
    <col min="9993" max="10239" width="9.140625" style="77"/>
    <col min="10240" max="10240" width="0.85546875" style="77" customWidth="1"/>
    <col min="10241" max="10241" width="60.5703125" style="77" customWidth="1"/>
    <col min="10242" max="10242" width="21.7109375" style="77" customWidth="1"/>
    <col min="10243" max="10243" width="3.7109375" style="77" customWidth="1"/>
    <col min="10244" max="10244" width="21.7109375" style="77" customWidth="1"/>
    <col min="10245" max="10245" width="3.7109375" style="77" customWidth="1"/>
    <col min="10246" max="10246" width="21.7109375" style="77" customWidth="1"/>
    <col min="10247" max="10247" width="3.7109375" style="77" customWidth="1"/>
    <col min="10248" max="10248" width="21.7109375" style="77" customWidth="1"/>
    <col min="10249" max="10495" width="9.140625" style="77"/>
    <col min="10496" max="10496" width="0.85546875" style="77" customWidth="1"/>
    <col min="10497" max="10497" width="60.5703125" style="77" customWidth="1"/>
    <col min="10498" max="10498" width="21.7109375" style="77" customWidth="1"/>
    <col min="10499" max="10499" width="3.7109375" style="77" customWidth="1"/>
    <col min="10500" max="10500" width="21.7109375" style="77" customWidth="1"/>
    <col min="10501" max="10501" width="3.7109375" style="77" customWidth="1"/>
    <col min="10502" max="10502" width="21.7109375" style="77" customWidth="1"/>
    <col min="10503" max="10503" width="3.7109375" style="77" customWidth="1"/>
    <col min="10504" max="10504" width="21.7109375" style="77" customWidth="1"/>
    <col min="10505" max="10751" width="9.140625" style="77"/>
    <col min="10752" max="10752" width="0.85546875" style="77" customWidth="1"/>
    <col min="10753" max="10753" width="60.5703125" style="77" customWidth="1"/>
    <col min="10754" max="10754" width="21.7109375" style="77" customWidth="1"/>
    <col min="10755" max="10755" width="3.7109375" style="77" customWidth="1"/>
    <col min="10756" max="10756" width="21.7109375" style="77" customWidth="1"/>
    <col min="10757" max="10757" width="3.7109375" style="77" customWidth="1"/>
    <col min="10758" max="10758" width="21.7109375" style="77" customWidth="1"/>
    <col min="10759" max="10759" width="3.7109375" style="77" customWidth="1"/>
    <col min="10760" max="10760" width="21.7109375" style="77" customWidth="1"/>
    <col min="10761" max="11007" width="9.140625" style="77"/>
    <col min="11008" max="11008" width="0.85546875" style="77" customWidth="1"/>
    <col min="11009" max="11009" width="60.5703125" style="77" customWidth="1"/>
    <col min="11010" max="11010" width="21.7109375" style="77" customWidth="1"/>
    <col min="11011" max="11011" width="3.7109375" style="77" customWidth="1"/>
    <col min="11012" max="11012" width="21.7109375" style="77" customWidth="1"/>
    <col min="11013" max="11013" width="3.7109375" style="77" customWidth="1"/>
    <col min="11014" max="11014" width="21.7109375" style="77" customWidth="1"/>
    <col min="11015" max="11015" width="3.7109375" style="77" customWidth="1"/>
    <col min="11016" max="11016" width="21.7109375" style="77" customWidth="1"/>
    <col min="11017" max="11263" width="9.140625" style="77"/>
    <col min="11264" max="11264" width="0.85546875" style="77" customWidth="1"/>
    <col min="11265" max="11265" width="60.5703125" style="77" customWidth="1"/>
    <col min="11266" max="11266" width="21.7109375" style="77" customWidth="1"/>
    <col min="11267" max="11267" width="3.7109375" style="77" customWidth="1"/>
    <col min="11268" max="11268" width="21.7109375" style="77" customWidth="1"/>
    <col min="11269" max="11269" width="3.7109375" style="77" customWidth="1"/>
    <col min="11270" max="11270" width="21.7109375" style="77" customWidth="1"/>
    <col min="11271" max="11271" width="3.7109375" style="77" customWidth="1"/>
    <col min="11272" max="11272" width="21.7109375" style="77" customWidth="1"/>
    <col min="11273" max="11519" width="9.140625" style="77"/>
    <col min="11520" max="11520" width="0.85546875" style="77" customWidth="1"/>
    <col min="11521" max="11521" width="60.5703125" style="77" customWidth="1"/>
    <col min="11522" max="11522" width="21.7109375" style="77" customWidth="1"/>
    <col min="11523" max="11523" width="3.7109375" style="77" customWidth="1"/>
    <col min="11524" max="11524" width="21.7109375" style="77" customWidth="1"/>
    <col min="11525" max="11525" width="3.7109375" style="77" customWidth="1"/>
    <col min="11526" max="11526" width="21.7109375" style="77" customWidth="1"/>
    <col min="11527" max="11527" width="3.7109375" style="77" customWidth="1"/>
    <col min="11528" max="11528" width="21.7109375" style="77" customWidth="1"/>
    <col min="11529" max="11775" width="9.140625" style="77"/>
    <col min="11776" max="11776" width="0.85546875" style="77" customWidth="1"/>
    <col min="11777" max="11777" width="60.5703125" style="77" customWidth="1"/>
    <col min="11778" max="11778" width="21.7109375" style="77" customWidth="1"/>
    <col min="11779" max="11779" width="3.7109375" style="77" customWidth="1"/>
    <col min="11780" max="11780" width="21.7109375" style="77" customWidth="1"/>
    <col min="11781" max="11781" width="3.7109375" style="77" customWidth="1"/>
    <col min="11782" max="11782" width="21.7109375" style="77" customWidth="1"/>
    <col min="11783" max="11783" width="3.7109375" style="77" customWidth="1"/>
    <col min="11784" max="11784" width="21.7109375" style="77" customWidth="1"/>
    <col min="11785" max="12031" width="9.140625" style="77"/>
    <col min="12032" max="12032" width="0.85546875" style="77" customWidth="1"/>
    <col min="12033" max="12033" width="60.5703125" style="77" customWidth="1"/>
    <col min="12034" max="12034" width="21.7109375" style="77" customWidth="1"/>
    <col min="12035" max="12035" width="3.7109375" style="77" customWidth="1"/>
    <col min="12036" max="12036" width="21.7109375" style="77" customWidth="1"/>
    <col min="12037" max="12037" width="3.7109375" style="77" customWidth="1"/>
    <col min="12038" max="12038" width="21.7109375" style="77" customWidth="1"/>
    <col min="12039" max="12039" width="3.7109375" style="77" customWidth="1"/>
    <col min="12040" max="12040" width="21.7109375" style="77" customWidth="1"/>
    <col min="12041" max="12287" width="9.140625" style="77"/>
    <col min="12288" max="12288" width="0.85546875" style="77" customWidth="1"/>
    <col min="12289" max="12289" width="60.5703125" style="77" customWidth="1"/>
    <col min="12290" max="12290" width="21.7109375" style="77" customWidth="1"/>
    <col min="12291" max="12291" width="3.7109375" style="77" customWidth="1"/>
    <col min="12292" max="12292" width="21.7109375" style="77" customWidth="1"/>
    <col min="12293" max="12293" width="3.7109375" style="77" customWidth="1"/>
    <col min="12294" max="12294" width="21.7109375" style="77" customWidth="1"/>
    <col min="12295" max="12295" width="3.7109375" style="77" customWidth="1"/>
    <col min="12296" max="12296" width="21.7109375" style="77" customWidth="1"/>
    <col min="12297" max="12543" width="9.140625" style="77"/>
    <col min="12544" max="12544" width="0.85546875" style="77" customWidth="1"/>
    <col min="12545" max="12545" width="60.5703125" style="77" customWidth="1"/>
    <col min="12546" max="12546" width="21.7109375" style="77" customWidth="1"/>
    <col min="12547" max="12547" width="3.7109375" style="77" customWidth="1"/>
    <col min="12548" max="12548" width="21.7109375" style="77" customWidth="1"/>
    <col min="12549" max="12549" width="3.7109375" style="77" customWidth="1"/>
    <col min="12550" max="12550" width="21.7109375" style="77" customWidth="1"/>
    <col min="12551" max="12551" width="3.7109375" style="77" customWidth="1"/>
    <col min="12552" max="12552" width="21.7109375" style="77" customWidth="1"/>
    <col min="12553" max="12799" width="9.140625" style="77"/>
    <col min="12800" max="12800" width="0.85546875" style="77" customWidth="1"/>
    <col min="12801" max="12801" width="60.5703125" style="77" customWidth="1"/>
    <col min="12802" max="12802" width="21.7109375" style="77" customWidth="1"/>
    <col min="12803" max="12803" width="3.7109375" style="77" customWidth="1"/>
    <col min="12804" max="12804" width="21.7109375" style="77" customWidth="1"/>
    <col min="12805" max="12805" width="3.7109375" style="77" customWidth="1"/>
    <col min="12806" max="12806" width="21.7109375" style="77" customWidth="1"/>
    <col min="12807" max="12807" width="3.7109375" style="77" customWidth="1"/>
    <col min="12808" max="12808" width="21.7109375" style="77" customWidth="1"/>
    <col min="12809" max="13055" width="9.140625" style="77"/>
    <col min="13056" max="13056" width="0.85546875" style="77" customWidth="1"/>
    <col min="13057" max="13057" width="60.5703125" style="77" customWidth="1"/>
    <col min="13058" max="13058" width="21.7109375" style="77" customWidth="1"/>
    <col min="13059" max="13059" width="3.7109375" style="77" customWidth="1"/>
    <col min="13060" max="13060" width="21.7109375" style="77" customWidth="1"/>
    <col min="13061" max="13061" width="3.7109375" style="77" customWidth="1"/>
    <col min="13062" max="13062" width="21.7109375" style="77" customWidth="1"/>
    <col min="13063" max="13063" width="3.7109375" style="77" customWidth="1"/>
    <col min="13064" max="13064" width="21.7109375" style="77" customWidth="1"/>
    <col min="13065" max="13311" width="9.140625" style="77"/>
    <col min="13312" max="13312" width="0.85546875" style="77" customWidth="1"/>
    <col min="13313" max="13313" width="60.5703125" style="77" customWidth="1"/>
    <col min="13314" max="13314" width="21.7109375" style="77" customWidth="1"/>
    <col min="13315" max="13315" width="3.7109375" style="77" customWidth="1"/>
    <col min="13316" max="13316" width="21.7109375" style="77" customWidth="1"/>
    <col min="13317" max="13317" width="3.7109375" style="77" customWidth="1"/>
    <col min="13318" max="13318" width="21.7109375" style="77" customWidth="1"/>
    <col min="13319" max="13319" width="3.7109375" style="77" customWidth="1"/>
    <col min="13320" max="13320" width="21.7109375" style="77" customWidth="1"/>
    <col min="13321" max="13567" width="9.140625" style="77"/>
    <col min="13568" max="13568" width="0.85546875" style="77" customWidth="1"/>
    <col min="13569" max="13569" width="60.5703125" style="77" customWidth="1"/>
    <col min="13570" max="13570" width="21.7109375" style="77" customWidth="1"/>
    <col min="13571" max="13571" width="3.7109375" style="77" customWidth="1"/>
    <col min="13572" max="13572" width="21.7109375" style="77" customWidth="1"/>
    <col min="13573" max="13573" width="3.7109375" style="77" customWidth="1"/>
    <col min="13574" max="13574" width="21.7109375" style="77" customWidth="1"/>
    <col min="13575" max="13575" width="3.7109375" style="77" customWidth="1"/>
    <col min="13576" max="13576" width="21.7109375" style="77" customWidth="1"/>
    <col min="13577" max="13823" width="9.140625" style="77"/>
    <col min="13824" max="13824" width="0.85546875" style="77" customWidth="1"/>
    <col min="13825" max="13825" width="60.5703125" style="77" customWidth="1"/>
    <col min="13826" max="13826" width="21.7109375" style="77" customWidth="1"/>
    <col min="13827" max="13827" width="3.7109375" style="77" customWidth="1"/>
    <col min="13828" max="13828" width="21.7109375" style="77" customWidth="1"/>
    <col min="13829" max="13829" width="3.7109375" style="77" customWidth="1"/>
    <col min="13830" max="13830" width="21.7109375" style="77" customWidth="1"/>
    <col min="13831" max="13831" width="3.7109375" style="77" customWidth="1"/>
    <col min="13832" max="13832" width="21.7109375" style="77" customWidth="1"/>
    <col min="13833" max="14079" width="9.140625" style="77"/>
    <col min="14080" max="14080" width="0.85546875" style="77" customWidth="1"/>
    <col min="14081" max="14081" width="60.5703125" style="77" customWidth="1"/>
    <col min="14082" max="14082" width="21.7109375" style="77" customWidth="1"/>
    <col min="14083" max="14083" width="3.7109375" style="77" customWidth="1"/>
    <col min="14084" max="14084" width="21.7109375" style="77" customWidth="1"/>
    <col min="14085" max="14085" width="3.7109375" style="77" customWidth="1"/>
    <col min="14086" max="14086" width="21.7109375" style="77" customWidth="1"/>
    <col min="14087" max="14087" width="3.7109375" style="77" customWidth="1"/>
    <col min="14088" max="14088" width="21.7109375" style="77" customWidth="1"/>
    <col min="14089" max="14335" width="9.140625" style="77"/>
    <col min="14336" max="14336" width="0.85546875" style="77" customWidth="1"/>
    <col min="14337" max="14337" width="60.5703125" style="77" customWidth="1"/>
    <col min="14338" max="14338" width="21.7109375" style="77" customWidth="1"/>
    <col min="14339" max="14339" width="3.7109375" style="77" customWidth="1"/>
    <col min="14340" max="14340" width="21.7109375" style="77" customWidth="1"/>
    <col min="14341" max="14341" width="3.7109375" style="77" customWidth="1"/>
    <col min="14342" max="14342" width="21.7109375" style="77" customWidth="1"/>
    <col min="14343" max="14343" width="3.7109375" style="77" customWidth="1"/>
    <col min="14344" max="14344" width="21.7109375" style="77" customWidth="1"/>
    <col min="14345" max="14591" width="9.140625" style="77"/>
    <col min="14592" max="14592" width="0.85546875" style="77" customWidth="1"/>
    <col min="14593" max="14593" width="60.5703125" style="77" customWidth="1"/>
    <col min="14594" max="14594" width="21.7109375" style="77" customWidth="1"/>
    <col min="14595" max="14595" width="3.7109375" style="77" customWidth="1"/>
    <col min="14596" max="14596" width="21.7109375" style="77" customWidth="1"/>
    <col min="14597" max="14597" width="3.7109375" style="77" customWidth="1"/>
    <col min="14598" max="14598" width="21.7109375" style="77" customWidth="1"/>
    <col min="14599" max="14599" width="3.7109375" style="77" customWidth="1"/>
    <col min="14600" max="14600" width="21.7109375" style="77" customWidth="1"/>
    <col min="14601" max="14847" width="9.140625" style="77"/>
    <col min="14848" max="14848" width="0.85546875" style="77" customWidth="1"/>
    <col min="14849" max="14849" width="60.5703125" style="77" customWidth="1"/>
    <col min="14850" max="14850" width="21.7109375" style="77" customWidth="1"/>
    <col min="14851" max="14851" width="3.7109375" style="77" customWidth="1"/>
    <col min="14852" max="14852" width="21.7109375" style="77" customWidth="1"/>
    <col min="14853" max="14853" width="3.7109375" style="77" customWidth="1"/>
    <col min="14854" max="14854" width="21.7109375" style="77" customWidth="1"/>
    <col min="14855" max="14855" width="3.7109375" style="77" customWidth="1"/>
    <col min="14856" max="14856" width="21.7109375" style="77" customWidth="1"/>
    <col min="14857" max="15103" width="9.140625" style="77"/>
    <col min="15104" max="15104" width="0.85546875" style="77" customWidth="1"/>
    <col min="15105" max="15105" width="60.5703125" style="77" customWidth="1"/>
    <col min="15106" max="15106" width="21.7109375" style="77" customWidth="1"/>
    <col min="15107" max="15107" width="3.7109375" style="77" customWidth="1"/>
    <col min="15108" max="15108" width="21.7109375" style="77" customWidth="1"/>
    <col min="15109" max="15109" width="3.7109375" style="77" customWidth="1"/>
    <col min="15110" max="15110" width="21.7109375" style="77" customWidth="1"/>
    <col min="15111" max="15111" width="3.7109375" style="77" customWidth="1"/>
    <col min="15112" max="15112" width="21.7109375" style="77" customWidth="1"/>
    <col min="15113" max="15359" width="9.140625" style="77"/>
    <col min="15360" max="15360" width="0.85546875" style="77" customWidth="1"/>
    <col min="15361" max="15361" width="60.5703125" style="77" customWidth="1"/>
    <col min="15362" max="15362" width="21.7109375" style="77" customWidth="1"/>
    <col min="15363" max="15363" width="3.7109375" style="77" customWidth="1"/>
    <col min="15364" max="15364" width="21.7109375" style="77" customWidth="1"/>
    <col min="15365" max="15365" width="3.7109375" style="77" customWidth="1"/>
    <col min="15366" max="15366" width="21.7109375" style="77" customWidth="1"/>
    <col min="15367" max="15367" width="3.7109375" style="77" customWidth="1"/>
    <col min="15368" max="15368" width="21.7109375" style="77" customWidth="1"/>
    <col min="15369" max="15615" width="9.140625" style="77"/>
    <col min="15616" max="15616" width="0.85546875" style="77" customWidth="1"/>
    <col min="15617" max="15617" width="60.5703125" style="77" customWidth="1"/>
    <col min="15618" max="15618" width="21.7109375" style="77" customWidth="1"/>
    <col min="15619" max="15619" width="3.7109375" style="77" customWidth="1"/>
    <col min="15620" max="15620" width="21.7109375" style="77" customWidth="1"/>
    <col min="15621" max="15621" width="3.7109375" style="77" customWidth="1"/>
    <col min="15622" max="15622" width="21.7109375" style="77" customWidth="1"/>
    <col min="15623" max="15623" width="3.7109375" style="77" customWidth="1"/>
    <col min="15624" max="15624" width="21.7109375" style="77" customWidth="1"/>
    <col min="15625" max="15871" width="9.140625" style="77"/>
    <col min="15872" max="15872" width="0.85546875" style="77" customWidth="1"/>
    <col min="15873" max="15873" width="60.5703125" style="77" customWidth="1"/>
    <col min="15874" max="15874" width="21.7109375" style="77" customWidth="1"/>
    <col min="15875" max="15875" width="3.7109375" style="77" customWidth="1"/>
    <col min="15876" max="15876" width="21.7109375" style="77" customWidth="1"/>
    <col min="15877" max="15877" width="3.7109375" style="77" customWidth="1"/>
    <col min="15878" max="15878" width="21.7109375" style="77" customWidth="1"/>
    <col min="15879" max="15879" width="3.7109375" style="77" customWidth="1"/>
    <col min="15880" max="15880" width="21.7109375" style="77" customWidth="1"/>
    <col min="15881" max="16127" width="9.140625" style="77"/>
    <col min="16128" max="16128" width="0.85546875" style="77" customWidth="1"/>
    <col min="16129" max="16129" width="60.5703125" style="77" customWidth="1"/>
    <col min="16130" max="16130" width="21.7109375" style="77" customWidth="1"/>
    <col min="16131" max="16131" width="3.7109375" style="77" customWidth="1"/>
    <col min="16132" max="16132" width="21.7109375" style="77" customWidth="1"/>
    <col min="16133" max="16133" width="3.7109375" style="77" customWidth="1"/>
    <col min="16134" max="16134" width="21.7109375" style="77" customWidth="1"/>
    <col min="16135" max="16135" width="3.7109375" style="77" customWidth="1"/>
    <col min="16136" max="16136" width="21.7109375" style="77" customWidth="1"/>
    <col min="16137" max="16384" width="9.140625" style="77"/>
  </cols>
  <sheetData>
    <row r="1" spans="1:10" s="1" customFormat="1" ht="21" customHeight="1" x14ac:dyDescent="0.25">
      <c r="A1" s="133" t="s">
        <v>4407</v>
      </c>
      <c r="B1" s="133"/>
      <c r="C1" s="133"/>
      <c r="D1" s="133"/>
      <c r="E1" s="133"/>
      <c r="F1" s="133"/>
      <c r="G1" s="133"/>
      <c r="H1" s="133"/>
      <c r="I1" s="133"/>
      <c r="J1" s="133"/>
    </row>
    <row r="2" spans="1:10" s="1" customFormat="1" ht="21" customHeight="1" x14ac:dyDescent="0.25">
      <c r="A2" s="133" t="s">
        <v>29</v>
      </c>
      <c r="B2" s="133"/>
      <c r="C2" s="133"/>
      <c r="D2" s="133"/>
      <c r="E2" s="133"/>
      <c r="F2" s="133"/>
      <c r="G2" s="133"/>
      <c r="H2" s="133"/>
      <c r="I2" s="133"/>
      <c r="J2" s="133"/>
    </row>
    <row r="3" spans="1:10" s="2" customFormat="1" ht="21" customHeight="1" x14ac:dyDescent="0.2">
      <c r="B3" s="115"/>
      <c r="C3" s="115"/>
      <c r="D3" s="115"/>
      <c r="E3" s="115"/>
      <c r="F3" s="115"/>
      <c r="G3" s="115"/>
      <c r="H3" s="115"/>
      <c r="I3" s="115"/>
    </row>
    <row r="4" spans="1:10" s="1" customFormat="1" ht="21" customHeight="1" x14ac:dyDescent="0.25">
      <c r="B4" s="106">
        <f>'BL 19-25 Worksheet 1'!B5</f>
        <v>0</v>
      </c>
      <c r="C4" s="75"/>
      <c r="D4" s="4"/>
      <c r="E4" s="5"/>
      <c r="F4" s="6"/>
      <c r="G4" s="6"/>
    </row>
    <row r="5" spans="1:10" s="1" customFormat="1" ht="21" customHeight="1" x14ac:dyDescent="0.25">
      <c r="B5" s="76" t="s">
        <v>0</v>
      </c>
      <c r="C5" s="8"/>
      <c r="D5" s="4"/>
      <c r="E5" s="5"/>
      <c r="F5" s="6"/>
      <c r="G5" s="6"/>
    </row>
    <row r="6" spans="1:10" s="1" customFormat="1" ht="12" customHeight="1" x14ac:dyDescent="0.25">
      <c r="B6" s="7"/>
      <c r="C6" s="8"/>
      <c r="D6" s="4"/>
      <c r="E6" s="5"/>
      <c r="F6" s="6"/>
      <c r="G6" s="6"/>
    </row>
    <row r="7" spans="1:10" s="1" customFormat="1" ht="21" customHeight="1" x14ac:dyDescent="0.25">
      <c r="B7" s="106" t="str">
        <f>'BL 19-25 Worksheet 1'!B8</f>
        <v>N/A</v>
      </c>
      <c r="C7" s="75"/>
      <c r="D7" s="4"/>
      <c r="E7" s="5"/>
      <c r="F7" s="6"/>
      <c r="G7" s="6"/>
    </row>
    <row r="8" spans="1:10" s="1" customFormat="1" ht="21" customHeight="1" x14ac:dyDescent="0.25">
      <c r="B8" s="76" t="s">
        <v>1</v>
      </c>
      <c r="C8" s="6"/>
      <c r="D8" s="4"/>
      <c r="E8" s="5"/>
      <c r="F8" s="6"/>
      <c r="G8" s="6"/>
    </row>
    <row r="9" spans="1:10" s="1" customFormat="1" ht="21" customHeight="1" thickBot="1" x14ac:dyDescent="0.25">
      <c r="B9" s="9"/>
      <c r="C9" s="9"/>
      <c r="D9" s="9"/>
      <c r="E9" s="9"/>
      <c r="F9" s="9"/>
      <c r="G9" s="9"/>
      <c r="H9" s="9"/>
      <c r="I9" s="9"/>
    </row>
    <row r="10" spans="1:10" s="1" customFormat="1" ht="12" customHeight="1" x14ac:dyDescent="0.2">
      <c r="D10" s="10"/>
      <c r="F10" s="10"/>
    </row>
    <row r="11" spans="1:10" s="1" customFormat="1" ht="21" customHeight="1" x14ac:dyDescent="0.2">
      <c r="B11" s="135" t="s">
        <v>30</v>
      </c>
      <c r="C11" s="135"/>
      <c r="D11" s="53"/>
      <c r="E11" s="134" t="s">
        <v>31</v>
      </c>
      <c r="F11" s="134"/>
      <c r="G11" s="134"/>
      <c r="H11" s="134"/>
      <c r="I11" s="134"/>
    </row>
    <row r="12" spans="1:10" s="1" customFormat="1" ht="21" customHeight="1" x14ac:dyDescent="0.2">
      <c r="B12" s="60" t="s">
        <v>8</v>
      </c>
      <c r="C12" s="53"/>
      <c r="D12" s="53"/>
      <c r="E12" s="135" t="s">
        <v>9</v>
      </c>
      <c r="F12" s="135"/>
      <c r="G12" s="135"/>
      <c r="H12" s="135"/>
      <c r="I12" s="135"/>
    </row>
    <row r="13" spans="1:10" s="1" customFormat="1" ht="21" customHeight="1" x14ac:dyDescent="0.2">
      <c r="B13" s="60" t="s">
        <v>10</v>
      </c>
      <c r="C13" s="53"/>
      <c r="D13" s="53"/>
      <c r="E13" s="135" t="s">
        <v>11</v>
      </c>
      <c r="F13" s="135"/>
      <c r="G13" s="135"/>
      <c r="H13" s="135"/>
      <c r="I13" s="135"/>
    </row>
    <row r="14" spans="1:10" s="1" customFormat="1" ht="12" customHeight="1" thickBot="1" x14ac:dyDescent="0.25">
      <c r="B14" s="9"/>
      <c r="C14" s="9"/>
      <c r="D14" s="9"/>
      <c r="E14" s="9"/>
      <c r="F14" s="9"/>
      <c r="G14" s="9"/>
      <c r="H14" s="9"/>
      <c r="I14" s="9"/>
    </row>
    <row r="15" spans="1:10" ht="15" thickBot="1" x14ac:dyDescent="0.25"/>
    <row r="16" spans="1:10" s="1" customFormat="1" ht="62.25" customHeight="1" thickBot="1" x14ac:dyDescent="0.25">
      <c r="B16" s="155" t="s">
        <v>4414</v>
      </c>
      <c r="C16" s="155"/>
      <c r="D16" s="155"/>
      <c r="E16" s="155"/>
      <c r="F16" s="155"/>
      <c r="G16" s="155"/>
      <c r="H16" s="155"/>
      <c r="I16" s="155"/>
    </row>
    <row r="17" spans="2:9" ht="15" thickBot="1" x14ac:dyDescent="0.25">
      <c r="B17" s="78"/>
      <c r="C17" s="78"/>
      <c r="D17" s="78"/>
      <c r="E17" s="78"/>
      <c r="F17" s="78"/>
      <c r="G17" s="78"/>
      <c r="H17" s="78"/>
      <c r="I17" s="78"/>
    </row>
    <row r="18" spans="2:9" ht="15" customHeight="1" x14ac:dyDescent="0.2">
      <c r="B18" s="156"/>
      <c r="C18" s="157"/>
      <c r="D18" s="157"/>
      <c r="E18" s="157"/>
      <c r="F18" s="157"/>
      <c r="G18" s="157"/>
      <c r="H18" s="157"/>
      <c r="I18" s="158"/>
    </row>
    <row r="19" spans="2:9" ht="15" customHeight="1" x14ac:dyDescent="0.2">
      <c r="B19" s="159"/>
      <c r="C19" s="160"/>
      <c r="D19" s="160"/>
      <c r="E19" s="160"/>
      <c r="F19" s="160"/>
      <c r="G19" s="160"/>
      <c r="H19" s="160"/>
      <c r="I19" s="161"/>
    </row>
    <row r="20" spans="2:9" ht="15" customHeight="1" x14ac:dyDescent="0.2">
      <c r="B20" s="159"/>
      <c r="C20" s="160"/>
      <c r="D20" s="160"/>
      <c r="E20" s="160"/>
      <c r="F20" s="160"/>
      <c r="G20" s="160"/>
      <c r="H20" s="160"/>
      <c r="I20" s="161"/>
    </row>
    <row r="21" spans="2:9" ht="15" customHeight="1" x14ac:dyDescent="0.2">
      <c r="B21" s="159"/>
      <c r="C21" s="160"/>
      <c r="D21" s="160"/>
      <c r="E21" s="160"/>
      <c r="F21" s="160"/>
      <c r="G21" s="160"/>
      <c r="H21" s="160"/>
      <c r="I21" s="161"/>
    </row>
    <row r="22" spans="2:9" ht="15" customHeight="1" x14ac:dyDescent="0.2">
      <c r="B22" s="159"/>
      <c r="C22" s="160"/>
      <c r="D22" s="160"/>
      <c r="E22" s="160"/>
      <c r="F22" s="160"/>
      <c r="G22" s="160"/>
      <c r="H22" s="160"/>
      <c r="I22" s="161"/>
    </row>
    <row r="23" spans="2:9" ht="15" customHeight="1" x14ac:dyDescent="0.2">
      <c r="B23" s="159"/>
      <c r="C23" s="160"/>
      <c r="D23" s="160"/>
      <c r="E23" s="160"/>
      <c r="F23" s="160"/>
      <c r="G23" s="160"/>
      <c r="H23" s="160"/>
      <c r="I23" s="161"/>
    </row>
    <row r="24" spans="2:9" ht="15" customHeight="1" x14ac:dyDescent="0.2">
      <c r="B24" s="159"/>
      <c r="C24" s="160"/>
      <c r="D24" s="160"/>
      <c r="E24" s="160"/>
      <c r="F24" s="160"/>
      <c r="G24" s="160"/>
      <c r="H24" s="160"/>
      <c r="I24" s="161"/>
    </row>
    <row r="25" spans="2:9" ht="15" customHeight="1" x14ac:dyDescent="0.2">
      <c r="B25" s="159"/>
      <c r="C25" s="160"/>
      <c r="D25" s="160"/>
      <c r="E25" s="160"/>
      <c r="F25" s="160"/>
      <c r="G25" s="160"/>
      <c r="H25" s="160"/>
      <c r="I25" s="161"/>
    </row>
    <row r="26" spans="2:9" ht="15" customHeight="1" x14ac:dyDescent="0.2">
      <c r="B26" s="159"/>
      <c r="C26" s="160"/>
      <c r="D26" s="160"/>
      <c r="E26" s="160"/>
      <c r="F26" s="160"/>
      <c r="G26" s="160"/>
      <c r="H26" s="160"/>
      <c r="I26" s="161"/>
    </row>
    <row r="27" spans="2:9" ht="15" customHeight="1" x14ac:dyDescent="0.2">
      <c r="B27" s="159"/>
      <c r="C27" s="160"/>
      <c r="D27" s="160"/>
      <c r="E27" s="160"/>
      <c r="F27" s="160"/>
      <c r="G27" s="160"/>
      <c r="H27" s="160"/>
      <c r="I27" s="161"/>
    </row>
    <row r="28" spans="2:9" ht="15" customHeight="1" x14ac:dyDescent="0.2">
      <c r="B28" s="159"/>
      <c r="C28" s="160"/>
      <c r="D28" s="160"/>
      <c r="E28" s="160"/>
      <c r="F28" s="160"/>
      <c r="G28" s="160"/>
      <c r="H28" s="160"/>
      <c r="I28" s="161"/>
    </row>
    <row r="29" spans="2:9" ht="15" customHeight="1" x14ac:dyDescent="0.2">
      <c r="B29" s="159"/>
      <c r="C29" s="160"/>
      <c r="D29" s="160"/>
      <c r="E29" s="160"/>
      <c r="F29" s="160"/>
      <c r="G29" s="160"/>
      <c r="H29" s="160"/>
      <c r="I29" s="161"/>
    </row>
    <row r="30" spans="2:9" ht="15" customHeight="1" x14ac:dyDescent="0.2">
      <c r="B30" s="159"/>
      <c r="C30" s="160"/>
      <c r="D30" s="160"/>
      <c r="E30" s="160"/>
      <c r="F30" s="160"/>
      <c r="G30" s="160"/>
      <c r="H30" s="160"/>
      <c r="I30" s="161"/>
    </row>
    <row r="31" spans="2:9" ht="15" customHeight="1" x14ac:dyDescent="0.2">
      <c r="B31" s="159"/>
      <c r="C31" s="160"/>
      <c r="D31" s="160"/>
      <c r="E31" s="160"/>
      <c r="F31" s="160"/>
      <c r="G31" s="160"/>
      <c r="H31" s="160"/>
      <c r="I31" s="161"/>
    </row>
    <row r="32" spans="2:9" ht="15" customHeight="1" x14ac:dyDescent="0.2">
      <c r="B32" s="159"/>
      <c r="C32" s="160"/>
      <c r="D32" s="160"/>
      <c r="E32" s="160"/>
      <c r="F32" s="160"/>
      <c r="G32" s="160"/>
      <c r="H32" s="160"/>
      <c r="I32" s="161"/>
    </row>
    <row r="33" spans="2:12" ht="15" customHeight="1" x14ac:dyDescent="0.2">
      <c r="B33" s="159"/>
      <c r="C33" s="160"/>
      <c r="D33" s="160"/>
      <c r="E33" s="160"/>
      <c r="F33" s="160"/>
      <c r="G33" s="160"/>
      <c r="H33" s="160"/>
      <c r="I33" s="161"/>
    </row>
    <row r="34" spans="2:12" ht="15" customHeight="1" x14ac:dyDescent="0.2">
      <c r="B34" s="159"/>
      <c r="C34" s="160"/>
      <c r="D34" s="160"/>
      <c r="E34" s="160"/>
      <c r="F34" s="160"/>
      <c r="G34" s="160"/>
      <c r="H34" s="160"/>
      <c r="I34" s="161"/>
    </row>
    <row r="35" spans="2:12" ht="15" customHeight="1" x14ac:dyDescent="0.2">
      <c r="B35" s="159"/>
      <c r="C35" s="160"/>
      <c r="D35" s="160"/>
      <c r="E35" s="160"/>
      <c r="F35" s="160"/>
      <c r="G35" s="160"/>
      <c r="H35" s="160"/>
      <c r="I35" s="161"/>
    </row>
    <row r="36" spans="2:12" ht="15" customHeight="1" x14ac:dyDescent="0.2">
      <c r="B36" s="159"/>
      <c r="C36" s="160"/>
      <c r="D36" s="160"/>
      <c r="E36" s="160"/>
      <c r="F36" s="160"/>
      <c r="G36" s="160"/>
      <c r="H36" s="160"/>
      <c r="I36" s="161"/>
    </row>
    <row r="37" spans="2:12" ht="15" customHeight="1" x14ac:dyDescent="0.2">
      <c r="B37" s="159"/>
      <c r="C37" s="160"/>
      <c r="D37" s="160"/>
      <c r="E37" s="160"/>
      <c r="F37" s="160"/>
      <c r="G37" s="160"/>
      <c r="H37" s="160"/>
      <c r="I37" s="161"/>
    </row>
    <row r="38" spans="2:12" ht="15" customHeight="1" x14ac:dyDescent="0.2">
      <c r="B38" s="159"/>
      <c r="C38" s="160"/>
      <c r="D38" s="160"/>
      <c r="E38" s="160"/>
      <c r="F38" s="160"/>
      <c r="G38" s="160"/>
      <c r="H38" s="160"/>
      <c r="I38" s="161"/>
    </row>
    <row r="39" spans="2:12" ht="15" customHeight="1" x14ac:dyDescent="0.2">
      <c r="B39" s="159"/>
      <c r="C39" s="160"/>
      <c r="D39" s="160"/>
      <c r="E39" s="160"/>
      <c r="F39" s="160"/>
      <c r="G39" s="160"/>
      <c r="H39" s="160"/>
      <c r="I39" s="161"/>
    </row>
    <row r="40" spans="2:12" ht="15" customHeight="1" x14ac:dyDescent="0.2">
      <c r="B40" s="159"/>
      <c r="C40" s="160"/>
      <c r="D40" s="160"/>
      <c r="E40" s="160"/>
      <c r="F40" s="160"/>
      <c r="G40" s="160"/>
      <c r="H40" s="160"/>
      <c r="I40" s="161"/>
    </row>
    <row r="41" spans="2:12" ht="15" customHeight="1" x14ac:dyDescent="0.2">
      <c r="B41" s="159"/>
      <c r="C41" s="160"/>
      <c r="D41" s="160"/>
      <c r="E41" s="160"/>
      <c r="F41" s="160"/>
      <c r="G41" s="160"/>
      <c r="H41" s="160"/>
      <c r="I41" s="161"/>
    </row>
    <row r="42" spans="2:12" ht="15" customHeight="1" x14ac:dyDescent="0.2">
      <c r="B42" s="159"/>
      <c r="C42" s="160"/>
      <c r="D42" s="160"/>
      <c r="E42" s="160"/>
      <c r="F42" s="160"/>
      <c r="G42" s="160"/>
      <c r="H42" s="160"/>
      <c r="I42" s="161"/>
    </row>
    <row r="43" spans="2:12" ht="15" customHeight="1" thickBot="1" x14ac:dyDescent="0.25">
      <c r="B43" s="162"/>
      <c r="C43" s="163"/>
      <c r="D43" s="163"/>
      <c r="E43" s="163"/>
      <c r="F43" s="163"/>
      <c r="G43" s="163"/>
      <c r="H43" s="163"/>
      <c r="I43" s="164"/>
    </row>
    <row r="44" spans="2:12" s="1" customFormat="1" ht="21" customHeight="1" thickBot="1" x14ac:dyDescent="0.25">
      <c r="B44" s="79" t="str">
        <f>'BL 19-25 Worksheet 1'!B46</f>
        <v>Due to your Finance Budget Analyst no later than COB Friday, September 20, 2019.</v>
      </c>
      <c r="C44" s="79"/>
      <c r="D44" s="79"/>
      <c r="E44" s="79"/>
      <c r="F44" s="79"/>
      <c r="G44" s="80"/>
      <c r="H44" s="80"/>
      <c r="I44" s="80"/>
      <c r="J44" s="26"/>
      <c r="K44" s="27"/>
      <c r="L44" s="27"/>
    </row>
    <row r="45" spans="2:12" ht="15" thickBot="1" x14ac:dyDescent="0.25"/>
    <row r="46" spans="2:12" s="1" customFormat="1" ht="21" customHeight="1" thickBot="1" x14ac:dyDescent="0.25">
      <c r="C46" s="142" t="s">
        <v>4415</v>
      </c>
      <c r="D46" s="143"/>
      <c r="E46" s="143"/>
      <c r="F46" s="143"/>
      <c r="G46" s="143"/>
      <c r="H46" s="143"/>
      <c r="I46" s="144"/>
    </row>
    <row r="47" spans="2:12" s="1" customFormat="1" ht="21" customHeight="1" thickBot="1" x14ac:dyDescent="0.25">
      <c r="C47" s="145" t="s">
        <v>4398</v>
      </c>
      <c r="D47" s="146"/>
      <c r="E47" s="147"/>
      <c r="F47" s="28"/>
      <c r="G47" s="145" t="s">
        <v>4399</v>
      </c>
      <c r="H47" s="146"/>
      <c r="I47" s="147"/>
    </row>
    <row r="48" spans="2:12" s="1" customFormat="1" ht="33" customHeight="1" thickBot="1" x14ac:dyDescent="0.25">
      <c r="B48" s="29"/>
      <c r="C48" s="30" t="s">
        <v>4</v>
      </c>
      <c r="D48" s="26"/>
      <c r="E48" s="31" t="s">
        <v>5</v>
      </c>
      <c r="F48" s="26"/>
      <c r="G48" s="32" t="s">
        <v>6</v>
      </c>
      <c r="H48" s="33"/>
      <c r="I48" s="34" t="s">
        <v>7</v>
      </c>
    </row>
    <row r="49" spans="1:12" s="1" customFormat="1" ht="21" customHeight="1" thickBot="1" x14ac:dyDescent="0.25">
      <c r="B49" s="41" t="s">
        <v>4416</v>
      </c>
      <c r="C49" s="122"/>
      <c r="D49" s="26"/>
      <c r="E49" s="123"/>
      <c r="F49" s="121"/>
      <c r="G49" s="122"/>
      <c r="H49" s="26"/>
      <c r="I49" s="123"/>
    </row>
    <row r="50" spans="1:12" s="1" customFormat="1" ht="21" customHeight="1" x14ac:dyDescent="0.2">
      <c r="B50" s="35" t="s">
        <v>4389</v>
      </c>
      <c r="C50" s="44"/>
      <c r="D50" s="26"/>
      <c r="E50" s="40"/>
      <c r="F50" s="26"/>
      <c r="G50" s="45"/>
      <c r="H50" s="26"/>
      <c r="I50" s="40"/>
    </row>
    <row r="51" spans="1:12" s="1" customFormat="1" ht="21" customHeight="1" thickBot="1" x14ac:dyDescent="0.25">
      <c r="B51" s="46" t="s">
        <v>4390</v>
      </c>
      <c r="C51" s="47"/>
      <c r="D51" s="26"/>
      <c r="E51" s="48"/>
      <c r="F51" s="26"/>
      <c r="G51" s="47"/>
      <c r="H51" s="26"/>
      <c r="I51" s="48"/>
    </row>
    <row r="52" spans="1:12" s="1" customFormat="1" ht="21" customHeight="1" thickBot="1" x14ac:dyDescent="0.25">
      <c r="B52" s="49" t="s">
        <v>4391</v>
      </c>
      <c r="C52" s="50"/>
      <c r="D52" s="51"/>
      <c r="E52" s="52">
        <f>SUM(E49:E51)</f>
        <v>0</v>
      </c>
      <c r="F52" s="51"/>
      <c r="G52" s="50"/>
      <c r="H52" s="51"/>
      <c r="I52" s="52">
        <f>SUM(I49:I51)</f>
        <v>0</v>
      </c>
    </row>
    <row r="53" spans="1:12" s="1" customFormat="1" ht="21" customHeight="1" x14ac:dyDescent="0.2">
      <c r="B53" s="151" t="s">
        <v>4417</v>
      </c>
      <c r="C53" s="151"/>
      <c r="D53" s="151"/>
      <c r="E53" s="151"/>
      <c r="F53" s="151"/>
      <c r="G53" s="151"/>
      <c r="H53" s="151"/>
      <c r="I53" s="151"/>
      <c r="J53" s="54"/>
      <c r="K53" s="54"/>
      <c r="L53" s="54"/>
    </row>
    <row r="54" spans="1:12" s="1" customFormat="1" ht="45" customHeight="1" x14ac:dyDescent="0.2">
      <c r="B54" s="137" t="s">
        <v>4392</v>
      </c>
      <c r="C54" s="137"/>
      <c r="D54" s="137"/>
      <c r="E54" s="137"/>
      <c r="F54" s="137"/>
      <c r="G54" s="137"/>
      <c r="H54" s="137"/>
      <c r="I54" s="137"/>
      <c r="J54" s="54"/>
      <c r="K54" s="54"/>
      <c r="L54" s="54"/>
    </row>
    <row r="55" spans="1:12" s="1" customFormat="1" ht="21" customHeight="1" x14ac:dyDescent="0.2">
      <c r="B55" s="152" t="s">
        <v>4393</v>
      </c>
      <c r="C55" s="152"/>
      <c r="D55" s="152"/>
      <c r="E55" s="152"/>
      <c r="F55" s="152"/>
      <c r="G55" s="152"/>
      <c r="H55" s="152"/>
      <c r="I55" s="152"/>
      <c r="J55" s="26"/>
      <c r="K55" s="55"/>
      <c r="L55" s="55"/>
    </row>
    <row r="56" spans="1:12" s="2" customFormat="1" ht="15" customHeight="1" thickBot="1" x14ac:dyDescent="0.25">
      <c r="B56" s="117"/>
      <c r="C56" s="117"/>
      <c r="D56" s="117"/>
      <c r="E56" s="117"/>
      <c r="F56" s="117"/>
      <c r="G56" s="117"/>
      <c r="H56" s="117"/>
      <c r="I56" s="117"/>
      <c r="J56" s="38"/>
      <c r="K56" s="55"/>
      <c r="L56" s="55"/>
    </row>
    <row r="57" spans="1:12" s="2" customFormat="1" ht="15" customHeight="1" x14ac:dyDescent="0.2">
      <c r="B57" s="118"/>
      <c r="C57" s="118"/>
      <c r="D57" s="118"/>
      <c r="E57" s="118"/>
      <c r="F57" s="118"/>
      <c r="G57" s="118"/>
      <c r="H57" s="118"/>
      <c r="I57" s="118"/>
      <c r="J57" s="38"/>
      <c r="K57" s="55"/>
      <c r="L57" s="55"/>
    </row>
    <row r="58" spans="1:12" ht="15" customHeight="1" x14ac:dyDescent="0.25">
      <c r="A58" s="165" t="s">
        <v>32</v>
      </c>
      <c r="B58" s="165"/>
      <c r="C58" s="165"/>
      <c r="D58" s="165"/>
      <c r="E58" s="165"/>
      <c r="F58" s="165"/>
      <c r="G58" s="165"/>
      <c r="H58" s="165"/>
      <c r="I58" s="165"/>
      <c r="J58" s="165"/>
    </row>
    <row r="59" spans="1:12" ht="21" customHeight="1" x14ac:dyDescent="0.2"/>
    <row r="60" spans="1:12" s="1" customFormat="1" ht="21" customHeight="1" x14ac:dyDescent="0.2">
      <c r="B60" s="154" t="s">
        <v>33</v>
      </c>
      <c r="C60" s="154"/>
      <c r="D60" s="154"/>
      <c r="F60" s="10"/>
      <c r="G60" s="154" t="s">
        <v>34</v>
      </c>
      <c r="H60" s="154"/>
      <c r="I60" s="154"/>
    </row>
    <row r="61" spans="1:12" s="1" customFormat="1" x14ac:dyDescent="0.2">
      <c r="B61" s="81" t="s">
        <v>4379</v>
      </c>
      <c r="F61" s="10"/>
      <c r="G61" s="81" t="s">
        <v>35</v>
      </c>
      <c r="I61" s="10"/>
    </row>
    <row r="62" spans="1:12" s="1" customFormat="1" ht="21" customHeight="1" x14ac:dyDescent="0.2">
      <c r="D62" s="10"/>
      <c r="F62" s="10"/>
    </row>
    <row r="63" spans="1:12" s="1" customFormat="1" ht="21" customHeight="1" x14ac:dyDescent="0.2">
      <c r="B63" s="154" t="s">
        <v>33</v>
      </c>
      <c r="C63" s="154"/>
      <c r="D63" s="154"/>
      <c r="F63" s="10"/>
      <c r="G63" s="154" t="s">
        <v>34</v>
      </c>
      <c r="H63" s="154"/>
      <c r="I63" s="154"/>
    </row>
    <row r="64" spans="1:12" x14ac:dyDescent="0.2">
      <c r="B64" s="82" t="s">
        <v>36</v>
      </c>
      <c r="G64" s="82" t="s">
        <v>37</v>
      </c>
    </row>
    <row r="65" spans="2:9" ht="15" customHeight="1" thickBot="1" x14ac:dyDescent="0.25">
      <c r="B65" s="83"/>
      <c r="C65" s="83"/>
      <c r="D65" s="83"/>
      <c r="E65" s="83"/>
      <c r="F65" s="83"/>
      <c r="G65" s="83"/>
      <c r="H65" s="83"/>
      <c r="I65" s="83"/>
    </row>
  </sheetData>
  <sheetProtection password="CD2C" sheet="1" objects="1" scenarios="1"/>
  <mergeCells count="19">
    <mergeCell ref="E13:I13"/>
    <mergeCell ref="B16:I16"/>
    <mergeCell ref="B18:I43"/>
    <mergeCell ref="A58:J58"/>
    <mergeCell ref="B60:D60"/>
    <mergeCell ref="G60:I60"/>
    <mergeCell ref="C46:I46"/>
    <mergeCell ref="C47:E47"/>
    <mergeCell ref="G47:I47"/>
    <mergeCell ref="A1:J1"/>
    <mergeCell ref="A2:J2"/>
    <mergeCell ref="B11:C11"/>
    <mergeCell ref="E11:I11"/>
    <mergeCell ref="E12:I12"/>
    <mergeCell ref="B55:I55"/>
    <mergeCell ref="B53:I53"/>
    <mergeCell ref="B54:I54"/>
    <mergeCell ref="B63:D63"/>
    <mergeCell ref="G63:I63"/>
  </mergeCells>
  <dataValidations count="1">
    <dataValidation operator="equal" allowBlank="1" showInputMessage="1" showErrorMessage="1" errorTitle="Locked" error="This is a protected cell, please contact the employee compensation unit at (916) 445-3274 if you have any questions.  " sqref="E4:E8 IZ4:IZ8 SV4:SV8 ACR4:ACR8 AMN4:AMN8 AWJ4:AWJ8 BGF4:BGF8 BQB4:BQB8 BZX4:BZX8 CJT4:CJT8 CTP4:CTP8 DDL4:DDL8 DNH4:DNH8 DXD4:DXD8 EGZ4:EGZ8 EQV4:EQV8 FAR4:FAR8 FKN4:FKN8 FUJ4:FUJ8 GEF4:GEF8 GOB4:GOB8 GXX4:GXX8 HHT4:HHT8 HRP4:HRP8 IBL4:IBL8 ILH4:ILH8 IVD4:IVD8 JEZ4:JEZ8 JOV4:JOV8 JYR4:JYR8 KIN4:KIN8 KSJ4:KSJ8 LCF4:LCF8 LMB4:LMB8 LVX4:LVX8 MFT4:MFT8 MPP4:MPP8 MZL4:MZL8 NJH4:NJH8 NTD4:NTD8 OCZ4:OCZ8 OMV4:OMV8 OWR4:OWR8 PGN4:PGN8 PQJ4:PQJ8 QAF4:QAF8 QKB4:QKB8 QTX4:QTX8 RDT4:RDT8 RNP4:RNP8 RXL4:RXL8 SHH4:SHH8 SRD4:SRD8 TAZ4:TAZ8 TKV4:TKV8 TUR4:TUR8 UEN4:UEN8 UOJ4:UOJ8 UYF4:UYF8 VIB4:VIB8 VRX4:VRX8 WBT4:WBT8 WLP4:WLP8 WVL4:WVL8 IW8:IW9 SS8:SS9 ACO8:ACO9 AMK8:AMK9 AWG8:AWG9 BGC8:BGC9 BPY8:BPY9 BZU8:BZU9 CJQ8:CJQ9 CTM8:CTM9 DDI8:DDI9 DNE8:DNE9 DXA8:DXA9 EGW8:EGW9 EQS8:EQS9 FAO8:FAO9 FKK8:FKK9 FUG8:FUG9 GEC8:GEC9 GNY8:GNY9 GXU8:GXU9 HHQ8:HHQ9 HRM8:HRM9 IBI8:IBI9 ILE8:ILE9 IVA8:IVA9 JEW8:JEW9 JOS8:JOS9 JYO8:JYO9 KIK8:KIK9 KSG8:KSG9 LCC8:LCC9 LLY8:LLY9 LVU8:LVU9 MFQ8:MFQ9 MPM8:MPM9 MZI8:MZI9 NJE8:NJE9 NTA8:NTA9 OCW8:OCW9 OMS8:OMS9 OWO8:OWO9 PGK8:PGK9 PQG8:PQG9 QAC8:QAC9 QJY8:QJY9 QTU8:QTU9 RDQ8:RDQ9 RNM8:RNM9 RXI8:RXI9 SHE8:SHE9 SRA8:SRA9 TAW8:TAW9 TKS8:TKS9 TUO8:TUO9 UEK8:UEK9 UOG8:UOG9 UYC8:UYC9 VHY8:VHY9 VRU8:VRU9 WBQ8:WBQ9 WLM8:WLM9 WVI8:WVI9 C9:G9 B5:C6 IW5:IX6 SS5:ST6 ACO5:ACP6 AMK5:AML6 AWG5:AWH6 BGC5:BGD6 BPY5:BPZ6 BZU5:BZV6 CJQ5:CJR6 CTM5:CTN6 DDI5:DDJ6 DNE5:DNF6 DXA5:DXB6 EGW5:EGX6 EQS5:EQT6 FAO5:FAP6 FKK5:FKL6 FUG5:FUH6 GEC5:GED6 GNY5:GNZ6 GXU5:GXV6 HHQ5:HHR6 HRM5:HRN6 IBI5:IBJ6 ILE5:ILF6 IVA5:IVB6 JEW5:JEX6 JOS5:JOT6 JYO5:JYP6 KIK5:KIL6 KSG5:KSH6 LCC5:LCD6 LLY5:LLZ6 LVU5:LVV6 MFQ5:MFR6 MPM5:MPN6 MZI5:MZJ6 NJE5:NJF6 NTA5:NTB6 OCW5:OCX6 OMS5:OMT6 OWO5:OWP6 PGK5:PGL6 PQG5:PQH6 QAC5:QAD6 QJY5:QJZ6 QTU5:QTV6 RDQ5:RDR6 RNM5:RNN6 RXI5:RXJ6 SHE5:SHF6 SRA5:SRB6 TAW5:TAX6 TKS5:TKT6 TUO5:TUP6 UEK5:UEL6 UOG5:UOH6 UYC5:UYD6 VHY5:VHZ6 VRU5:VRV6 WBQ5:WBR6 WLM5:WLN6 WVI5:WVJ6 IX9:JB9 ST9:SX9 ACP9:ACT9 AML9:AMP9 AWH9:AWL9 BGD9:BGH9 BPZ9:BQD9 BZV9:BZZ9 CJR9:CJV9 CTN9:CTR9 DDJ9:DDN9 DNF9:DNJ9 DXB9:DXF9 EGX9:EHB9 EQT9:EQX9 FAP9:FAT9 FKL9:FKP9 FUH9:FUL9 GED9:GEH9 GNZ9:GOD9 GXV9:GXZ9 HHR9:HHV9 HRN9:HRR9 IBJ9:IBN9 ILF9:ILJ9 IVB9:IVF9 JEX9:JFB9 JOT9:JOX9 JYP9:JYT9 KIL9:KIP9 KSH9:KSL9 LCD9:LCH9 LLZ9:LMD9 LVV9:LVZ9 MFR9:MFV9 MPN9:MPR9 MZJ9:MZN9 NJF9:NJJ9 NTB9:NTF9 OCX9:ODB9 OMT9:OMX9 OWP9:OWT9 PGL9:PGP9 PQH9:PQL9 QAD9:QAH9 QJZ9:QKD9 QTV9:QTZ9 RDR9:RDV9 RNN9:RNR9 RXJ9:RXN9 SHF9:SHJ9 SRB9:SRF9 TAX9:TBB9 TKT9:TKX9 TUP9:TUT9 UEL9:UEP9 UOH9:UOL9 UYD9:UYH9 VHZ9:VID9 VRV9:VRZ9 WBR9:WBV9 WLN9:WLR9 WVJ9:WVN9 B8:B9 WVI16 IW11:IZ13 SS11:SV13 ACO11:ACR13 AMK11:AMN13 AWG11:AWJ13 BGC11:BGF13 BPY11:BQB13 BZU11:BZX13 CJQ11:CJT13 CTM11:CTP13 DDI11:DDL13 DNE11:DNH13 DXA11:DXD13 EGW11:EGZ13 EQS11:EQV13 FAO11:FAR13 FKK11:FKN13 FUG11:FUJ13 GEC11:GEF13 GNY11:GOB13 GXU11:GXX13 HHQ11:HHT13 HRM11:HRP13 IBI11:IBL13 ILE11:ILH13 IVA11:IVD13 JEW11:JEZ13 JOS11:JOV13 JYO11:JYR13 KIK11:KIN13 KSG11:KSJ13 LCC11:LCF13 LLY11:LMB13 LVU11:LVX13 MFQ11:MFT13 MPM11:MPP13 MZI11:MZL13 NJE11:NJH13 NTA11:NTD13 OCW11:OCZ13 OMS11:OMV13 OWO11:OWR13 PGK11:PGN13 PQG11:PQJ13 QAC11:QAF13 QJY11:QKB13 QTU11:QTX13 RDQ11:RDT13 RNM11:RNP13 RXI11:RXL13 SHE11:SHH13 SRA11:SRD13 TAW11:TAZ13 TKS11:TKV13 TUO11:TUR13 UEK11:UEN13 UOG11:UOJ13 UYC11:UYF13 VHY11:VIB13 VRU11:VRX13 WBQ11:WBT13 WLM11:WLP13 WVI11:WVL13 B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B11:B13 D11:E13 C12:C13 B44:F44 IW44:JA44 SS44:SW44 ACO44:ACS44 AMK44:AMO44 AWG44:AWK44 BGC44:BGG44 BPY44:BQC44 BZU44:BZY44 CJQ44:CJU44 CTM44:CTQ44 DDI44:DDM44 DNE44:DNI44 DXA44:DXE44 EGW44:EHA44 EQS44:EQW44 FAO44:FAS44 FKK44:FKO44 FUG44:FUK44 GEC44:GEG44 GNY44:GOC44 GXU44:GXY44 HHQ44:HHU44 HRM44:HRQ44 IBI44:IBM44 ILE44:ILI44 IVA44:IVE44 JEW44:JFA44 JOS44:JOW44 JYO44:JYS44 KIK44:KIO44 KSG44:KSK44 LCC44:LCG44 LLY44:LMC44 LVU44:LVY44 MFQ44:MFU44 MPM44:MPQ44 MZI44:MZM44 NJE44:NJI44 NTA44:NTE44 OCW44:ODA44 OMS44:OMW44 OWO44:OWS44 PGK44:PGO44 PQG44:PQK44 QAC44:QAG44 QJY44:QKC44 QTU44:QTY44 RDQ44:RDU44 RNM44:RNQ44 RXI44:RXM44 SHE44:SHI44 SRA44:SRE44 TAW44:TBA44 TKS44:TKW44 TUO44:TUS44 UEK44:UEO44 UOG44:UOK44 UYC44:UYG44 VHY44:VIC44 VRU44:VRY44 WBQ44:WBU44 WLM44:WLQ44 WVI44:WVM44 I50:I52 JD50:JD52 SZ50:SZ52 ACV50:ACV52 AMR50:AMR52 AWN50:AWN52 BGJ50:BGJ52 BQF50:BQF52 CAB50:CAB52 CJX50:CJX52 CTT50:CTT52 DDP50:DDP52 DNL50:DNL52 DXH50:DXH52 EHD50:EHD52 EQZ50:EQZ52 FAV50:FAV52 FKR50:FKR52 FUN50:FUN52 GEJ50:GEJ52 GOF50:GOF52 GYB50:GYB52 HHX50:HHX52 HRT50:HRT52 IBP50:IBP52 ILL50:ILL52 IVH50:IVH52 JFD50:JFD52 JOZ50:JOZ52 JYV50:JYV52 KIR50:KIR52 KSN50:KSN52 LCJ50:LCJ52 LMF50:LMF52 LWB50:LWB52 MFX50:MFX52 MPT50:MPT52 MZP50:MZP52 NJL50:NJL52 NTH50:NTH52 ODD50:ODD52 OMZ50:OMZ52 OWV50:OWV52 PGR50:PGR52 PQN50:PQN52 QAJ50:QAJ52 QKF50:QKF52 QUB50:QUB52 RDX50:RDX52 RNT50:RNT52 RXP50:RXP52 SHL50:SHL52 SRH50:SRH52 TBD50:TBD52 TKZ50:TKZ52 TUV50:TUV52 UER50:UER52 UON50:UON52 UYJ50:UYJ52 VIF50:VIF52 VSB50:VSB52 WBX50:WBX52 WLT50:WLT52 WVP50:WVP52 B52 IW52 SS52 ACO52 AMK52 AWG52 BGC52 BPY52 BZU52 CJQ52 CTM52 DDI52 DNE52 DXA52 EGW52 EQS52 FAO52 FKK52 FUG52 GEC52 GNY52 GXU52 HHQ52 HRM52 IBI52 ILE52 IVA52 JEW52 JOS52 JYO52 KIK52 KSG52 LCC52 LLY52 LVU52 MFQ52 MPM52 MZI52 NJE52 NTA52 OCW52 OMS52 OWO52 PGK52 PQG52 QAC52 QJY52 QTU52 RDQ52 RNM52 RXI52 SHE52 SRA52 TAW52 TKS52 TUO52 UEK52 UOG52 UYC52 VHY52 VRU52 WBQ52 WLM52 WVI52 C50:C52 IX50:IX52 ST50:ST52 ACP50:ACP52 AML50:AML52 AWH50:AWH52 BGD50:BGD52 BPZ50:BPZ52 BZV50:BZV52 CJR50:CJR52 CTN50:CTN52 DDJ50:DDJ52 DNF50:DNF52 DXB50:DXB52 EGX50:EGX52 EQT50:EQT52 FAP50:FAP52 FKL50:FKL52 FUH50:FUH52 GED50:GED52 GNZ50:GNZ52 GXV50:GXV52 HHR50:HHR52 HRN50:HRN52 IBJ50:IBJ52 ILF50:ILF52 IVB50:IVB52 JEX50:JEX52 JOT50:JOT52 JYP50:JYP52 KIL50:KIL52 KSH50:KSH52 LCD50:LCD52 LLZ50:LLZ52 LVV50:LVV52 MFR50:MFR52 MPN50:MPN52 MZJ50:MZJ52 NJF50:NJF52 NTB50:NTB52 OCX50:OCX52 OMT50:OMT52 OWP50:OWP52 PGL50:PGL52 PQH50:PQH52 QAD50:QAD52 QJZ50:QJZ52 QTV50:QTV52 RDR50:RDR52 RNN50:RNN52 RXJ50:RXJ52 SHF50:SHF52 SRB50:SRB52 TAX50:TAX52 TKT50:TKT52 TUP50:TUP52 UEL50:UEL52 UOH50:UOH52 UYD50:UYD52 VHZ50:VHZ52 VRV50:VRV52 WBR50:WBR52 WLN50:WLN52 WVJ50:WVJ52 B55:B57 IW55:IW57 SS55:SS57 ACO55:ACO57 AMK55:AMK57 AWG55:AWG57 BGC55:BGC57 BPY55:BPY57 BZU55:BZU57 CJQ55:CJQ57 CTM55:CTM57 DDI55:DDI57 DNE55:DNE57 DXA55:DXA57 EGW55:EGW57 EQS55:EQS57 FAO55:FAO57 FKK55:FKK57 FUG55:FUG57 GEC55:GEC57 GNY55:GNY57 GXU55:GXU57 HHQ55:HHQ57 HRM55:HRM57 IBI55:IBI57 ILE55:ILE57 IVA55:IVA57 JEW55:JEW57 JOS55:JOS57 JYO55:JYO57 KIK55:KIK57 KSG55:KSG57 LCC55:LCC57 LLY55:LLY57 LVU55:LVU57 MFQ55:MFQ57 MPM55:MPM57 MZI55:MZI57 NJE55:NJE57 NTA55:NTA57 OCW55:OCW57 OMS55:OMS57 OWO55:OWO57 PGK55:PGK57 PQG55:PQG57 QAC55:QAC57 QJY55:QJY57 QTU55:QTU57 RDQ55:RDQ57 RNM55:RNM57 RXI55:RXI57 SHE55:SHE57 SRA55:SRA57 TAW55:TAW57 TKS55:TKS57 TUO55:TUO57 UEK55:UEK57 UOG55:UOG57 UYC55:UYC57 VHY55:VHY57 VRU55:VRU57 WBQ55:WBQ57 WLM55:WLM57 WVI55:WVI57 G50:G52 JB50:JB52 SX50:SX52 ACT50:ACT52 AMP50:AMP52 AWL50:AWL52 BGH50:BGH52 BQD50:BQD52 BZZ50:BZZ52 CJV50:CJV52 CTR50:CTR52 DDN50:DDN52 DNJ50:DNJ52 DXF50:DXF52 EHB50:EHB52 EQX50:EQX52 FAT50:FAT52 FKP50:FKP52 FUL50:FUL52 GEH50:GEH52 GOD50:GOD52 GXZ50:GXZ52 HHV50:HHV52 HRR50:HRR52 IBN50:IBN52 ILJ50:ILJ52 IVF50:IVF52 JFB50:JFB52 JOX50:JOX52 JYT50:JYT52 KIP50:KIP52 KSL50:KSL52 LCH50:LCH52 LMD50:LMD52 LVZ50:LVZ52 MFV50:MFV52 MPR50:MPR52 MZN50:MZN52 NJJ50:NJJ52 NTF50:NTF52 ODB50:ODB52 OMX50:OMX52 OWT50:OWT52 PGP50:PGP52 PQL50:PQL52 QAH50:QAH52 QKD50:QKD52 QTZ50:QTZ52 RDV50:RDV52 RNR50:RNR52 RXN50:RXN52 SHJ50:SHJ52 SRF50:SRF52 TBB50:TBB52 TKX50:TKX52 TUT50:TUT52 UEP50:UEP52 UOL50:UOL52 UYH50:UYH52 VID50:VID52 VRZ50:VRZ52 WBV50:WBV52 WLR50:WLR52 WVN50:WVN52 B47:C47 IW47:IX47 SS47:ST47 ACO47:ACP47 AMK47:AML47 AWG47:AWH47 BGC47:BGD47 BPY47:BPZ47 BZU47:BZV47 CJQ47:CJR47 CTM47:CTN47 DDI47:DDJ47 DNE47:DNF47 DXA47:DXB47 EGW47:EGX47 EQS47:EQT47 FAO47:FAP47 FKK47:FKL47 FUG47:FUH47 GEC47:GED47 GNY47:GNZ47 GXU47:GXV47 HHQ47:HHR47 HRM47:HRN47 IBI47:IBJ47 ILE47:ILF47 IVA47:IVB47 JEW47:JEX47 JOS47:JOT47 JYO47:JYP47 KIK47:KIL47 KSG47:KSH47 LCC47:LCD47 LLY47:LLZ47 LVU47:LVV47 MFQ47:MFR47 MPM47:MPN47 MZI47:MZJ47 NJE47:NJF47 NTA47:NTB47 OCW47:OCX47 OMS47:OMT47 OWO47:OWP47 PGK47:PGL47 PQG47:PQH47 QAC47:QAD47 QJY47:QJZ47 QTU47:QTV47 RDQ47:RDR47 RNM47:RNN47 RXI47:RXJ47 SHE47:SHF47 SRA47:SRB47 TAW47:TAX47 TKS47:TKT47 TUO47:TUP47 UEK47:UEL47 UOG47:UOH47 UYC47:UYD47 VHY47:VHZ47 VRU47:VRV47 WBQ47:WBR47 WLM47:WLN47 WVI47:WVJ47 E50:E52 IZ50:IZ52 SV50:SV52 ACR50:ACR52 AMN50:AMN52 AWJ50:AWJ52 BGF50:BGF52 BQB50:BQB52 BZX50:BZX52 CJT50:CJT52 CTP50:CTP52 DDL50:DDL52 DNH50:DNH52 DXD50:DXD52 EGZ50:EGZ52 EQV50:EQV52 FAR50:FAR52 FKN50:FKN52 FUJ50:FUJ52 GEF50:GEF52 GOB50:GOB52 GXX50:GXX52 HHT50:HHT52 HRP50:HRP52 IBL50:IBL52 ILH50:ILH52 IVD50:IVD52 JEZ50:JEZ52 JOV50:JOV52 JYR50:JYR52 KIN50:KIN52 KSJ50:KSJ52 LCF50:LCF52 LMB50:LMB52 LVX50:LVX52 MFT50:MFT52 MPP50:MPP52 MZL50:MZL52 NJH50:NJH52 NTD50:NTD52 OCZ50:OCZ52 OMV50:OMV52 OWR50:OWR52 PGN50:PGN52 PQJ50:PQJ52 QAF50:QAF52 QKB50:QKB52 QTX50:QTX52 RDT50:RDT52 RNP50:RNP52 RXL50:RXL52 SHH50:SHH52 SRD50:SRD52 TAZ50:TAZ52 TKV50:TKV52 TUR50:TUR52 UEN50:UEN52 UOJ50:UOJ52 UYF50:UYF52 VIB50:VIB52 VRX50:VRX52 WBT50:WBT52 WLP50:WLP52 WVL50:WVL52"/>
  </dataValidations>
  <pageMargins left="0.25" right="0.2" top="0.75" bottom="0.5" header="0.3" footer="0.3"/>
  <pageSetup scale="60" orientation="portrait" r:id="rId1"/>
  <headerFooter>
    <oddHeader>&amp;R&amp;"Arial,Bold"&amp;12Worksheet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21"/>
  <sheetViews>
    <sheetView showGridLines="0" zoomScale="115" zoomScaleNormal="115" zoomScaleSheetLayoutView="100" zoomScalePageLayoutView="70" workbookViewId="0">
      <selection activeCell="E4" sqref="E4"/>
    </sheetView>
  </sheetViews>
  <sheetFormatPr defaultRowHeight="14.25" x14ac:dyDescent="0.2"/>
  <cols>
    <col min="1" max="1" width="3" style="85" customWidth="1"/>
    <col min="2" max="2" width="75.140625" style="85" customWidth="1"/>
    <col min="3" max="5" width="25.42578125" style="85" customWidth="1"/>
    <col min="6" max="6" width="3" style="85" customWidth="1"/>
    <col min="7" max="7" width="9.140625" style="85"/>
    <col min="8" max="8" width="0" style="85" hidden="1" customWidth="1"/>
    <col min="9" max="248" width="9.140625" style="85"/>
    <col min="249" max="249" width="0.85546875" style="85" customWidth="1"/>
    <col min="250" max="250" width="60.5703125" style="85" customWidth="1"/>
    <col min="251" max="251" width="21.7109375" style="85" customWidth="1"/>
    <col min="252" max="252" width="3.7109375" style="85" customWidth="1"/>
    <col min="253" max="253" width="21.7109375" style="85" customWidth="1"/>
    <col min="254" max="254" width="3.7109375" style="85" customWidth="1"/>
    <col min="255" max="255" width="21.7109375" style="85" customWidth="1"/>
    <col min="256" max="256" width="3.7109375" style="85" customWidth="1"/>
    <col min="257" max="257" width="21.7109375" style="85" customWidth="1"/>
    <col min="258" max="504" width="9.140625" style="85"/>
    <col min="505" max="505" width="0.85546875" style="85" customWidth="1"/>
    <col min="506" max="506" width="60.5703125" style="85" customWidth="1"/>
    <col min="507" max="507" width="21.7109375" style="85" customWidth="1"/>
    <col min="508" max="508" width="3.7109375" style="85" customWidth="1"/>
    <col min="509" max="509" width="21.7109375" style="85" customWidth="1"/>
    <col min="510" max="510" width="3.7109375" style="85" customWidth="1"/>
    <col min="511" max="511" width="21.7109375" style="85" customWidth="1"/>
    <col min="512" max="512" width="3.7109375" style="85" customWidth="1"/>
    <col min="513" max="513" width="21.7109375" style="85" customWidth="1"/>
    <col min="514" max="760" width="9.140625" style="85"/>
    <col min="761" max="761" width="0.85546875" style="85" customWidth="1"/>
    <col min="762" max="762" width="60.5703125" style="85" customWidth="1"/>
    <col min="763" max="763" width="21.7109375" style="85" customWidth="1"/>
    <col min="764" max="764" width="3.7109375" style="85" customWidth="1"/>
    <col min="765" max="765" width="21.7109375" style="85" customWidth="1"/>
    <col min="766" max="766" width="3.7109375" style="85" customWidth="1"/>
    <col min="767" max="767" width="21.7109375" style="85" customWidth="1"/>
    <col min="768" max="768" width="3.7109375" style="85" customWidth="1"/>
    <col min="769" max="769" width="21.7109375" style="85" customWidth="1"/>
    <col min="770" max="1016" width="9.140625" style="85"/>
    <col min="1017" max="1017" width="0.85546875" style="85" customWidth="1"/>
    <col min="1018" max="1018" width="60.5703125" style="85" customWidth="1"/>
    <col min="1019" max="1019" width="21.7109375" style="85" customWidth="1"/>
    <col min="1020" max="1020" width="3.7109375" style="85" customWidth="1"/>
    <col min="1021" max="1021" width="21.7109375" style="85" customWidth="1"/>
    <col min="1022" max="1022" width="3.7109375" style="85" customWidth="1"/>
    <col min="1023" max="1023" width="21.7109375" style="85" customWidth="1"/>
    <col min="1024" max="1024" width="3.7109375" style="85" customWidth="1"/>
    <col min="1025" max="1025" width="21.7109375" style="85" customWidth="1"/>
    <col min="1026" max="1272" width="9.140625" style="85"/>
    <col min="1273" max="1273" width="0.85546875" style="85" customWidth="1"/>
    <col min="1274" max="1274" width="60.5703125" style="85" customWidth="1"/>
    <col min="1275" max="1275" width="21.7109375" style="85" customWidth="1"/>
    <col min="1276" max="1276" width="3.7109375" style="85" customWidth="1"/>
    <col min="1277" max="1277" width="21.7109375" style="85" customWidth="1"/>
    <col min="1278" max="1278" width="3.7109375" style="85" customWidth="1"/>
    <col min="1279" max="1279" width="21.7109375" style="85" customWidth="1"/>
    <col min="1280" max="1280" width="3.7109375" style="85" customWidth="1"/>
    <col min="1281" max="1281" width="21.7109375" style="85" customWidth="1"/>
    <col min="1282" max="1528" width="9.140625" style="85"/>
    <col min="1529" max="1529" width="0.85546875" style="85" customWidth="1"/>
    <col min="1530" max="1530" width="60.5703125" style="85" customWidth="1"/>
    <col min="1531" max="1531" width="21.7109375" style="85" customWidth="1"/>
    <col min="1532" max="1532" width="3.7109375" style="85" customWidth="1"/>
    <col min="1533" max="1533" width="21.7109375" style="85" customWidth="1"/>
    <col min="1534" max="1534" width="3.7109375" style="85" customWidth="1"/>
    <col min="1535" max="1535" width="21.7109375" style="85" customWidth="1"/>
    <col min="1536" max="1536" width="3.7109375" style="85" customWidth="1"/>
    <col min="1537" max="1537" width="21.7109375" style="85" customWidth="1"/>
    <col min="1538" max="1784" width="9.140625" style="85"/>
    <col min="1785" max="1785" width="0.85546875" style="85" customWidth="1"/>
    <col min="1786" max="1786" width="60.5703125" style="85" customWidth="1"/>
    <col min="1787" max="1787" width="21.7109375" style="85" customWidth="1"/>
    <col min="1788" max="1788" width="3.7109375" style="85" customWidth="1"/>
    <col min="1789" max="1789" width="21.7109375" style="85" customWidth="1"/>
    <col min="1790" max="1790" width="3.7109375" style="85" customWidth="1"/>
    <col min="1791" max="1791" width="21.7109375" style="85" customWidth="1"/>
    <col min="1792" max="1792" width="3.7109375" style="85" customWidth="1"/>
    <col min="1793" max="1793" width="21.7109375" style="85" customWidth="1"/>
    <col min="1794" max="2040" width="9.140625" style="85"/>
    <col min="2041" max="2041" width="0.85546875" style="85" customWidth="1"/>
    <col min="2042" max="2042" width="60.5703125" style="85" customWidth="1"/>
    <col min="2043" max="2043" width="21.7109375" style="85" customWidth="1"/>
    <col min="2044" max="2044" width="3.7109375" style="85" customWidth="1"/>
    <col min="2045" max="2045" width="21.7109375" style="85" customWidth="1"/>
    <col min="2046" max="2046" width="3.7109375" style="85" customWidth="1"/>
    <col min="2047" max="2047" width="21.7109375" style="85" customWidth="1"/>
    <col min="2048" max="2048" width="3.7109375" style="85" customWidth="1"/>
    <col min="2049" max="2049" width="21.7109375" style="85" customWidth="1"/>
    <col min="2050" max="2296" width="9.140625" style="85"/>
    <col min="2297" max="2297" width="0.85546875" style="85" customWidth="1"/>
    <col min="2298" max="2298" width="60.5703125" style="85" customWidth="1"/>
    <col min="2299" max="2299" width="21.7109375" style="85" customWidth="1"/>
    <col min="2300" max="2300" width="3.7109375" style="85" customWidth="1"/>
    <col min="2301" max="2301" width="21.7109375" style="85" customWidth="1"/>
    <col min="2302" max="2302" width="3.7109375" style="85" customWidth="1"/>
    <col min="2303" max="2303" width="21.7109375" style="85" customWidth="1"/>
    <col min="2304" max="2304" width="3.7109375" style="85" customWidth="1"/>
    <col min="2305" max="2305" width="21.7109375" style="85" customWidth="1"/>
    <col min="2306" max="2552" width="9.140625" style="85"/>
    <col min="2553" max="2553" width="0.85546875" style="85" customWidth="1"/>
    <col min="2554" max="2554" width="60.5703125" style="85" customWidth="1"/>
    <col min="2555" max="2555" width="21.7109375" style="85" customWidth="1"/>
    <col min="2556" max="2556" width="3.7109375" style="85" customWidth="1"/>
    <col min="2557" max="2557" width="21.7109375" style="85" customWidth="1"/>
    <col min="2558" max="2558" width="3.7109375" style="85" customWidth="1"/>
    <col min="2559" max="2559" width="21.7109375" style="85" customWidth="1"/>
    <col min="2560" max="2560" width="3.7109375" style="85" customWidth="1"/>
    <col min="2561" max="2561" width="21.7109375" style="85" customWidth="1"/>
    <col min="2562" max="2808" width="9.140625" style="85"/>
    <col min="2809" max="2809" width="0.85546875" style="85" customWidth="1"/>
    <col min="2810" max="2810" width="60.5703125" style="85" customWidth="1"/>
    <col min="2811" max="2811" width="21.7109375" style="85" customWidth="1"/>
    <col min="2812" max="2812" width="3.7109375" style="85" customWidth="1"/>
    <col min="2813" max="2813" width="21.7109375" style="85" customWidth="1"/>
    <col min="2814" max="2814" width="3.7109375" style="85" customWidth="1"/>
    <col min="2815" max="2815" width="21.7109375" style="85" customWidth="1"/>
    <col min="2816" max="2816" width="3.7109375" style="85" customWidth="1"/>
    <col min="2817" max="2817" width="21.7109375" style="85" customWidth="1"/>
    <col min="2818" max="3064" width="9.140625" style="85"/>
    <col min="3065" max="3065" width="0.85546875" style="85" customWidth="1"/>
    <col min="3066" max="3066" width="60.5703125" style="85" customWidth="1"/>
    <col min="3067" max="3067" width="21.7109375" style="85" customWidth="1"/>
    <col min="3068" max="3068" width="3.7109375" style="85" customWidth="1"/>
    <col min="3069" max="3069" width="21.7109375" style="85" customWidth="1"/>
    <col min="3070" max="3070" width="3.7109375" style="85" customWidth="1"/>
    <col min="3071" max="3071" width="21.7109375" style="85" customWidth="1"/>
    <col min="3072" max="3072" width="3.7109375" style="85" customWidth="1"/>
    <col min="3073" max="3073" width="21.7109375" style="85" customWidth="1"/>
    <col min="3074" max="3320" width="9.140625" style="85"/>
    <col min="3321" max="3321" width="0.85546875" style="85" customWidth="1"/>
    <col min="3322" max="3322" width="60.5703125" style="85" customWidth="1"/>
    <col min="3323" max="3323" width="21.7109375" style="85" customWidth="1"/>
    <col min="3324" max="3324" width="3.7109375" style="85" customWidth="1"/>
    <col min="3325" max="3325" width="21.7109375" style="85" customWidth="1"/>
    <col min="3326" max="3326" width="3.7109375" style="85" customWidth="1"/>
    <col min="3327" max="3327" width="21.7109375" style="85" customWidth="1"/>
    <col min="3328" max="3328" width="3.7109375" style="85" customWidth="1"/>
    <col min="3329" max="3329" width="21.7109375" style="85" customWidth="1"/>
    <col min="3330" max="3576" width="9.140625" style="85"/>
    <col min="3577" max="3577" width="0.85546875" style="85" customWidth="1"/>
    <col min="3578" max="3578" width="60.5703125" style="85" customWidth="1"/>
    <col min="3579" max="3579" width="21.7109375" style="85" customWidth="1"/>
    <col min="3580" max="3580" width="3.7109375" style="85" customWidth="1"/>
    <col min="3581" max="3581" width="21.7109375" style="85" customWidth="1"/>
    <col min="3582" max="3582" width="3.7109375" style="85" customWidth="1"/>
    <col min="3583" max="3583" width="21.7109375" style="85" customWidth="1"/>
    <col min="3584" max="3584" width="3.7109375" style="85" customWidth="1"/>
    <col min="3585" max="3585" width="21.7109375" style="85" customWidth="1"/>
    <col min="3586" max="3832" width="9.140625" style="85"/>
    <col min="3833" max="3833" width="0.85546875" style="85" customWidth="1"/>
    <col min="3834" max="3834" width="60.5703125" style="85" customWidth="1"/>
    <col min="3835" max="3835" width="21.7109375" style="85" customWidth="1"/>
    <col min="3836" max="3836" width="3.7109375" style="85" customWidth="1"/>
    <col min="3837" max="3837" width="21.7109375" style="85" customWidth="1"/>
    <col min="3838" max="3838" width="3.7109375" style="85" customWidth="1"/>
    <col min="3839" max="3839" width="21.7109375" style="85" customWidth="1"/>
    <col min="3840" max="3840" width="3.7109375" style="85" customWidth="1"/>
    <col min="3841" max="3841" width="21.7109375" style="85" customWidth="1"/>
    <col min="3842" max="4088" width="9.140625" style="85"/>
    <col min="4089" max="4089" width="0.85546875" style="85" customWidth="1"/>
    <col min="4090" max="4090" width="60.5703125" style="85" customWidth="1"/>
    <col min="4091" max="4091" width="21.7109375" style="85" customWidth="1"/>
    <col min="4092" max="4092" width="3.7109375" style="85" customWidth="1"/>
    <col min="4093" max="4093" width="21.7109375" style="85" customWidth="1"/>
    <col min="4094" max="4094" width="3.7109375" style="85" customWidth="1"/>
    <col min="4095" max="4095" width="21.7109375" style="85" customWidth="1"/>
    <col min="4096" max="4096" width="3.7109375" style="85" customWidth="1"/>
    <col min="4097" max="4097" width="21.7109375" style="85" customWidth="1"/>
    <col min="4098" max="4344" width="9.140625" style="85"/>
    <col min="4345" max="4345" width="0.85546875" style="85" customWidth="1"/>
    <col min="4346" max="4346" width="60.5703125" style="85" customWidth="1"/>
    <col min="4347" max="4347" width="21.7109375" style="85" customWidth="1"/>
    <col min="4348" max="4348" width="3.7109375" style="85" customWidth="1"/>
    <col min="4349" max="4349" width="21.7109375" style="85" customWidth="1"/>
    <col min="4350" max="4350" width="3.7109375" style="85" customWidth="1"/>
    <col min="4351" max="4351" width="21.7109375" style="85" customWidth="1"/>
    <col min="4352" max="4352" width="3.7109375" style="85" customWidth="1"/>
    <col min="4353" max="4353" width="21.7109375" style="85" customWidth="1"/>
    <col min="4354" max="4600" width="9.140625" style="85"/>
    <col min="4601" max="4601" width="0.85546875" style="85" customWidth="1"/>
    <col min="4602" max="4602" width="60.5703125" style="85" customWidth="1"/>
    <col min="4603" max="4603" width="21.7109375" style="85" customWidth="1"/>
    <col min="4604" max="4604" width="3.7109375" style="85" customWidth="1"/>
    <col min="4605" max="4605" width="21.7109375" style="85" customWidth="1"/>
    <col min="4606" max="4606" width="3.7109375" style="85" customWidth="1"/>
    <col min="4607" max="4607" width="21.7109375" style="85" customWidth="1"/>
    <col min="4608" max="4608" width="3.7109375" style="85" customWidth="1"/>
    <col min="4609" max="4609" width="21.7109375" style="85" customWidth="1"/>
    <col min="4610" max="4856" width="9.140625" style="85"/>
    <col min="4857" max="4857" width="0.85546875" style="85" customWidth="1"/>
    <col min="4858" max="4858" width="60.5703125" style="85" customWidth="1"/>
    <col min="4859" max="4859" width="21.7109375" style="85" customWidth="1"/>
    <col min="4860" max="4860" width="3.7109375" style="85" customWidth="1"/>
    <col min="4861" max="4861" width="21.7109375" style="85" customWidth="1"/>
    <col min="4862" max="4862" width="3.7109375" style="85" customWidth="1"/>
    <col min="4863" max="4863" width="21.7109375" style="85" customWidth="1"/>
    <col min="4864" max="4864" width="3.7109375" style="85" customWidth="1"/>
    <col min="4865" max="4865" width="21.7109375" style="85" customWidth="1"/>
    <col min="4866" max="5112" width="9.140625" style="85"/>
    <col min="5113" max="5113" width="0.85546875" style="85" customWidth="1"/>
    <col min="5114" max="5114" width="60.5703125" style="85" customWidth="1"/>
    <col min="5115" max="5115" width="21.7109375" style="85" customWidth="1"/>
    <col min="5116" max="5116" width="3.7109375" style="85" customWidth="1"/>
    <col min="5117" max="5117" width="21.7109375" style="85" customWidth="1"/>
    <col min="5118" max="5118" width="3.7109375" style="85" customWidth="1"/>
    <col min="5119" max="5119" width="21.7109375" style="85" customWidth="1"/>
    <col min="5120" max="5120" width="3.7109375" style="85" customWidth="1"/>
    <col min="5121" max="5121" width="21.7109375" style="85" customWidth="1"/>
    <col min="5122" max="5368" width="9.140625" style="85"/>
    <col min="5369" max="5369" width="0.85546875" style="85" customWidth="1"/>
    <col min="5370" max="5370" width="60.5703125" style="85" customWidth="1"/>
    <col min="5371" max="5371" width="21.7109375" style="85" customWidth="1"/>
    <col min="5372" max="5372" width="3.7109375" style="85" customWidth="1"/>
    <col min="5373" max="5373" width="21.7109375" style="85" customWidth="1"/>
    <col min="5374" max="5374" width="3.7109375" style="85" customWidth="1"/>
    <col min="5375" max="5375" width="21.7109375" style="85" customWidth="1"/>
    <col min="5376" max="5376" width="3.7109375" style="85" customWidth="1"/>
    <col min="5377" max="5377" width="21.7109375" style="85" customWidth="1"/>
    <col min="5378" max="5624" width="9.140625" style="85"/>
    <col min="5625" max="5625" width="0.85546875" style="85" customWidth="1"/>
    <col min="5626" max="5626" width="60.5703125" style="85" customWidth="1"/>
    <col min="5627" max="5627" width="21.7109375" style="85" customWidth="1"/>
    <col min="5628" max="5628" width="3.7109375" style="85" customWidth="1"/>
    <col min="5629" max="5629" width="21.7109375" style="85" customWidth="1"/>
    <col min="5630" max="5630" width="3.7109375" style="85" customWidth="1"/>
    <col min="5631" max="5631" width="21.7109375" style="85" customWidth="1"/>
    <col min="5632" max="5632" width="3.7109375" style="85" customWidth="1"/>
    <col min="5633" max="5633" width="21.7109375" style="85" customWidth="1"/>
    <col min="5634" max="5880" width="9.140625" style="85"/>
    <col min="5881" max="5881" width="0.85546875" style="85" customWidth="1"/>
    <col min="5882" max="5882" width="60.5703125" style="85" customWidth="1"/>
    <col min="5883" max="5883" width="21.7109375" style="85" customWidth="1"/>
    <col min="5884" max="5884" width="3.7109375" style="85" customWidth="1"/>
    <col min="5885" max="5885" width="21.7109375" style="85" customWidth="1"/>
    <col min="5886" max="5886" width="3.7109375" style="85" customWidth="1"/>
    <col min="5887" max="5887" width="21.7109375" style="85" customWidth="1"/>
    <col min="5888" max="5888" width="3.7109375" style="85" customWidth="1"/>
    <col min="5889" max="5889" width="21.7109375" style="85" customWidth="1"/>
    <col min="5890" max="6136" width="9.140625" style="85"/>
    <col min="6137" max="6137" width="0.85546875" style="85" customWidth="1"/>
    <col min="6138" max="6138" width="60.5703125" style="85" customWidth="1"/>
    <col min="6139" max="6139" width="21.7109375" style="85" customWidth="1"/>
    <col min="6140" max="6140" width="3.7109375" style="85" customWidth="1"/>
    <col min="6141" max="6141" width="21.7109375" style="85" customWidth="1"/>
    <col min="6142" max="6142" width="3.7109375" style="85" customWidth="1"/>
    <col min="6143" max="6143" width="21.7109375" style="85" customWidth="1"/>
    <col min="6144" max="6144" width="3.7109375" style="85" customWidth="1"/>
    <col min="6145" max="6145" width="21.7109375" style="85" customWidth="1"/>
    <col min="6146" max="6392" width="9.140625" style="85"/>
    <col min="6393" max="6393" width="0.85546875" style="85" customWidth="1"/>
    <col min="6394" max="6394" width="60.5703125" style="85" customWidth="1"/>
    <col min="6395" max="6395" width="21.7109375" style="85" customWidth="1"/>
    <col min="6396" max="6396" width="3.7109375" style="85" customWidth="1"/>
    <col min="6397" max="6397" width="21.7109375" style="85" customWidth="1"/>
    <col min="6398" max="6398" width="3.7109375" style="85" customWidth="1"/>
    <col min="6399" max="6399" width="21.7109375" style="85" customWidth="1"/>
    <col min="6400" max="6400" width="3.7109375" style="85" customWidth="1"/>
    <col min="6401" max="6401" width="21.7109375" style="85" customWidth="1"/>
    <col min="6402" max="6648" width="9.140625" style="85"/>
    <col min="6649" max="6649" width="0.85546875" style="85" customWidth="1"/>
    <col min="6650" max="6650" width="60.5703125" style="85" customWidth="1"/>
    <col min="6651" max="6651" width="21.7109375" style="85" customWidth="1"/>
    <col min="6652" max="6652" width="3.7109375" style="85" customWidth="1"/>
    <col min="6653" max="6653" width="21.7109375" style="85" customWidth="1"/>
    <col min="6654" max="6654" width="3.7109375" style="85" customWidth="1"/>
    <col min="6655" max="6655" width="21.7109375" style="85" customWidth="1"/>
    <col min="6656" max="6656" width="3.7109375" style="85" customWidth="1"/>
    <col min="6657" max="6657" width="21.7109375" style="85" customWidth="1"/>
    <col min="6658" max="6904" width="9.140625" style="85"/>
    <col min="6905" max="6905" width="0.85546875" style="85" customWidth="1"/>
    <col min="6906" max="6906" width="60.5703125" style="85" customWidth="1"/>
    <col min="6907" max="6907" width="21.7109375" style="85" customWidth="1"/>
    <col min="6908" max="6908" width="3.7109375" style="85" customWidth="1"/>
    <col min="6909" max="6909" width="21.7109375" style="85" customWidth="1"/>
    <col min="6910" max="6910" width="3.7109375" style="85" customWidth="1"/>
    <col min="6911" max="6911" width="21.7109375" style="85" customWidth="1"/>
    <col min="6912" max="6912" width="3.7109375" style="85" customWidth="1"/>
    <col min="6913" max="6913" width="21.7109375" style="85" customWidth="1"/>
    <col min="6914" max="7160" width="9.140625" style="85"/>
    <col min="7161" max="7161" width="0.85546875" style="85" customWidth="1"/>
    <col min="7162" max="7162" width="60.5703125" style="85" customWidth="1"/>
    <col min="7163" max="7163" width="21.7109375" style="85" customWidth="1"/>
    <col min="7164" max="7164" width="3.7109375" style="85" customWidth="1"/>
    <col min="7165" max="7165" width="21.7109375" style="85" customWidth="1"/>
    <col min="7166" max="7166" width="3.7109375" style="85" customWidth="1"/>
    <col min="7167" max="7167" width="21.7109375" style="85" customWidth="1"/>
    <col min="7168" max="7168" width="3.7109375" style="85" customWidth="1"/>
    <col min="7169" max="7169" width="21.7109375" style="85" customWidth="1"/>
    <col min="7170" max="7416" width="9.140625" style="85"/>
    <col min="7417" max="7417" width="0.85546875" style="85" customWidth="1"/>
    <col min="7418" max="7418" width="60.5703125" style="85" customWidth="1"/>
    <col min="7419" max="7419" width="21.7109375" style="85" customWidth="1"/>
    <col min="7420" max="7420" width="3.7109375" style="85" customWidth="1"/>
    <col min="7421" max="7421" width="21.7109375" style="85" customWidth="1"/>
    <col min="7422" max="7422" width="3.7109375" style="85" customWidth="1"/>
    <col min="7423" max="7423" width="21.7109375" style="85" customWidth="1"/>
    <col min="7424" max="7424" width="3.7109375" style="85" customWidth="1"/>
    <col min="7425" max="7425" width="21.7109375" style="85" customWidth="1"/>
    <col min="7426" max="7672" width="9.140625" style="85"/>
    <col min="7673" max="7673" width="0.85546875" style="85" customWidth="1"/>
    <col min="7674" max="7674" width="60.5703125" style="85" customWidth="1"/>
    <col min="7675" max="7675" width="21.7109375" style="85" customWidth="1"/>
    <col min="7676" max="7676" width="3.7109375" style="85" customWidth="1"/>
    <col min="7677" max="7677" width="21.7109375" style="85" customWidth="1"/>
    <col min="7678" max="7678" width="3.7109375" style="85" customWidth="1"/>
    <col min="7679" max="7679" width="21.7109375" style="85" customWidth="1"/>
    <col min="7680" max="7680" width="3.7109375" style="85" customWidth="1"/>
    <col min="7681" max="7681" width="21.7109375" style="85" customWidth="1"/>
    <col min="7682" max="7928" width="9.140625" style="85"/>
    <col min="7929" max="7929" width="0.85546875" style="85" customWidth="1"/>
    <col min="7930" max="7930" width="60.5703125" style="85" customWidth="1"/>
    <col min="7931" max="7931" width="21.7109375" style="85" customWidth="1"/>
    <col min="7932" max="7932" width="3.7109375" style="85" customWidth="1"/>
    <col min="7933" max="7933" width="21.7109375" style="85" customWidth="1"/>
    <col min="7934" max="7934" width="3.7109375" style="85" customWidth="1"/>
    <col min="7935" max="7935" width="21.7109375" style="85" customWidth="1"/>
    <col min="7936" max="7936" width="3.7109375" style="85" customWidth="1"/>
    <col min="7937" max="7937" width="21.7109375" style="85" customWidth="1"/>
    <col min="7938" max="8184" width="9.140625" style="85"/>
    <col min="8185" max="8185" width="0.85546875" style="85" customWidth="1"/>
    <col min="8186" max="8186" width="60.5703125" style="85" customWidth="1"/>
    <col min="8187" max="8187" width="21.7109375" style="85" customWidth="1"/>
    <col min="8188" max="8188" width="3.7109375" style="85" customWidth="1"/>
    <col min="8189" max="8189" width="21.7109375" style="85" customWidth="1"/>
    <col min="8190" max="8190" width="3.7109375" style="85" customWidth="1"/>
    <col min="8191" max="8191" width="21.7109375" style="85" customWidth="1"/>
    <col min="8192" max="8192" width="3.7109375" style="85" customWidth="1"/>
    <col min="8193" max="8193" width="21.7109375" style="85" customWidth="1"/>
    <col min="8194" max="8440" width="9.140625" style="85"/>
    <col min="8441" max="8441" width="0.85546875" style="85" customWidth="1"/>
    <col min="8442" max="8442" width="60.5703125" style="85" customWidth="1"/>
    <col min="8443" max="8443" width="21.7109375" style="85" customWidth="1"/>
    <col min="8444" max="8444" width="3.7109375" style="85" customWidth="1"/>
    <col min="8445" max="8445" width="21.7109375" style="85" customWidth="1"/>
    <col min="8446" max="8446" width="3.7109375" style="85" customWidth="1"/>
    <col min="8447" max="8447" width="21.7109375" style="85" customWidth="1"/>
    <col min="8448" max="8448" width="3.7109375" style="85" customWidth="1"/>
    <col min="8449" max="8449" width="21.7109375" style="85" customWidth="1"/>
    <col min="8450" max="8696" width="9.140625" style="85"/>
    <col min="8697" max="8697" width="0.85546875" style="85" customWidth="1"/>
    <col min="8698" max="8698" width="60.5703125" style="85" customWidth="1"/>
    <col min="8699" max="8699" width="21.7109375" style="85" customWidth="1"/>
    <col min="8700" max="8700" width="3.7109375" style="85" customWidth="1"/>
    <col min="8701" max="8701" width="21.7109375" style="85" customWidth="1"/>
    <col min="8702" max="8702" width="3.7109375" style="85" customWidth="1"/>
    <col min="8703" max="8703" width="21.7109375" style="85" customWidth="1"/>
    <col min="8704" max="8704" width="3.7109375" style="85" customWidth="1"/>
    <col min="8705" max="8705" width="21.7109375" style="85" customWidth="1"/>
    <col min="8706" max="8952" width="9.140625" style="85"/>
    <col min="8953" max="8953" width="0.85546875" style="85" customWidth="1"/>
    <col min="8954" max="8954" width="60.5703125" style="85" customWidth="1"/>
    <col min="8955" max="8955" width="21.7109375" style="85" customWidth="1"/>
    <col min="8956" max="8956" width="3.7109375" style="85" customWidth="1"/>
    <col min="8957" max="8957" width="21.7109375" style="85" customWidth="1"/>
    <col min="8958" max="8958" width="3.7109375" style="85" customWidth="1"/>
    <col min="8959" max="8959" width="21.7109375" style="85" customWidth="1"/>
    <col min="8960" max="8960" width="3.7109375" style="85" customWidth="1"/>
    <col min="8961" max="8961" width="21.7109375" style="85" customWidth="1"/>
    <col min="8962" max="9208" width="9.140625" style="85"/>
    <col min="9209" max="9209" width="0.85546875" style="85" customWidth="1"/>
    <col min="9210" max="9210" width="60.5703125" style="85" customWidth="1"/>
    <col min="9211" max="9211" width="21.7109375" style="85" customWidth="1"/>
    <col min="9212" max="9212" width="3.7109375" style="85" customWidth="1"/>
    <col min="9213" max="9213" width="21.7109375" style="85" customWidth="1"/>
    <col min="9214" max="9214" width="3.7109375" style="85" customWidth="1"/>
    <col min="9215" max="9215" width="21.7109375" style="85" customWidth="1"/>
    <col min="9216" max="9216" width="3.7109375" style="85" customWidth="1"/>
    <col min="9217" max="9217" width="21.7109375" style="85" customWidth="1"/>
    <col min="9218" max="9464" width="9.140625" style="85"/>
    <col min="9465" max="9465" width="0.85546875" style="85" customWidth="1"/>
    <col min="9466" max="9466" width="60.5703125" style="85" customWidth="1"/>
    <col min="9467" max="9467" width="21.7109375" style="85" customWidth="1"/>
    <col min="9468" max="9468" width="3.7109375" style="85" customWidth="1"/>
    <col min="9469" max="9469" width="21.7109375" style="85" customWidth="1"/>
    <col min="9470" max="9470" width="3.7109375" style="85" customWidth="1"/>
    <col min="9471" max="9471" width="21.7109375" style="85" customWidth="1"/>
    <col min="9472" max="9472" width="3.7109375" style="85" customWidth="1"/>
    <col min="9473" max="9473" width="21.7109375" style="85" customWidth="1"/>
    <col min="9474" max="9720" width="9.140625" style="85"/>
    <col min="9721" max="9721" width="0.85546875" style="85" customWidth="1"/>
    <col min="9722" max="9722" width="60.5703125" style="85" customWidth="1"/>
    <col min="9723" max="9723" width="21.7109375" style="85" customWidth="1"/>
    <col min="9724" max="9724" width="3.7109375" style="85" customWidth="1"/>
    <col min="9725" max="9725" width="21.7109375" style="85" customWidth="1"/>
    <col min="9726" max="9726" width="3.7109375" style="85" customWidth="1"/>
    <col min="9727" max="9727" width="21.7109375" style="85" customWidth="1"/>
    <col min="9728" max="9728" width="3.7109375" style="85" customWidth="1"/>
    <col min="9729" max="9729" width="21.7109375" style="85" customWidth="1"/>
    <col min="9730" max="9976" width="9.140625" style="85"/>
    <col min="9977" max="9977" width="0.85546875" style="85" customWidth="1"/>
    <col min="9978" max="9978" width="60.5703125" style="85" customWidth="1"/>
    <col min="9979" max="9979" width="21.7109375" style="85" customWidth="1"/>
    <col min="9980" max="9980" width="3.7109375" style="85" customWidth="1"/>
    <col min="9981" max="9981" width="21.7109375" style="85" customWidth="1"/>
    <col min="9982" max="9982" width="3.7109375" style="85" customWidth="1"/>
    <col min="9983" max="9983" width="21.7109375" style="85" customWidth="1"/>
    <col min="9984" max="9984" width="3.7109375" style="85" customWidth="1"/>
    <col min="9985" max="9985" width="21.7109375" style="85" customWidth="1"/>
    <col min="9986" max="10232" width="9.140625" style="85"/>
    <col min="10233" max="10233" width="0.85546875" style="85" customWidth="1"/>
    <col min="10234" max="10234" width="60.5703125" style="85" customWidth="1"/>
    <col min="10235" max="10235" width="21.7109375" style="85" customWidth="1"/>
    <col min="10236" max="10236" width="3.7109375" style="85" customWidth="1"/>
    <col min="10237" max="10237" width="21.7109375" style="85" customWidth="1"/>
    <col min="10238" max="10238" width="3.7109375" style="85" customWidth="1"/>
    <col min="10239" max="10239" width="21.7109375" style="85" customWidth="1"/>
    <col min="10240" max="10240" width="3.7109375" style="85" customWidth="1"/>
    <col min="10241" max="10241" width="21.7109375" style="85" customWidth="1"/>
    <col min="10242" max="10488" width="9.140625" style="85"/>
    <col min="10489" max="10489" width="0.85546875" style="85" customWidth="1"/>
    <col min="10490" max="10490" width="60.5703125" style="85" customWidth="1"/>
    <col min="10491" max="10491" width="21.7109375" style="85" customWidth="1"/>
    <col min="10492" max="10492" width="3.7109375" style="85" customWidth="1"/>
    <col min="10493" max="10493" width="21.7109375" style="85" customWidth="1"/>
    <col min="10494" max="10494" width="3.7109375" style="85" customWidth="1"/>
    <col min="10495" max="10495" width="21.7109375" style="85" customWidth="1"/>
    <col min="10496" max="10496" width="3.7109375" style="85" customWidth="1"/>
    <col min="10497" max="10497" width="21.7109375" style="85" customWidth="1"/>
    <col min="10498" max="10744" width="9.140625" style="85"/>
    <col min="10745" max="10745" width="0.85546875" style="85" customWidth="1"/>
    <col min="10746" max="10746" width="60.5703125" style="85" customWidth="1"/>
    <col min="10747" max="10747" width="21.7109375" style="85" customWidth="1"/>
    <col min="10748" max="10748" width="3.7109375" style="85" customWidth="1"/>
    <col min="10749" max="10749" width="21.7109375" style="85" customWidth="1"/>
    <col min="10750" max="10750" width="3.7109375" style="85" customWidth="1"/>
    <col min="10751" max="10751" width="21.7109375" style="85" customWidth="1"/>
    <col min="10752" max="10752" width="3.7109375" style="85" customWidth="1"/>
    <col min="10753" max="10753" width="21.7109375" style="85" customWidth="1"/>
    <col min="10754" max="11000" width="9.140625" style="85"/>
    <col min="11001" max="11001" width="0.85546875" style="85" customWidth="1"/>
    <col min="11002" max="11002" width="60.5703125" style="85" customWidth="1"/>
    <col min="11003" max="11003" width="21.7109375" style="85" customWidth="1"/>
    <col min="11004" max="11004" width="3.7109375" style="85" customWidth="1"/>
    <col min="11005" max="11005" width="21.7109375" style="85" customWidth="1"/>
    <col min="11006" max="11006" width="3.7109375" style="85" customWidth="1"/>
    <col min="11007" max="11007" width="21.7109375" style="85" customWidth="1"/>
    <col min="11008" max="11008" width="3.7109375" style="85" customWidth="1"/>
    <col min="11009" max="11009" width="21.7109375" style="85" customWidth="1"/>
    <col min="11010" max="11256" width="9.140625" style="85"/>
    <col min="11257" max="11257" width="0.85546875" style="85" customWidth="1"/>
    <col min="11258" max="11258" width="60.5703125" style="85" customWidth="1"/>
    <col min="11259" max="11259" width="21.7109375" style="85" customWidth="1"/>
    <col min="11260" max="11260" width="3.7109375" style="85" customWidth="1"/>
    <col min="11261" max="11261" width="21.7109375" style="85" customWidth="1"/>
    <col min="11262" max="11262" width="3.7109375" style="85" customWidth="1"/>
    <col min="11263" max="11263" width="21.7109375" style="85" customWidth="1"/>
    <col min="11264" max="11264" width="3.7109375" style="85" customWidth="1"/>
    <col min="11265" max="11265" width="21.7109375" style="85" customWidth="1"/>
    <col min="11266" max="11512" width="9.140625" style="85"/>
    <col min="11513" max="11513" width="0.85546875" style="85" customWidth="1"/>
    <col min="11514" max="11514" width="60.5703125" style="85" customWidth="1"/>
    <col min="11515" max="11515" width="21.7109375" style="85" customWidth="1"/>
    <col min="11516" max="11516" width="3.7109375" style="85" customWidth="1"/>
    <col min="11517" max="11517" width="21.7109375" style="85" customWidth="1"/>
    <col min="11518" max="11518" width="3.7109375" style="85" customWidth="1"/>
    <col min="11519" max="11519" width="21.7109375" style="85" customWidth="1"/>
    <col min="11520" max="11520" width="3.7109375" style="85" customWidth="1"/>
    <col min="11521" max="11521" width="21.7109375" style="85" customWidth="1"/>
    <col min="11522" max="11768" width="9.140625" style="85"/>
    <col min="11769" max="11769" width="0.85546875" style="85" customWidth="1"/>
    <col min="11770" max="11770" width="60.5703125" style="85" customWidth="1"/>
    <col min="11771" max="11771" width="21.7109375" style="85" customWidth="1"/>
    <col min="11772" max="11772" width="3.7109375" style="85" customWidth="1"/>
    <col min="11773" max="11773" width="21.7109375" style="85" customWidth="1"/>
    <col min="11774" max="11774" width="3.7109375" style="85" customWidth="1"/>
    <col min="11775" max="11775" width="21.7109375" style="85" customWidth="1"/>
    <col min="11776" max="11776" width="3.7109375" style="85" customWidth="1"/>
    <col min="11777" max="11777" width="21.7109375" style="85" customWidth="1"/>
    <col min="11778" max="12024" width="9.140625" style="85"/>
    <col min="12025" max="12025" width="0.85546875" style="85" customWidth="1"/>
    <col min="12026" max="12026" width="60.5703125" style="85" customWidth="1"/>
    <col min="12027" max="12027" width="21.7109375" style="85" customWidth="1"/>
    <col min="12028" max="12028" width="3.7109375" style="85" customWidth="1"/>
    <col min="12029" max="12029" width="21.7109375" style="85" customWidth="1"/>
    <col min="12030" max="12030" width="3.7109375" style="85" customWidth="1"/>
    <col min="12031" max="12031" width="21.7109375" style="85" customWidth="1"/>
    <col min="12032" max="12032" width="3.7109375" style="85" customWidth="1"/>
    <col min="12033" max="12033" width="21.7109375" style="85" customWidth="1"/>
    <col min="12034" max="12280" width="9.140625" style="85"/>
    <col min="12281" max="12281" width="0.85546875" style="85" customWidth="1"/>
    <col min="12282" max="12282" width="60.5703125" style="85" customWidth="1"/>
    <col min="12283" max="12283" width="21.7109375" style="85" customWidth="1"/>
    <col min="12284" max="12284" width="3.7109375" style="85" customWidth="1"/>
    <col min="12285" max="12285" width="21.7109375" style="85" customWidth="1"/>
    <col min="12286" max="12286" width="3.7109375" style="85" customWidth="1"/>
    <col min="12287" max="12287" width="21.7109375" style="85" customWidth="1"/>
    <col min="12288" max="12288" width="3.7109375" style="85" customWidth="1"/>
    <col min="12289" max="12289" width="21.7109375" style="85" customWidth="1"/>
    <col min="12290" max="12536" width="9.140625" style="85"/>
    <col min="12537" max="12537" width="0.85546875" style="85" customWidth="1"/>
    <col min="12538" max="12538" width="60.5703125" style="85" customWidth="1"/>
    <col min="12539" max="12539" width="21.7109375" style="85" customWidth="1"/>
    <col min="12540" max="12540" width="3.7109375" style="85" customWidth="1"/>
    <col min="12541" max="12541" width="21.7109375" style="85" customWidth="1"/>
    <col min="12542" max="12542" width="3.7109375" style="85" customWidth="1"/>
    <col min="12543" max="12543" width="21.7109375" style="85" customWidth="1"/>
    <col min="12544" max="12544" width="3.7109375" style="85" customWidth="1"/>
    <col min="12545" max="12545" width="21.7109375" style="85" customWidth="1"/>
    <col min="12546" max="12792" width="9.140625" style="85"/>
    <col min="12793" max="12793" width="0.85546875" style="85" customWidth="1"/>
    <col min="12794" max="12794" width="60.5703125" style="85" customWidth="1"/>
    <col min="12795" max="12795" width="21.7109375" style="85" customWidth="1"/>
    <col min="12796" max="12796" width="3.7109375" style="85" customWidth="1"/>
    <col min="12797" max="12797" width="21.7109375" style="85" customWidth="1"/>
    <col min="12798" max="12798" width="3.7109375" style="85" customWidth="1"/>
    <col min="12799" max="12799" width="21.7109375" style="85" customWidth="1"/>
    <col min="12800" max="12800" width="3.7109375" style="85" customWidth="1"/>
    <col min="12801" max="12801" width="21.7109375" style="85" customWidth="1"/>
    <col min="12802" max="13048" width="9.140625" style="85"/>
    <col min="13049" max="13049" width="0.85546875" style="85" customWidth="1"/>
    <col min="13050" max="13050" width="60.5703125" style="85" customWidth="1"/>
    <col min="13051" max="13051" width="21.7109375" style="85" customWidth="1"/>
    <col min="13052" max="13052" width="3.7109375" style="85" customWidth="1"/>
    <col min="13053" max="13053" width="21.7109375" style="85" customWidth="1"/>
    <col min="13054" max="13054" width="3.7109375" style="85" customWidth="1"/>
    <col min="13055" max="13055" width="21.7109375" style="85" customWidth="1"/>
    <col min="13056" max="13056" width="3.7109375" style="85" customWidth="1"/>
    <col min="13057" max="13057" width="21.7109375" style="85" customWidth="1"/>
    <col min="13058" max="13304" width="9.140625" style="85"/>
    <col min="13305" max="13305" width="0.85546875" style="85" customWidth="1"/>
    <col min="13306" max="13306" width="60.5703125" style="85" customWidth="1"/>
    <col min="13307" max="13307" width="21.7109375" style="85" customWidth="1"/>
    <col min="13308" max="13308" width="3.7109375" style="85" customWidth="1"/>
    <col min="13309" max="13309" width="21.7109375" style="85" customWidth="1"/>
    <col min="13310" max="13310" width="3.7109375" style="85" customWidth="1"/>
    <col min="13311" max="13311" width="21.7109375" style="85" customWidth="1"/>
    <col min="13312" max="13312" width="3.7109375" style="85" customWidth="1"/>
    <col min="13313" max="13313" width="21.7109375" style="85" customWidth="1"/>
    <col min="13314" max="13560" width="9.140625" style="85"/>
    <col min="13561" max="13561" width="0.85546875" style="85" customWidth="1"/>
    <col min="13562" max="13562" width="60.5703125" style="85" customWidth="1"/>
    <col min="13563" max="13563" width="21.7109375" style="85" customWidth="1"/>
    <col min="13564" max="13564" width="3.7109375" style="85" customWidth="1"/>
    <col min="13565" max="13565" width="21.7109375" style="85" customWidth="1"/>
    <col min="13566" max="13566" width="3.7109375" style="85" customWidth="1"/>
    <col min="13567" max="13567" width="21.7109375" style="85" customWidth="1"/>
    <col min="13568" max="13568" width="3.7109375" style="85" customWidth="1"/>
    <col min="13569" max="13569" width="21.7109375" style="85" customWidth="1"/>
    <col min="13570" max="13816" width="9.140625" style="85"/>
    <col min="13817" max="13817" width="0.85546875" style="85" customWidth="1"/>
    <col min="13818" max="13818" width="60.5703125" style="85" customWidth="1"/>
    <col min="13819" max="13819" width="21.7109375" style="85" customWidth="1"/>
    <col min="13820" max="13820" width="3.7109375" style="85" customWidth="1"/>
    <col min="13821" max="13821" width="21.7109375" style="85" customWidth="1"/>
    <col min="13822" max="13822" width="3.7109375" style="85" customWidth="1"/>
    <col min="13823" max="13823" width="21.7109375" style="85" customWidth="1"/>
    <col min="13824" max="13824" width="3.7109375" style="85" customWidth="1"/>
    <col min="13825" max="13825" width="21.7109375" style="85" customWidth="1"/>
    <col min="13826" max="14072" width="9.140625" style="85"/>
    <col min="14073" max="14073" width="0.85546875" style="85" customWidth="1"/>
    <col min="14074" max="14074" width="60.5703125" style="85" customWidth="1"/>
    <col min="14075" max="14075" width="21.7109375" style="85" customWidth="1"/>
    <col min="14076" max="14076" width="3.7109375" style="85" customWidth="1"/>
    <col min="14077" max="14077" width="21.7109375" style="85" customWidth="1"/>
    <col min="14078" max="14078" width="3.7109375" style="85" customWidth="1"/>
    <col min="14079" max="14079" width="21.7109375" style="85" customWidth="1"/>
    <col min="14080" max="14080" width="3.7109375" style="85" customWidth="1"/>
    <col min="14081" max="14081" width="21.7109375" style="85" customWidth="1"/>
    <col min="14082" max="14328" width="9.140625" style="85"/>
    <col min="14329" max="14329" width="0.85546875" style="85" customWidth="1"/>
    <col min="14330" max="14330" width="60.5703125" style="85" customWidth="1"/>
    <col min="14331" max="14331" width="21.7109375" style="85" customWidth="1"/>
    <col min="14332" max="14332" width="3.7109375" style="85" customWidth="1"/>
    <col min="14333" max="14333" width="21.7109375" style="85" customWidth="1"/>
    <col min="14334" max="14334" width="3.7109375" style="85" customWidth="1"/>
    <col min="14335" max="14335" width="21.7109375" style="85" customWidth="1"/>
    <col min="14336" max="14336" width="3.7109375" style="85" customWidth="1"/>
    <col min="14337" max="14337" width="21.7109375" style="85" customWidth="1"/>
    <col min="14338" max="14584" width="9.140625" style="85"/>
    <col min="14585" max="14585" width="0.85546875" style="85" customWidth="1"/>
    <col min="14586" max="14586" width="60.5703125" style="85" customWidth="1"/>
    <col min="14587" max="14587" width="21.7109375" style="85" customWidth="1"/>
    <col min="14588" max="14588" width="3.7109375" style="85" customWidth="1"/>
    <col min="14589" max="14589" width="21.7109375" style="85" customWidth="1"/>
    <col min="14590" max="14590" width="3.7109375" style="85" customWidth="1"/>
    <col min="14591" max="14591" width="21.7109375" style="85" customWidth="1"/>
    <col min="14592" max="14592" width="3.7109375" style="85" customWidth="1"/>
    <col min="14593" max="14593" width="21.7109375" style="85" customWidth="1"/>
    <col min="14594" max="14840" width="9.140625" style="85"/>
    <col min="14841" max="14841" width="0.85546875" style="85" customWidth="1"/>
    <col min="14842" max="14842" width="60.5703125" style="85" customWidth="1"/>
    <col min="14843" max="14843" width="21.7109375" style="85" customWidth="1"/>
    <col min="14844" max="14844" width="3.7109375" style="85" customWidth="1"/>
    <col min="14845" max="14845" width="21.7109375" style="85" customWidth="1"/>
    <col min="14846" max="14846" width="3.7109375" style="85" customWidth="1"/>
    <col min="14847" max="14847" width="21.7109375" style="85" customWidth="1"/>
    <col min="14848" max="14848" width="3.7109375" style="85" customWidth="1"/>
    <col min="14849" max="14849" width="21.7109375" style="85" customWidth="1"/>
    <col min="14850" max="15096" width="9.140625" style="85"/>
    <col min="15097" max="15097" width="0.85546875" style="85" customWidth="1"/>
    <col min="15098" max="15098" width="60.5703125" style="85" customWidth="1"/>
    <col min="15099" max="15099" width="21.7109375" style="85" customWidth="1"/>
    <col min="15100" max="15100" width="3.7109375" style="85" customWidth="1"/>
    <col min="15101" max="15101" width="21.7109375" style="85" customWidth="1"/>
    <col min="15102" max="15102" width="3.7109375" style="85" customWidth="1"/>
    <col min="15103" max="15103" width="21.7109375" style="85" customWidth="1"/>
    <col min="15104" max="15104" width="3.7109375" style="85" customWidth="1"/>
    <col min="15105" max="15105" width="21.7109375" style="85" customWidth="1"/>
    <col min="15106" max="15352" width="9.140625" style="85"/>
    <col min="15353" max="15353" width="0.85546875" style="85" customWidth="1"/>
    <col min="15354" max="15354" width="60.5703125" style="85" customWidth="1"/>
    <col min="15355" max="15355" width="21.7109375" style="85" customWidth="1"/>
    <col min="15356" max="15356" width="3.7109375" style="85" customWidth="1"/>
    <col min="15357" max="15357" width="21.7109375" style="85" customWidth="1"/>
    <col min="15358" max="15358" width="3.7109375" style="85" customWidth="1"/>
    <col min="15359" max="15359" width="21.7109375" style="85" customWidth="1"/>
    <col min="15360" max="15360" width="3.7109375" style="85" customWidth="1"/>
    <col min="15361" max="15361" width="21.7109375" style="85" customWidth="1"/>
    <col min="15362" max="15608" width="9.140625" style="85"/>
    <col min="15609" max="15609" width="0.85546875" style="85" customWidth="1"/>
    <col min="15610" max="15610" width="60.5703125" style="85" customWidth="1"/>
    <col min="15611" max="15611" width="21.7109375" style="85" customWidth="1"/>
    <col min="15612" max="15612" width="3.7109375" style="85" customWidth="1"/>
    <col min="15613" max="15613" width="21.7109375" style="85" customWidth="1"/>
    <col min="15614" max="15614" width="3.7109375" style="85" customWidth="1"/>
    <col min="15615" max="15615" width="21.7109375" style="85" customWidth="1"/>
    <col min="15616" max="15616" width="3.7109375" style="85" customWidth="1"/>
    <col min="15617" max="15617" width="21.7109375" style="85" customWidth="1"/>
    <col min="15618" max="15864" width="9.140625" style="85"/>
    <col min="15865" max="15865" width="0.85546875" style="85" customWidth="1"/>
    <col min="15866" max="15866" width="60.5703125" style="85" customWidth="1"/>
    <col min="15867" max="15867" width="21.7109375" style="85" customWidth="1"/>
    <col min="15868" max="15868" width="3.7109375" style="85" customWidth="1"/>
    <col min="15869" max="15869" width="21.7109375" style="85" customWidth="1"/>
    <col min="15870" max="15870" width="3.7109375" style="85" customWidth="1"/>
    <col min="15871" max="15871" width="21.7109375" style="85" customWidth="1"/>
    <col min="15872" max="15872" width="3.7109375" style="85" customWidth="1"/>
    <col min="15873" max="15873" width="21.7109375" style="85" customWidth="1"/>
    <col min="15874" max="16120" width="9.140625" style="85"/>
    <col min="16121" max="16121" width="0.85546875" style="85" customWidth="1"/>
    <col min="16122" max="16122" width="60.5703125" style="85" customWidth="1"/>
    <col min="16123" max="16123" width="21.7109375" style="85" customWidth="1"/>
    <col min="16124" max="16124" width="3.7109375" style="85" customWidth="1"/>
    <col min="16125" max="16125" width="21.7109375" style="85" customWidth="1"/>
    <col min="16126" max="16126" width="3.7109375" style="85" customWidth="1"/>
    <col min="16127" max="16127" width="21.7109375" style="85" customWidth="1"/>
    <col min="16128" max="16128" width="3.7109375" style="85" customWidth="1"/>
    <col min="16129" max="16129" width="21.7109375" style="85" customWidth="1"/>
    <col min="16130" max="16384" width="9.140625" style="85"/>
  </cols>
  <sheetData>
    <row r="1" spans="1:8" s="1" customFormat="1" ht="21" customHeight="1" x14ac:dyDescent="0.25">
      <c r="A1" s="133" t="s">
        <v>4407</v>
      </c>
      <c r="B1" s="133"/>
      <c r="C1" s="133"/>
      <c r="D1" s="133"/>
      <c r="E1" s="133"/>
      <c r="F1" s="133"/>
    </row>
    <row r="2" spans="1:8" s="1" customFormat="1" ht="21" customHeight="1" x14ac:dyDescent="0.25">
      <c r="A2" s="133" t="s">
        <v>42</v>
      </c>
      <c r="B2" s="133"/>
      <c r="C2" s="133"/>
      <c r="D2" s="133"/>
      <c r="E2" s="133"/>
      <c r="F2" s="133"/>
    </row>
    <row r="3" spans="1:8" s="2" customFormat="1" ht="21" customHeight="1" x14ac:dyDescent="0.2">
      <c r="B3" s="115"/>
      <c r="C3" s="115"/>
      <c r="D3" s="115"/>
      <c r="E3" s="115"/>
    </row>
    <row r="4" spans="1:8" s="1" customFormat="1" ht="21" customHeight="1" x14ac:dyDescent="0.25">
      <c r="B4" s="106">
        <f>'BL 19-25 Worksheet 1'!B5</f>
        <v>0</v>
      </c>
      <c r="C4" s="74"/>
      <c r="D4" s="116"/>
      <c r="E4" s="5"/>
    </row>
    <row r="5" spans="1:8" s="1" customFormat="1" ht="21" customHeight="1" x14ac:dyDescent="0.25">
      <c r="B5" s="76" t="s">
        <v>0</v>
      </c>
      <c r="C5" s="76"/>
      <c r="D5" s="8"/>
      <c r="E5" s="5"/>
    </row>
    <row r="6" spans="1:8" s="1" customFormat="1" ht="12" customHeight="1" x14ac:dyDescent="0.25">
      <c r="B6" s="7"/>
      <c r="C6" s="7"/>
      <c r="D6" s="8"/>
      <c r="E6" s="5"/>
    </row>
    <row r="7" spans="1:8" s="1" customFormat="1" ht="21" customHeight="1" x14ac:dyDescent="0.25">
      <c r="B7" s="106" t="str">
        <f>'BL 19-25 Worksheet 1'!B8</f>
        <v>N/A</v>
      </c>
      <c r="C7" s="74"/>
      <c r="D7" s="116"/>
      <c r="E7" s="5"/>
    </row>
    <row r="8" spans="1:8" s="1" customFormat="1" ht="21" customHeight="1" x14ac:dyDescent="0.25">
      <c r="B8" s="76" t="s">
        <v>1</v>
      </c>
      <c r="C8" s="76"/>
      <c r="D8" s="6"/>
      <c r="E8" s="5"/>
    </row>
    <row r="9" spans="1:8" s="1" customFormat="1" ht="21" customHeight="1" thickBot="1" x14ac:dyDescent="0.25">
      <c r="B9" s="9"/>
      <c r="C9" s="9"/>
      <c r="D9" s="9"/>
      <c r="E9" s="9"/>
    </row>
    <row r="10" spans="1:8" ht="21" customHeight="1" x14ac:dyDescent="0.2">
      <c r="B10" s="168" t="s">
        <v>47</v>
      </c>
      <c r="C10" s="168"/>
      <c r="D10" s="168"/>
      <c r="E10" s="168"/>
    </row>
    <row r="11" spans="1:8" s="1" customFormat="1" ht="28.5" customHeight="1" thickBot="1" x14ac:dyDescent="0.25">
      <c r="B11" s="169" t="s">
        <v>4405</v>
      </c>
      <c r="C11" s="169"/>
      <c r="D11" s="169"/>
      <c r="E11" s="169"/>
    </row>
    <row r="12" spans="1:8" ht="15" customHeight="1" thickBot="1" x14ac:dyDescent="0.25">
      <c r="B12" s="86"/>
      <c r="C12" s="86"/>
      <c r="D12" s="86"/>
      <c r="E12" s="86"/>
    </row>
    <row r="13" spans="1:8" ht="15.75" thickBot="1" x14ac:dyDescent="0.25">
      <c r="B13" s="87"/>
      <c r="C13" s="87"/>
      <c r="E13" s="88" t="s">
        <v>4406</v>
      </c>
    </row>
    <row r="14" spans="1:8" ht="33" thickBot="1" x14ac:dyDescent="0.25">
      <c r="B14" s="89" t="s">
        <v>43</v>
      </c>
      <c r="C14" s="90" t="s">
        <v>44</v>
      </c>
      <c r="D14" s="90" t="s">
        <v>4380</v>
      </c>
      <c r="E14" s="90" t="s">
        <v>4384</v>
      </c>
    </row>
    <row r="15" spans="1:8" ht="15" customHeight="1" x14ac:dyDescent="0.2">
      <c r="B15" s="91"/>
      <c r="C15" s="92"/>
      <c r="D15" s="92"/>
      <c r="E15" s="93"/>
      <c r="H15" s="85" t="s">
        <v>45</v>
      </c>
    </row>
    <row r="16" spans="1:8" ht="15" customHeight="1" x14ac:dyDescent="0.2">
      <c r="B16" s="94"/>
      <c r="C16" s="95"/>
      <c r="D16" s="95"/>
      <c r="E16" s="96"/>
      <c r="H16" s="85" t="s">
        <v>46</v>
      </c>
    </row>
    <row r="17" spans="2:5" ht="15" customHeight="1" x14ac:dyDescent="0.2">
      <c r="B17" s="94"/>
      <c r="C17" s="95"/>
      <c r="D17" s="95"/>
      <c r="E17" s="96"/>
    </row>
    <row r="18" spans="2:5" ht="15" customHeight="1" x14ac:dyDescent="0.2">
      <c r="B18" s="94"/>
      <c r="C18" s="95"/>
      <c r="D18" s="95"/>
      <c r="E18" s="96"/>
    </row>
    <row r="19" spans="2:5" ht="15" customHeight="1" x14ac:dyDescent="0.2">
      <c r="B19" s="94"/>
      <c r="C19" s="95"/>
      <c r="D19" s="95"/>
      <c r="E19" s="96"/>
    </row>
    <row r="20" spans="2:5" ht="15" customHeight="1" x14ac:dyDescent="0.2">
      <c r="B20" s="94"/>
      <c r="C20" s="95"/>
      <c r="D20" s="95"/>
      <c r="E20" s="96"/>
    </row>
    <row r="21" spans="2:5" ht="15" customHeight="1" x14ac:dyDescent="0.2">
      <c r="B21" s="94"/>
      <c r="C21" s="95"/>
      <c r="D21" s="95"/>
      <c r="E21" s="96"/>
    </row>
    <row r="22" spans="2:5" ht="15" customHeight="1" x14ac:dyDescent="0.2">
      <c r="B22" s="94"/>
      <c r="C22" s="95"/>
      <c r="D22" s="95"/>
      <c r="E22" s="96"/>
    </row>
    <row r="23" spans="2:5" ht="15" customHeight="1" x14ac:dyDescent="0.2">
      <c r="B23" s="94"/>
      <c r="C23" s="95"/>
      <c r="D23" s="95"/>
      <c r="E23" s="96"/>
    </row>
    <row r="24" spans="2:5" ht="15" customHeight="1" x14ac:dyDescent="0.2">
      <c r="B24" s="94"/>
      <c r="C24" s="95"/>
      <c r="D24" s="95"/>
      <c r="E24" s="96"/>
    </row>
    <row r="25" spans="2:5" ht="15" customHeight="1" x14ac:dyDescent="0.2">
      <c r="B25" s="94"/>
      <c r="C25" s="95"/>
      <c r="D25" s="95"/>
      <c r="E25" s="96"/>
    </row>
    <row r="26" spans="2:5" ht="15" customHeight="1" x14ac:dyDescent="0.2">
      <c r="B26" s="94"/>
      <c r="C26" s="95"/>
      <c r="D26" s="95"/>
      <c r="E26" s="96"/>
    </row>
    <row r="27" spans="2:5" ht="15" customHeight="1" x14ac:dyDescent="0.2">
      <c r="B27" s="94"/>
      <c r="C27" s="95"/>
      <c r="D27" s="95"/>
      <c r="E27" s="96"/>
    </row>
    <row r="28" spans="2:5" ht="15" customHeight="1" x14ac:dyDescent="0.2">
      <c r="B28" s="94"/>
      <c r="C28" s="95"/>
      <c r="D28" s="95"/>
      <c r="E28" s="96"/>
    </row>
    <row r="29" spans="2:5" ht="15" customHeight="1" x14ac:dyDescent="0.2">
      <c r="B29" s="94"/>
      <c r="C29" s="95"/>
      <c r="D29" s="95"/>
      <c r="E29" s="96"/>
    </row>
    <row r="30" spans="2:5" ht="15" customHeight="1" x14ac:dyDescent="0.2">
      <c r="B30" s="94"/>
      <c r="C30" s="95"/>
      <c r="D30" s="95"/>
      <c r="E30" s="96"/>
    </row>
    <row r="31" spans="2:5" ht="15" customHeight="1" x14ac:dyDescent="0.2">
      <c r="B31" s="94"/>
      <c r="C31" s="95"/>
      <c r="D31" s="95"/>
      <c r="E31" s="96"/>
    </row>
    <row r="32" spans="2:5" ht="15" customHeight="1" x14ac:dyDescent="0.2">
      <c r="B32" s="94"/>
      <c r="C32" s="95"/>
      <c r="D32" s="95"/>
      <c r="E32" s="96"/>
    </row>
    <row r="33" spans="2:5" ht="15" customHeight="1" x14ac:dyDescent="0.2">
      <c r="B33" s="94"/>
      <c r="C33" s="95"/>
      <c r="D33" s="95"/>
      <c r="E33" s="96"/>
    </row>
    <row r="34" spans="2:5" ht="15" customHeight="1" x14ac:dyDescent="0.2">
      <c r="B34" s="94"/>
      <c r="C34" s="95"/>
      <c r="D34" s="95"/>
      <c r="E34" s="96"/>
    </row>
    <row r="35" spans="2:5" ht="15" customHeight="1" x14ac:dyDescent="0.2">
      <c r="B35" s="94"/>
      <c r="C35" s="95"/>
      <c r="D35" s="95"/>
      <c r="E35" s="96"/>
    </row>
    <row r="36" spans="2:5" ht="15" customHeight="1" x14ac:dyDescent="0.2">
      <c r="B36" s="94"/>
      <c r="C36" s="95"/>
      <c r="D36" s="95"/>
      <c r="E36" s="96"/>
    </row>
    <row r="37" spans="2:5" ht="15" customHeight="1" x14ac:dyDescent="0.2">
      <c r="B37" s="94"/>
      <c r="C37" s="95"/>
      <c r="D37" s="95"/>
      <c r="E37" s="96"/>
    </row>
    <row r="38" spans="2:5" ht="15" customHeight="1" x14ac:dyDescent="0.2">
      <c r="B38" s="94"/>
      <c r="C38" s="95"/>
      <c r="D38" s="95"/>
      <c r="E38" s="96"/>
    </row>
    <row r="39" spans="2:5" ht="15" customHeight="1" x14ac:dyDescent="0.2">
      <c r="B39" s="94"/>
      <c r="C39" s="95"/>
      <c r="D39" s="95"/>
      <c r="E39" s="96"/>
    </row>
    <row r="40" spans="2:5" ht="15" customHeight="1" x14ac:dyDescent="0.2">
      <c r="B40" s="94"/>
      <c r="C40" s="95"/>
      <c r="D40" s="95"/>
      <c r="E40" s="96"/>
    </row>
    <row r="41" spans="2:5" ht="15" customHeight="1" x14ac:dyDescent="0.2">
      <c r="B41" s="94"/>
      <c r="C41" s="95"/>
      <c r="D41" s="95"/>
      <c r="E41" s="96"/>
    </row>
    <row r="42" spans="2:5" ht="15" customHeight="1" x14ac:dyDescent="0.2">
      <c r="B42" s="94"/>
      <c r="C42" s="95"/>
      <c r="D42" s="95"/>
      <c r="E42" s="96"/>
    </row>
    <row r="43" spans="2:5" ht="15" customHeight="1" x14ac:dyDescent="0.2">
      <c r="B43" s="94"/>
      <c r="C43" s="95"/>
      <c r="D43" s="95"/>
      <c r="E43" s="96"/>
    </row>
    <row r="44" spans="2:5" ht="15" customHeight="1" x14ac:dyDescent="0.2">
      <c r="B44" s="94"/>
      <c r="C44" s="95"/>
      <c r="D44" s="95"/>
      <c r="E44" s="96"/>
    </row>
    <row r="45" spans="2:5" ht="15" customHeight="1" x14ac:dyDescent="0.2">
      <c r="B45" s="94"/>
      <c r="C45" s="95"/>
      <c r="D45" s="95"/>
      <c r="E45" s="96"/>
    </row>
    <row r="46" spans="2:5" ht="15" customHeight="1" x14ac:dyDescent="0.2">
      <c r="B46" s="94"/>
      <c r="C46" s="95"/>
      <c r="D46" s="95"/>
      <c r="E46" s="96"/>
    </row>
    <row r="47" spans="2:5" ht="15" customHeight="1" x14ac:dyDescent="0.2">
      <c r="B47" s="94"/>
      <c r="C47" s="95"/>
      <c r="D47" s="95"/>
      <c r="E47" s="96"/>
    </row>
    <row r="48" spans="2:5" ht="15" customHeight="1" x14ac:dyDescent="0.2">
      <c r="B48" s="94"/>
      <c r="C48" s="95"/>
      <c r="D48" s="95"/>
      <c r="E48" s="96"/>
    </row>
    <row r="49" spans="2:5" ht="15" customHeight="1" x14ac:dyDescent="0.2">
      <c r="B49" s="94"/>
      <c r="C49" s="95"/>
      <c r="D49" s="95"/>
      <c r="E49" s="96"/>
    </row>
    <row r="50" spans="2:5" ht="15" customHeight="1" x14ac:dyDescent="0.2">
      <c r="B50" s="94"/>
      <c r="C50" s="95"/>
      <c r="D50" s="95"/>
      <c r="E50" s="96"/>
    </row>
    <row r="51" spans="2:5" ht="15" customHeight="1" x14ac:dyDescent="0.2">
      <c r="B51" s="94"/>
      <c r="C51" s="95"/>
      <c r="D51" s="95"/>
      <c r="E51" s="96"/>
    </row>
    <row r="52" spans="2:5" ht="15" customHeight="1" x14ac:dyDescent="0.2">
      <c r="B52" s="94"/>
      <c r="C52" s="95"/>
      <c r="D52" s="95"/>
      <c r="E52" s="96"/>
    </row>
    <row r="53" spans="2:5" ht="15" customHeight="1" x14ac:dyDescent="0.2">
      <c r="B53" s="94"/>
      <c r="C53" s="95"/>
      <c r="D53" s="95"/>
      <c r="E53" s="96"/>
    </row>
    <row r="54" spans="2:5" ht="15" customHeight="1" x14ac:dyDescent="0.2">
      <c r="B54" s="94"/>
      <c r="C54" s="95"/>
      <c r="D54" s="95"/>
      <c r="E54" s="96"/>
    </row>
    <row r="55" spans="2:5" ht="15" customHeight="1" x14ac:dyDescent="0.2">
      <c r="B55" s="94"/>
      <c r="C55" s="95"/>
      <c r="D55" s="95"/>
      <c r="E55" s="96"/>
    </row>
    <row r="56" spans="2:5" ht="15" customHeight="1" x14ac:dyDescent="0.2">
      <c r="B56" s="94"/>
      <c r="C56" s="95"/>
      <c r="D56" s="95"/>
      <c r="E56" s="96"/>
    </row>
    <row r="57" spans="2:5" ht="15" customHeight="1" x14ac:dyDescent="0.2">
      <c r="B57" s="94"/>
      <c r="C57" s="95"/>
      <c r="D57" s="95"/>
      <c r="E57" s="96"/>
    </row>
    <row r="58" spans="2:5" ht="15" customHeight="1" x14ac:dyDescent="0.2">
      <c r="B58" s="94"/>
      <c r="C58" s="95"/>
      <c r="D58" s="95"/>
      <c r="E58" s="96"/>
    </row>
    <row r="59" spans="2:5" ht="15" customHeight="1" thickBot="1" x14ac:dyDescent="0.25">
      <c r="B59" s="94"/>
      <c r="C59" s="95"/>
      <c r="D59" s="95"/>
      <c r="E59" s="96"/>
    </row>
    <row r="60" spans="2:5" ht="15" hidden="1" customHeight="1" thickBot="1" x14ac:dyDescent="0.25">
      <c r="B60" s="94"/>
      <c r="C60" s="95"/>
      <c r="D60" s="95"/>
      <c r="E60" s="96"/>
    </row>
    <row r="61" spans="2:5" ht="15" hidden="1" customHeight="1" x14ac:dyDescent="0.2">
      <c r="B61" s="94"/>
      <c r="C61" s="95"/>
      <c r="D61" s="95"/>
      <c r="E61" s="96"/>
    </row>
    <row r="62" spans="2:5" ht="15" hidden="1" customHeight="1" x14ac:dyDescent="0.2">
      <c r="B62" s="94"/>
      <c r="C62" s="95"/>
      <c r="D62" s="95"/>
      <c r="E62" s="96"/>
    </row>
    <row r="63" spans="2:5" ht="15" hidden="1" customHeight="1" x14ac:dyDescent="0.2">
      <c r="B63" s="94"/>
      <c r="C63" s="95"/>
      <c r="D63" s="95"/>
      <c r="E63" s="96"/>
    </row>
    <row r="64" spans="2:5" ht="15" hidden="1" customHeight="1" x14ac:dyDescent="0.2">
      <c r="B64" s="94"/>
      <c r="C64" s="95"/>
      <c r="D64" s="95"/>
      <c r="E64" s="96"/>
    </row>
    <row r="65" spans="2:5" ht="15" hidden="1" customHeight="1" x14ac:dyDescent="0.2">
      <c r="B65" s="94"/>
      <c r="C65" s="95"/>
      <c r="D65" s="95"/>
      <c r="E65" s="96"/>
    </row>
    <row r="66" spans="2:5" ht="15" hidden="1" customHeight="1" x14ac:dyDescent="0.2">
      <c r="B66" s="94"/>
      <c r="C66" s="95"/>
      <c r="D66" s="95"/>
      <c r="E66" s="96"/>
    </row>
    <row r="67" spans="2:5" ht="15" hidden="1" customHeight="1" x14ac:dyDescent="0.2">
      <c r="B67" s="94"/>
      <c r="C67" s="95"/>
      <c r="D67" s="95"/>
      <c r="E67" s="96"/>
    </row>
    <row r="68" spans="2:5" ht="15" hidden="1" customHeight="1" x14ac:dyDescent="0.2">
      <c r="B68" s="94"/>
      <c r="C68" s="95"/>
      <c r="D68" s="95"/>
      <c r="E68" s="96"/>
    </row>
    <row r="69" spans="2:5" ht="15" hidden="1" customHeight="1" x14ac:dyDescent="0.2">
      <c r="B69" s="94"/>
      <c r="C69" s="95"/>
      <c r="D69" s="95"/>
      <c r="E69" s="96"/>
    </row>
    <row r="70" spans="2:5" ht="15" hidden="1" customHeight="1" x14ac:dyDescent="0.2">
      <c r="B70" s="94"/>
      <c r="C70" s="95"/>
      <c r="D70" s="95"/>
      <c r="E70" s="96"/>
    </row>
    <row r="71" spans="2:5" ht="15" hidden="1" customHeight="1" x14ac:dyDescent="0.2">
      <c r="B71" s="94"/>
      <c r="C71" s="95"/>
      <c r="D71" s="95"/>
      <c r="E71" s="96"/>
    </row>
    <row r="72" spans="2:5" ht="15" hidden="1" customHeight="1" x14ac:dyDescent="0.2">
      <c r="B72" s="94"/>
      <c r="C72" s="95"/>
      <c r="D72" s="95"/>
      <c r="E72" s="96"/>
    </row>
    <row r="73" spans="2:5" ht="15" hidden="1" customHeight="1" x14ac:dyDescent="0.2">
      <c r="B73" s="94"/>
      <c r="C73" s="95"/>
      <c r="D73" s="95"/>
      <c r="E73" s="96"/>
    </row>
    <row r="74" spans="2:5" ht="15" hidden="1" customHeight="1" x14ac:dyDescent="0.2">
      <c r="B74" s="94"/>
      <c r="C74" s="95"/>
      <c r="D74" s="95"/>
      <c r="E74" s="96"/>
    </row>
    <row r="75" spans="2:5" ht="15" hidden="1" customHeight="1" x14ac:dyDescent="0.2">
      <c r="B75" s="94"/>
      <c r="C75" s="95"/>
      <c r="D75" s="95"/>
      <c r="E75" s="96"/>
    </row>
    <row r="76" spans="2:5" ht="15" hidden="1" customHeight="1" x14ac:dyDescent="0.2">
      <c r="B76" s="94"/>
      <c r="C76" s="95"/>
      <c r="D76" s="95"/>
      <c r="E76" s="96"/>
    </row>
    <row r="77" spans="2:5" ht="15" hidden="1" customHeight="1" x14ac:dyDescent="0.2">
      <c r="B77" s="94"/>
      <c r="C77" s="95"/>
      <c r="D77" s="95"/>
      <c r="E77" s="96"/>
    </row>
    <row r="78" spans="2:5" ht="15" hidden="1" customHeight="1" x14ac:dyDescent="0.2">
      <c r="B78" s="94"/>
      <c r="C78" s="95"/>
      <c r="D78" s="95"/>
      <c r="E78" s="96"/>
    </row>
    <row r="79" spans="2:5" ht="15" hidden="1" customHeight="1" x14ac:dyDescent="0.2">
      <c r="B79" s="94"/>
      <c r="C79" s="95"/>
      <c r="D79" s="95"/>
      <c r="E79" s="96"/>
    </row>
    <row r="80" spans="2:5" ht="15" hidden="1" customHeight="1" x14ac:dyDescent="0.2">
      <c r="B80" s="94"/>
      <c r="C80" s="95"/>
      <c r="D80" s="95"/>
      <c r="E80" s="96"/>
    </row>
    <row r="81" spans="2:5" ht="15" hidden="1" customHeight="1" x14ac:dyDescent="0.2">
      <c r="B81" s="94"/>
      <c r="C81" s="95"/>
      <c r="D81" s="95"/>
      <c r="E81" s="96"/>
    </row>
    <row r="82" spans="2:5" ht="15" hidden="1" customHeight="1" x14ac:dyDescent="0.2">
      <c r="B82" s="94"/>
      <c r="C82" s="95"/>
      <c r="D82" s="95"/>
      <c r="E82" s="96"/>
    </row>
    <row r="83" spans="2:5" ht="15" hidden="1" customHeight="1" x14ac:dyDescent="0.2">
      <c r="B83" s="94"/>
      <c r="C83" s="95"/>
      <c r="D83" s="95"/>
      <c r="E83" s="96"/>
    </row>
    <row r="84" spans="2:5" ht="15" hidden="1" customHeight="1" x14ac:dyDescent="0.2">
      <c r="B84" s="94"/>
      <c r="C84" s="95"/>
      <c r="D84" s="95"/>
      <c r="E84" s="96"/>
    </row>
    <row r="85" spans="2:5" ht="15" hidden="1" customHeight="1" x14ac:dyDescent="0.2">
      <c r="B85" s="94"/>
      <c r="C85" s="95"/>
      <c r="D85" s="95"/>
      <c r="E85" s="96"/>
    </row>
    <row r="86" spans="2:5" ht="15" hidden="1" customHeight="1" x14ac:dyDescent="0.2">
      <c r="B86" s="94"/>
      <c r="C86" s="95"/>
      <c r="D86" s="95"/>
      <c r="E86" s="96"/>
    </row>
    <row r="87" spans="2:5" ht="15" hidden="1" customHeight="1" x14ac:dyDescent="0.2">
      <c r="B87" s="94"/>
      <c r="C87" s="95"/>
      <c r="D87" s="95"/>
      <c r="E87" s="96"/>
    </row>
    <row r="88" spans="2:5" ht="15" hidden="1" customHeight="1" x14ac:dyDescent="0.2">
      <c r="B88" s="94"/>
      <c r="C88" s="95"/>
      <c r="D88" s="95"/>
      <c r="E88" s="96"/>
    </row>
    <row r="89" spans="2:5" ht="15" hidden="1" customHeight="1" x14ac:dyDescent="0.2">
      <c r="B89" s="94"/>
      <c r="C89" s="95"/>
      <c r="D89" s="95"/>
      <c r="E89" s="96"/>
    </row>
    <row r="90" spans="2:5" ht="15" hidden="1" customHeight="1" x14ac:dyDescent="0.2">
      <c r="B90" s="94"/>
      <c r="C90" s="95"/>
      <c r="D90" s="95"/>
      <c r="E90" s="96"/>
    </row>
    <row r="91" spans="2:5" ht="15" hidden="1" customHeight="1" x14ac:dyDescent="0.2">
      <c r="B91" s="94"/>
      <c r="C91" s="95"/>
      <c r="D91" s="95"/>
      <c r="E91" s="96"/>
    </row>
    <row r="92" spans="2:5" ht="15" hidden="1" customHeight="1" x14ac:dyDescent="0.2">
      <c r="B92" s="94"/>
      <c r="C92" s="95"/>
      <c r="D92" s="95"/>
      <c r="E92" s="96"/>
    </row>
    <row r="93" spans="2:5" ht="15" hidden="1" customHeight="1" x14ac:dyDescent="0.2">
      <c r="B93" s="94"/>
      <c r="C93" s="95"/>
      <c r="D93" s="95"/>
      <c r="E93" s="96"/>
    </row>
    <row r="94" spans="2:5" ht="15" hidden="1" customHeight="1" x14ac:dyDescent="0.2">
      <c r="B94" s="94"/>
      <c r="C94" s="95"/>
      <c r="D94" s="95"/>
      <c r="E94" s="96"/>
    </row>
    <row r="95" spans="2:5" ht="15" hidden="1" customHeight="1" x14ac:dyDescent="0.2">
      <c r="B95" s="94"/>
      <c r="C95" s="95"/>
      <c r="D95" s="95"/>
      <c r="E95" s="96"/>
    </row>
    <row r="96" spans="2:5" ht="15" hidden="1" customHeight="1" x14ac:dyDescent="0.2">
      <c r="B96" s="94"/>
      <c r="C96" s="95"/>
      <c r="D96" s="95"/>
      <c r="E96" s="96"/>
    </row>
    <row r="97" spans="2:5" ht="15" hidden="1" customHeight="1" x14ac:dyDescent="0.2">
      <c r="B97" s="94"/>
      <c r="C97" s="95"/>
      <c r="D97" s="95"/>
      <c r="E97" s="96"/>
    </row>
    <row r="98" spans="2:5" ht="15" hidden="1" customHeight="1" x14ac:dyDescent="0.2">
      <c r="B98" s="94"/>
      <c r="C98" s="95"/>
      <c r="D98" s="95"/>
      <c r="E98" s="96"/>
    </row>
    <row r="99" spans="2:5" ht="15" hidden="1" customHeight="1" x14ac:dyDescent="0.2">
      <c r="B99" s="94"/>
      <c r="C99" s="95"/>
      <c r="D99" s="95"/>
      <c r="E99" s="96"/>
    </row>
    <row r="100" spans="2:5" ht="15" hidden="1" customHeight="1" x14ac:dyDescent="0.2">
      <c r="B100" s="94"/>
      <c r="C100" s="95"/>
      <c r="D100" s="95"/>
      <c r="E100" s="96"/>
    </row>
    <row r="101" spans="2:5" ht="15" hidden="1" customHeight="1" x14ac:dyDescent="0.2">
      <c r="B101" s="94"/>
      <c r="C101" s="95"/>
      <c r="D101" s="95"/>
      <c r="E101" s="96"/>
    </row>
    <row r="102" spans="2:5" ht="15" hidden="1" customHeight="1" x14ac:dyDescent="0.2">
      <c r="B102" s="94"/>
      <c r="C102" s="95"/>
      <c r="D102" s="95"/>
      <c r="E102" s="96"/>
    </row>
    <row r="103" spans="2:5" ht="15" hidden="1" customHeight="1" x14ac:dyDescent="0.2">
      <c r="B103" s="94"/>
      <c r="C103" s="95"/>
      <c r="D103" s="95"/>
      <c r="E103" s="96"/>
    </row>
    <row r="104" spans="2:5" ht="15" hidden="1" customHeight="1" x14ac:dyDescent="0.2">
      <c r="B104" s="94"/>
      <c r="C104" s="95"/>
      <c r="D104" s="95"/>
      <c r="E104" s="96"/>
    </row>
    <row r="105" spans="2:5" ht="15" hidden="1" customHeight="1" x14ac:dyDescent="0.2">
      <c r="B105" s="94"/>
      <c r="C105" s="95"/>
      <c r="D105" s="95"/>
      <c r="E105" s="96"/>
    </row>
    <row r="106" spans="2:5" ht="15" hidden="1" customHeight="1" x14ac:dyDescent="0.2">
      <c r="B106" s="94"/>
      <c r="C106" s="95"/>
      <c r="D106" s="95"/>
      <c r="E106" s="96"/>
    </row>
    <row r="107" spans="2:5" ht="15" hidden="1" customHeight="1" x14ac:dyDescent="0.2">
      <c r="B107" s="94"/>
      <c r="C107" s="95"/>
      <c r="D107" s="95"/>
      <c r="E107" s="96"/>
    </row>
    <row r="108" spans="2:5" ht="15" hidden="1" customHeight="1" x14ac:dyDescent="0.2">
      <c r="B108" s="94"/>
      <c r="C108" s="95"/>
      <c r="D108" s="95"/>
      <c r="E108" s="96"/>
    </row>
    <row r="109" spans="2:5" ht="15" hidden="1" customHeight="1" x14ac:dyDescent="0.2">
      <c r="B109" s="94"/>
      <c r="C109" s="95"/>
      <c r="D109" s="95"/>
      <c r="E109" s="96"/>
    </row>
    <row r="110" spans="2:5" ht="15" hidden="1" customHeight="1" x14ac:dyDescent="0.2">
      <c r="B110" s="94"/>
      <c r="C110" s="95"/>
      <c r="D110" s="95"/>
      <c r="E110" s="96"/>
    </row>
    <row r="111" spans="2:5" ht="15" hidden="1" customHeight="1" x14ac:dyDescent="0.2">
      <c r="B111" s="94"/>
      <c r="C111" s="95"/>
      <c r="D111" s="95"/>
      <c r="E111" s="96"/>
    </row>
    <row r="112" spans="2:5" ht="15" hidden="1" customHeight="1" x14ac:dyDescent="0.2">
      <c r="B112" s="94"/>
      <c r="C112" s="95"/>
      <c r="D112" s="95"/>
      <c r="E112" s="96"/>
    </row>
    <row r="113" spans="2:5" ht="15" hidden="1" customHeight="1" x14ac:dyDescent="0.2">
      <c r="B113" s="94"/>
      <c r="C113" s="95"/>
      <c r="D113" s="95"/>
      <c r="E113" s="96"/>
    </row>
    <row r="114" spans="2:5" ht="15" hidden="1" customHeight="1" x14ac:dyDescent="0.2">
      <c r="B114" s="94"/>
      <c r="C114" s="95"/>
      <c r="D114" s="95"/>
      <c r="E114" s="96"/>
    </row>
    <row r="115" spans="2:5" ht="15" hidden="1" customHeight="1" x14ac:dyDescent="0.2">
      <c r="B115" s="94"/>
      <c r="C115" s="95"/>
      <c r="D115" s="95"/>
      <c r="E115" s="96"/>
    </row>
    <row r="116" spans="2:5" ht="15" hidden="1" customHeight="1" x14ac:dyDescent="0.2">
      <c r="B116" s="94"/>
      <c r="C116" s="95"/>
      <c r="D116" s="95"/>
      <c r="E116" s="96"/>
    </row>
    <row r="117" spans="2:5" ht="15" hidden="1" customHeight="1" x14ac:dyDescent="0.2">
      <c r="B117" s="94"/>
      <c r="C117" s="95"/>
      <c r="D117" s="95"/>
      <c r="E117" s="96"/>
    </row>
    <row r="118" spans="2:5" ht="15" hidden="1" customHeight="1" x14ac:dyDescent="0.2">
      <c r="B118" s="94"/>
      <c r="C118" s="95"/>
      <c r="D118" s="95"/>
      <c r="E118" s="96"/>
    </row>
    <row r="119" spans="2:5" ht="15" hidden="1" customHeight="1" x14ac:dyDescent="0.2">
      <c r="B119" s="94"/>
      <c r="C119" s="95"/>
      <c r="D119" s="95"/>
      <c r="E119" s="96"/>
    </row>
    <row r="120" spans="2:5" ht="15" hidden="1" customHeight="1" x14ac:dyDescent="0.2">
      <c r="B120" s="94"/>
      <c r="C120" s="95"/>
      <c r="D120" s="95"/>
      <c r="E120" s="96"/>
    </row>
    <row r="121" spans="2:5" ht="15" hidden="1" customHeight="1" x14ac:dyDescent="0.2">
      <c r="B121" s="94"/>
      <c r="C121" s="95"/>
      <c r="D121" s="95"/>
      <c r="E121" s="96"/>
    </row>
    <row r="122" spans="2:5" ht="15" hidden="1" customHeight="1" x14ac:dyDescent="0.2">
      <c r="B122" s="94"/>
      <c r="C122" s="95"/>
      <c r="D122" s="95"/>
      <c r="E122" s="96"/>
    </row>
    <row r="123" spans="2:5" ht="15" hidden="1" customHeight="1" x14ac:dyDescent="0.2">
      <c r="B123" s="94"/>
      <c r="C123" s="95"/>
      <c r="D123" s="95"/>
      <c r="E123" s="96"/>
    </row>
    <row r="124" spans="2:5" ht="15" hidden="1" customHeight="1" x14ac:dyDescent="0.2">
      <c r="B124" s="94"/>
      <c r="C124" s="95"/>
      <c r="D124" s="95"/>
      <c r="E124" s="96"/>
    </row>
    <row r="125" spans="2:5" ht="15" hidden="1" customHeight="1" x14ac:dyDescent="0.2">
      <c r="B125" s="94"/>
      <c r="C125" s="95"/>
      <c r="D125" s="95"/>
      <c r="E125" s="96"/>
    </row>
    <row r="126" spans="2:5" ht="15" hidden="1" customHeight="1" x14ac:dyDescent="0.2">
      <c r="B126" s="94"/>
      <c r="C126" s="95"/>
      <c r="D126" s="95"/>
      <c r="E126" s="96"/>
    </row>
    <row r="127" spans="2:5" ht="15" hidden="1" customHeight="1" x14ac:dyDescent="0.2">
      <c r="B127" s="94"/>
      <c r="C127" s="95"/>
      <c r="D127" s="95"/>
      <c r="E127" s="96"/>
    </row>
    <row r="128" spans="2:5" ht="15" hidden="1" customHeight="1" x14ac:dyDescent="0.2">
      <c r="B128" s="94"/>
      <c r="C128" s="95"/>
      <c r="D128" s="95"/>
      <c r="E128" s="96"/>
    </row>
    <row r="129" spans="2:5" ht="15" hidden="1" customHeight="1" x14ac:dyDescent="0.2">
      <c r="B129" s="94"/>
      <c r="C129" s="95"/>
      <c r="D129" s="95"/>
      <c r="E129" s="96"/>
    </row>
    <row r="130" spans="2:5" ht="15" hidden="1" customHeight="1" x14ac:dyDescent="0.2">
      <c r="B130" s="94"/>
      <c r="C130" s="95"/>
      <c r="D130" s="95"/>
      <c r="E130" s="96"/>
    </row>
    <row r="131" spans="2:5" ht="15" hidden="1" customHeight="1" x14ac:dyDescent="0.2">
      <c r="B131" s="94"/>
      <c r="C131" s="95"/>
      <c r="D131" s="95"/>
      <c r="E131" s="96"/>
    </row>
    <row r="132" spans="2:5" ht="15" hidden="1" customHeight="1" x14ac:dyDescent="0.2">
      <c r="B132" s="94"/>
      <c r="C132" s="95"/>
      <c r="D132" s="95"/>
      <c r="E132" s="96"/>
    </row>
    <row r="133" spans="2:5" ht="15" hidden="1" customHeight="1" x14ac:dyDescent="0.2">
      <c r="B133" s="94"/>
      <c r="C133" s="95"/>
      <c r="D133" s="95"/>
      <c r="E133" s="96"/>
    </row>
    <row r="134" spans="2:5" ht="15" hidden="1" customHeight="1" x14ac:dyDescent="0.2">
      <c r="B134" s="94"/>
      <c r="C134" s="95"/>
      <c r="D134" s="95"/>
      <c r="E134" s="96"/>
    </row>
    <row r="135" spans="2:5" ht="15" hidden="1" customHeight="1" x14ac:dyDescent="0.2">
      <c r="B135" s="94"/>
      <c r="C135" s="95"/>
      <c r="D135" s="95"/>
      <c r="E135" s="96"/>
    </row>
    <row r="136" spans="2:5" ht="15" hidden="1" customHeight="1" x14ac:dyDescent="0.2">
      <c r="B136" s="94"/>
      <c r="C136" s="95"/>
      <c r="D136" s="95"/>
      <c r="E136" s="96"/>
    </row>
    <row r="137" spans="2:5" ht="15" hidden="1" customHeight="1" x14ac:dyDescent="0.2">
      <c r="B137" s="94"/>
      <c r="C137" s="95"/>
      <c r="D137" s="95"/>
      <c r="E137" s="96"/>
    </row>
    <row r="138" spans="2:5" ht="15" hidden="1" customHeight="1" x14ac:dyDescent="0.2">
      <c r="B138" s="94"/>
      <c r="C138" s="95"/>
      <c r="D138" s="95"/>
      <c r="E138" s="96"/>
    </row>
    <row r="139" spans="2:5" ht="15" hidden="1" customHeight="1" x14ac:dyDescent="0.2">
      <c r="B139" s="94"/>
      <c r="C139" s="95"/>
      <c r="D139" s="95"/>
      <c r="E139" s="96"/>
    </row>
    <row r="140" spans="2:5" ht="15" hidden="1" customHeight="1" x14ac:dyDescent="0.2">
      <c r="B140" s="94"/>
      <c r="C140" s="95"/>
      <c r="D140" s="95"/>
      <c r="E140" s="96"/>
    </row>
    <row r="141" spans="2:5" ht="15" hidden="1" customHeight="1" x14ac:dyDescent="0.2">
      <c r="B141" s="94"/>
      <c r="C141" s="95"/>
      <c r="D141" s="95"/>
      <c r="E141" s="96"/>
    </row>
    <row r="142" spans="2:5" ht="15" hidden="1" customHeight="1" x14ac:dyDescent="0.2">
      <c r="B142" s="94"/>
      <c r="C142" s="95"/>
      <c r="D142" s="95"/>
      <c r="E142" s="96"/>
    </row>
    <row r="143" spans="2:5" ht="15" hidden="1" customHeight="1" x14ac:dyDescent="0.2">
      <c r="B143" s="94"/>
      <c r="C143" s="95"/>
      <c r="D143" s="95"/>
      <c r="E143" s="96"/>
    </row>
    <row r="144" spans="2:5" ht="15" hidden="1" customHeight="1" x14ac:dyDescent="0.2">
      <c r="B144" s="94"/>
      <c r="C144" s="95"/>
      <c r="D144" s="95"/>
      <c r="E144" s="96"/>
    </row>
    <row r="145" spans="2:5" ht="15" hidden="1" customHeight="1" x14ac:dyDescent="0.2">
      <c r="B145" s="94"/>
      <c r="C145" s="95"/>
      <c r="D145" s="95"/>
      <c r="E145" s="96"/>
    </row>
    <row r="146" spans="2:5" ht="15" hidden="1" customHeight="1" x14ac:dyDescent="0.2">
      <c r="B146" s="94"/>
      <c r="C146" s="95"/>
      <c r="D146" s="95"/>
      <c r="E146" s="96"/>
    </row>
    <row r="147" spans="2:5" ht="15" hidden="1" customHeight="1" x14ac:dyDescent="0.2">
      <c r="B147" s="94"/>
      <c r="C147" s="95"/>
      <c r="D147" s="95"/>
      <c r="E147" s="96"/>
    </row>
    <row r="148" spans="2:5" ht="15" hidden="1" customHeight="1" x14ac:dyDescent="0.2">
      <c r="B148" s="94"/>
      <c r="C148" s="95"/>
      <c r="D148" s="95"/>
      <c r="E148" s="96"/>
    </row>
    <row r="149" spans="2:5" ht="15" hidden="1" customHeight="1" x14ac:dyDescent="0.2">
      <c r="B149" s="94"/>
      <c r="C149" s="95"/>
      <c r="D149" s="95"/>
      <c r="E149" s="96"/>
    </row>
    <row r="150" spans="2:5" ht="15" hidden="1" customHeight="1" x14ac:dyDescent="0.2">
      <c r="B150" s="94"/>
      <c r="C150" s="95"/>
      <c r="D150" s="95"/>
      <c r="E150" s="96"/>
    </row>
    <row r="151" spans="2:5" ht="15" hidden="1" customHeight="1" x14ac:dyDescent="0.2">
      <c r="B151" s="94"/>
      <c r="C151" s="95"/>
      <c r="D151" s="95"/>
      <c r="E151" s="96"/>
    </row>
    <row r="152" spans="2:5" ht="15" hidden="1" customHeight="1" x14ac:dyDescent="0.2">
      <c r="B152" s="94"/>
      <c r="C152" s="95"/>
      <c r="D152" s="95"/>
      <c r="E152" s="96"/>
    </row>
    <row r="153" spans="2:5" ht="15" hidden="1" customHeight="1" x14ac:dyDescent="0.2">
      <c r="B153" s="94"/>
      <c r="C153" s="95"/>
      <c r="D153" s="95"/>
      <c r="E153" s="96"/>
    </row>
    <row r="154" spans="2:5" ht="15" hidden="1" customHeight="1" x14ac:dyDescent="0.2">
      <c r="B154" s="94"/>
      <c r="C154" s="95"/>
      <c r="D154" s="95"/>
      <c r="E154" s="96"/>
    </row>
    <row r="155" spans="2:5" ht="15" hidden="1" customHeight="1" x14ac:dyDescent="0.2">
      <c r="B155" s="94"/>
      <c r="C155" s="95"/>
      <c r="D155" s="95"/>
      <c r="E155" s="96"/>
    </row>
    <row r="156" spans="2:5" ht="15" hidden="1" customHeight="1" x14ac:dyDescent="0.2">
      <c r="B156" s="94"/>
      <c r="C156" s="95"/>
      <c r="D156" s="95"/>
      <c r="E156" s="96"/>
    </row>
    <row r="157" spans="2:5" ht="15" hidden="1" customHeight="1" x14ac:dyDescent="0.2">
      <c r="B157" s="94"/>
      <c r="C157" s="95"/>
      <c r="D157" s="95"/>
      <c r="E157" s="96"/>
    </row>
    <row r="158" spans="2:5" ht="15" hidden="1" customHeight="1" x14ac:dyDescent="0.2">
      <c r="B158" s="94"/>
      <c r="C158" s="95"/>
      <c r="D158" s="95"/>
      <c r="E158" s="96"/>
    </row>
    <row r="159" spans="2:5" ht="15" hidden="1" customHeight="1" x14ac:dyDescent="0.2">
      <c r="B159" s="94"/>
      <c r="C159" s="95"/>
      <c r="D159" s="95"/>
      <c r="E159" s="96"/>
    </row>
    <row r="160" spans="2:5" ht="15" hidden="1" customHeight="1" x14ac:dyDescent="0.2">
      <c r="B160" s="94"/>
      <c r="C160" s="95"/>
      <c r="D160" s="95"/>
      <c r="E160" s="96"/>
    </row>
    <row r="161" spans="2:5" ht="15" hidden="1" customHeight="1" x14ac:dyDescent="0.2">
      <c r="B161" s="94"/>
      <c r="C161" s="95"/>
      <c r="D161" s="95"/>
      <c r="E161" s="96"/>
    </row>
    <row r="162" spans="2:5" ht="15" hidden="1" customHeight="1" x14ac:dyDescent="0.2">
      <c r="B162" s="94"/>
      <c r="C162" s="95"/>
      <c r="D162" s="95"/>
      <c r="E162" s="96"/>
    </row>
    <row r="163" spans="2:5" ht="15" hidden="1" customHeight="1" x14ac:dyDescent="0.2">
      <c r="B163" s="94"/>
      <c r="C163" s="95"/>
      <c r="D163" s="95"/>
      <c r="E163" s="96"/>
    </row>
    <row r="164" spans="2:5" ht="15" hidden="1" customHeight="1" x14ac:dyDescent="0.2">
      <c r="B164" s="94"/>
      <c r="C164" s="95"/>
      <c r="D164" s="95"/>
      <c r="E164" s="96"/>
    </row>
    <row r="165" spans="2:5" ht="15" hidden="1" customHeight="1" x14ac:dyDescent="0.2">
      <c r="B165" s="94"/>
      <c r="C165" s="95"/>
      <c r="D165" s="95"/>
      <c r="E165" s="96"/>
    </row>
    <row r="166" spans="2:5" ht="15" hidden="1" customHeight="1" x14ac:dyDescent="0.2">
      <c r="B166" s="94"/>
      <c r="C166" s="95"/>
      <c r="D166" s="95"/>
      <c r="E166" s="96"/>
    </row>
    <row r="167" spans="2:5" ht="15" hidden="1" customHeight="1" x14ac:dyDescent="0.2">
      <c r="B167" s="94"/>
      <c r="C167" s="95"/>
      <c r="D167" s="95"/>
      <c r="E167" s="96"/>
    </row>
    <row r="168" spans="2:5" ht="15" hidden="1" customHeight="1" x14ac:dyDescent="0.2">
      <c r="B168" s="94"/>
      <c r="C168" s="95"/>
      <c r="D168" s="95"/>
      <c r="E168" s="96"/>
    </row>
    <row r="169" spans="2:5" ht="15" hidden="1" customHeight="1" x14ac:dyDescent="0.2">
      <c r="B169" s="94"/>
      <c r="C169" s="95"/>
      <c r="D169" s="95"/>
      <c r="E169" s="96"/>
    </row>
    <row r="170" spans="2:5" ht="15" hidden="1" customHeight="1" x14ac:dyDescent="0.2">
      <c r="B170" s="94"/>
      <c r="C170" s="95"/>
      <c r="D170" s="95"/>
      <c r="E170" s="96"/>
    </row>
    <row r="171" spans="2:5" ht="15" hidden="1" customHeight="1" x14ac:dyDescent="0.2">
      <c r="B171" s="94"/>
      <c r="C171" s="95"/>
      <c r="D171" s="95"/>
      <c r="E171" s="96"/>
    </row>
    <row r="172" spans="2:5" ht="15" hidden="1" customHeight="1" x14ac:dyDescent="0.2">
      <c r="B172" s="94"/>
      <c r="C172" s="95"/>
      <c r="D172" s="95"/>
      <c r="E172" s="96"/>
    </row>
    <row r="173" spans="2:5" ht="15" hidden="1" customHeight="1" x14ac:dyDescent="0.2">
      <c r="B173" s="94"/>
      <c r="C173" s="95"/>
      <c r="D173" s="95"/>
      <c r="E173" s="96"/>
    </row>
    <row r="174" spans="2:5" ht="15" hidden="1" customHeight="1" x14ac:dyDescent="0.2">
      <c r="B174" s="94"/>
      <c r="C174" s="95"/>
      <c r="D174" s="95"/>
      <c r="E174" s="96"/>
    </row>
    <row r="175" spans="2:5" ht="15" hidden="1" customHeight="1" x14ac:dyDescent="0.2">
      <c r="B175" s="94"/>
      <c r="C175" s="95"/>
      <c r="D175" s="95"/>
      <c r="E175" s="96"/>
    </row>
    <row r="176" spans="2:5" ht="15" hidden="1" customHeight="1" x14ac:dyDescent="0.2">
      <c r="B176" s="94"/>
      <c r="C176" s="95"/>
      <c r="D176" s="95"/>
      <c r="E176" s="96"/>
    </row>
    <row r="177" spans="2:5" ht="15" hidden="1" customHeight="1" x14ac:dyDescent="0.2">
      <c r="B177" s="94"/>
      <c r="C177" s="95"/>
      <c r="D177" s="95"/>
      <c r="E177" s="96"/>
    </row>
    <row r="178" spans="2:5" ht="15" hidden="1" customHeight="1" x14ac:dyDescent="0.2">
      <c r="B178" s="94"/>
      <c r="C178" s="95"/>
      <c r="D178" s="95"/>
      <c r="E178" s="96"/>
    </row>
    <row r="179" spans="2:5" ht="15" hidden="1" customHeight="1" x14ac:dyDescent="0.2">
      <c r="B179" s="94"/>
      <c r="C179" s="95"/>
      <c r="D179" s="95"/>
      <c r="E179" s="96"/>
    </row>
    <row r="180" spans="2:5" ht="15" hidden="1" customHeight="1" x14ac:dyDescent="0.2">
      <c r="B180" s="94"/>
      <c r="C180" s="95"/>
      <c r="D180" s="95"/>
      <c r="E180" s="96"/>
    </row>
    <row r="181" spans="2:5" ht="15" hidden="1" customHeight="1" x14ac:dyDescent="0.2">
      <c r="B181" s="94"/>
      <c r="C181" s="95"/>
      <c r="D181" s="95"/>
      <c r="E181" s="96"/>
    </row>
    <row r="182" spans="2:5" ht="15" hidden="1" customHeight="1" x14ac:dyDescent="0.2">
      <c r="B182" s="94"/>
      <c r="C182" s="95"/>
      <c r="D182" s="95"/>
      <c r="E182" s="96"/>
    </row>
    <row r="183" spans="2:5" ht="15" hidden="1" customHeight="1" x14ac:dyDescent="0.2">
      <c r="B183" s="94"/>
      <c r="C183" s="95"/>
      <c r="D183" s="95"/>
      <c r="E183" s="96"/>
    </row>
    <row r="184" spans="2:5" ht="15" hidden="1" customHeight="1" x14ac:dyDescent="0.2">
      <c r="B184" s="94"/>
      <c r="C184" s="95"/>
      <c r="D184" s="95"/>
      <c r="E184" s="96"/>
    </row>
    <row r="185" spans="2:5" ht="15" hidden="1" customHeight="1" x14ac:dyDescent="0.2">
      <c r="B185" s="94"/>
      <c r="C185" s="95"/>
      <c r="D185" s="95"/>
      <c r="E185" s="96"/>
    </row>
    <row r="186" spans="2:5" ht="15" hidden="1" customHeight="1" x14ac:dyDescent="0.2">
      <c r="B186" s="94"/>
      <c r="C186" s="95"/>
      <c r="D186" s="95"/>
      <c r="E186" s="96"/>
    </row>
    <row r="187" spans="2:5" ht="15" hidden="1" customHeight="1" x14ac:dyDescent="0.2">
      <c r="B187" s="94"/>
      <c r="C187" s="95"/>
      <c r="D187" s="95"/>
      <c r="E187" s="96"/>
    </row>
    <row r="188" spans="2:5" ht="15" hidden="1" customHeight="1" x14ac:dyDescent="0.2">
      <c r="B188" s="94"/>
      <c r="C188" s="95"/>
      <c r="D188" s="95"/>
      <c r="E188" s="96"/>
    </row>
    <row r="189" spans="2:5" ht="15" hidden="1" customHeight="1" x14ac:dyDescent="0.2">
      <c r="B189" s="94"/>
      <c r="C189" s="95"/>
      <c r="D189" s="95"/>
      <c r="E189" s="96"/>
    </row>
    <row r="190" spans="2:5" ht="15" hidden="1" customHeight="1" x14ac:dyDescent="0.2">
      <c r="B190" s="94"/>
      <c r="C190" s="95"/>
      <c r="D190" s="95"/>
      <c r="E190" s="96"/>
    </row>
    <row r="191" spans="2:5" ht="15" hidden="1" customHeight="1" x14ac:dyDescent="0.2">
      <c r="B191" s="94"/>
      <c r="C191" s="95"/>
      <c r="D191" s="95"/>
      <c r="E191" s="96"/>
    </row>
    <row r="192" spans="2:5" ht="15" hidden="1" customHeight="1" x14ac:dyDescent="0.2">
      <c r="B192" s="94"/>
      <c r="C192" s="95"/>
      <c r="D192" s="95"/>
      <c r="E192" s="96"/>
    </row>
    <row r="193" spans="2:5" ht="15" hidden="1" customHeight="1" x14ac:dyDescent="0.2">
      <c r="B193" s="94"/>
      <c r="C193" s="95"/>
      <c r="D193" s="95"/>
      <c r="E193" s="96"/>
    </row>
    <row r="194" spans="2:5" ht="15" hidden="1" customHeight="1" x14ac:dyDescent="0.2">
      <c r="B194" s="94"/>
      <c r="C194" s="95"/>
      <c r="D194" s="95"/>
      <c r="E194" s="96"/>
    </row>
    <row r="195" spans="2:5" ht="15" hidden="1" customHeight="1" x14ac:dyDescent="0.2">
      <c r="B195" s="94"/>
      <c r="C195" s="95"/>
      <c r="D195" s="95"/>
      <c r="E195" s="96"/>
    </row>
    <row r="196" spans="2:5" ht="15" hidden="1" customHeight="1" x14ac:dyDescent="0.2">
      <c r="B196" s="94"/>
      <c r="C196" s="95"/>
      <c r="D196" s="95"/>
      <c r="E196" s="96"/>
    </row>
    <row r="197" spans="2:5" ht="15" hidden="1" customHeight="1" x14ac:dyDescent="0.2">
      <c r="B197" s="94"/>
      <c r="C197" s="95"/>
      <c r="D197" s="95"/>
      <c r="E197" s="96"/>
    </row>
    <row r="198" spans="2:5" ht="15" hidden="1" customHeight="1" x14ac:dyDescent="0.2">
      <c r="B198" s="94"/>
      <c r="C198" s="95"/>
      <c r="D198" s="95"/>
      <c r="E198" s="96"/>
    </row>
    <row r="199" spans="2:5" ht="15" hidden="1" customHeight="1" x14ac:dyDescent="0.2">
      <c r="B199" s="94"/>
      <c r="C199" s="95"/>
      <c r="D199" s="95"/>
      <c r="E199" s="96"/>
    </row>
    <row r="200" spans="2:5" ht="15" hidden="1" customHeight="1" x14ac:dyDescent="0.2">
      <c r="B200" s="94"/>
      <c r="C200" s="95"/>
      <c r="D200" s="95"/>
      <c r="E200" s="96"/>
    </row>
    <row r="201" spans="2:5" ht="15" hidden="1" customHeight="1" x14ac:dyDescent="0.2">
      <c r="B201" s="94"/>
      <c r="C201" s="95"/>
      <c r="D201" s="95"/>
      <c r="E201" s="96"/>
    </row>
    <row r="202" spans="2:5" ht="15" hidden="1" customHeight="1" x14ac:dyDescent="0.2">
      <c r="B202" s="94"/>
      <c r="C202" s="95"/>
      <c r="D202" s="95"/>
      <c r="E202" s="96"/>
    </row>
    <row r="203" spans="2:5" ht="15" hidden="1" customHeight="1" x14ac:dyDescent="0.2">
      <c r="B203" s="94"/>
      <c r="C203" s="95"/>
      <c r="D203" s="95"/>
      <c r="E203" s="96"/>
    </row>
    <row r="204" spans="2:5" ht="15" hidden="1" customHeight="1" x14ac:dyDescent="0.2">
      <c r="B204" s="94"/>
      <c r="C204" s="95"/>
      <c r="D204" s="95"/>
      <c r="E204" s="96"/>
    </row>
    <row r="205" spans="2:5" ht="15" hidden="1" customHeight="1" x14ac:dyDescent="0.2">
      <c r="B205" s="94"/>
      <c r="C205" s="95"/>
      <c r="D205" s="95"/>
      <c r="E205" s="96"/>
    </row>
    <row r="206" spans="2:5" ht="15" hidden="1" customHeight="1" x14ac:dyDescent="0.2">
      <c r="B206" s="94"/>
      <c r="C206" s="95"/>
      <c r="D206" s="95"/>
      <c r="E206" s="96"/>
    </row>
    <row r="207" spans="2:5" ht="15" hidden="1" customHeight="1" x14ac:dyDescent="0.2">
      <c r="B207" s="94"/>
      <c r="C207" s="95"/>
      <c r="D207" s="95"/>
      <c r="E207" s="96"/>
    </row>
    <row r="208" spans="2:5" ht="15" hidden="1" customHeight="1" x14ac:dyDescent="0.2">
      <c r="B208" s="94"/>
      <c r="C208" s="95"/>
      <c r="D208" s="95"/>
      <c r="E208" s="96"/>
    </row>
    <row r="209" spans="2:5" ht="15" hidden="1" customHeight="1" x14ac:dyDescent="0.2">
      <c r="B209" s="94"/>
      <c r="C209" s="95"/>
      <c r="D209" s="95"/>
      <c r="E209" s="96"/>
    </row>
    <row r="210" spans="2:5" ht="15" hidden="1" customHeight="1" x14ac:dyDescent="0.2">
      <c r="B210" s="94"/>
      <c r="C210" s="95"/>
      <c r="D210" s="95"/>
      <c r="E210" s="96"/>
    </row>
    <row r="211" spans="2:5" ht="15" hidden="1" customHeight="1" x14ac:dyDescent="0.2">
      <c r="B211" s="94"/>
      <c r="C211" s="95"/>
      <c r="D211" s="95"/>
      <c r="E211" s="96"/>
    </row>
    <row r="212" spans="2:5" ht="15" hidden="1" customHeight="1" x14ac:dyDescent="0.2">
      <c r="B212" s="94"/>
      <c r="C212" s="95"/>
      <c r="D212" s="95"/>
      <c r="E212" s="96"/>
    </row>
    <row r="213" spans="2:5" ht="15" hidden="1" customHeight="1" x14ac:dyDescent="0.2">
      <c r="B213" s="94"/>
      <c r="C213" s="95"/>
      <c r="D213" s="95"/>
      <c r="E213" s="96"/>
    </row>
    <row r="214" spans="2:5" ht="15" hidden="1" customHeight="1" x14ac:dyDescent="0.2">
      <c r="B214" s="94"/>
      <c r="C214" s="95"/>
      <c r="D214" s="95"/>
      <c r="E214" s="96"/>
    </row>
    <row r="215" spans="2:5" ht="15" hidden="1" customHeight="1" x14ac:dyDescent="0.2">
      <c r="B215" s="94"/>
      <c r="C215" s="95"/>
      <c r="D215" s="95"/>
      <c r="E215" s="96"/>
    </row>
    <row r="216" spans="2:5" ht="15" hidden="1" customHeight="1" x14ac:dyDescent="0.2">
      <c r="B216" s="94"/>
      <c r="C216" s="95"/>
      <c r="D216" s="95"/>
      <c r="E216" s="96"/>
    </row>
    <row r="217" spans="2:5" ht="15" hidden="1" customHeight="1" x14ac:dyDescent="0.2">
      <c r="B217" s="94"/>
      <c r="C217" s="95"/>
      <c r="D217" s="95"/>
      <c r="E217" s="96"/>
    </row>
    <row r="218" spans="2:5" ht="15" hidden="1" customHeight="1" x14ac:dyDescent="0.2">
      <c r="B218" s="94"/>
      <c r="C218" s="95"/>
      <c r="D218" s="95"/>
      <c r="E218" s="96"/>
    </row>
    <row r="219" spans="2:5" ht="15" hidden="1" customHeight="1" x14ac:dyDescent="0.2">
      <c r="B219" s="94"/>
      <c r="C219" s="95"/>
      <c r="D219" s="95"/>
      <c r="E219" s="96"/>
    </row>
    <row r="220" spans="2:5" ht="15" hidden="1" customHeight="1" x14ac:dyDescent="0.2">
      <c r="B220" s="94"/>
      <c r="C220" s="95"/>
      <c r="D220" s="95"/>
      <c r="E220" s="96"/>
    </row>
    <row r="221" spans="2:5" ht="15" hidden="1" customHeight="1" x14ac:dyDescent="0.2">
      <c r="B221" s="94"/>
      <c r="C221" s="95"/>
      <c r="D221" s="95"/>
      <c r="E221" s="96"/>
    </row>
    <row r="222" spans="2:5" ht="15" hidden="1" customHeight="1" x14ac:dyDescent="0.2">
      <c r="B222" s="94"/>
      <c r="C222" s="95"/>
      <c r="D222" s="95"/>
      <c r="E222" s="96"/>
    </row>
    <row r="223" spans="2:5" ht="15" hidden="1" customHeight="1" x14ac:dyDescent="0.2">
      <c r="B223" s="94"/>
      <c r="C223" s="95"/>
      <c r="D223" s="95"/>
      <c r="E223" s="96"/>
    </row>
    <row r="224" spans="2:5" ht="15" hidden="1" customHeight="1" x14ac:dyDescent="0.2">
      <c r="B224" s="94"/>
      <c r="C224" s="95"/>
      <c r="D224" s="95"/>
      <c r="E224" s="96"/>
    </row>
    <row r="225" spans="2:5" ht="15" hidden="1" customHeight="1" x14ac:dyDescent="0.2">
      <c r="B225" s="94"/>
      <c r="C225" s="95"/>
      <c r="D225" s="95"/>
      <c r="E225" s="96"/>
    </row>
    <row r="226" spans="2:5" ht="15" hidden="1" customHeight="1" x14ac:dyDescent="0.2">
      <c r="B226" s="94"/>
      <c r="C226" s="95"/>
      <c r="D226" s="95"/>
      <c r="E226" s="96"/>
    </row>
    <row r="227" spans="2:5" ht="15" hidden="1" customHeight="1" x14ac:dyDescent="0.2">
      <c r="B227" s="94"/>
      <c r="C227" s="95"/>
      <c r="D227" s="95"/>
      <c r="E227" s="96"/>
    </row>
    <row r="228" spans="2:5" ht="15" hidden="1" customHeight="1" x14ac:dyDescent="0.2">
      <c r="B228" s="94"/>
      <c r="C228" s="95"/>
      <c r="D228" s="95"/>
      <c r="E228" s="96"/>
    </row>
    <row r="229" spans="2:5" ht="15" hidden="1" customHeight="1" x14ac:dyDescent="0.2">
      <c r="B229" s="94"/>
      <c r="C229" s="95"/>
      <c r="D229" s="95"/>
      <c r="E229" s="96"/>
    </row>
    <row r="230" spans="2:5" ht="15" hidden="1" customHeight="1" x14ac:dyDescent="0.2">
      <c r="B230" s="94"/>
      <c r="C230" s="95"/>
      <c r="D230" s="95"/>
      <c r="E230" s="96"/>
    </row>
    <row r="231" spans="2:5" ht="15" hidden="1" customHeight="1" x14ac:dyDescent="0.2">
      <c r="B231" s="94"/>
      <c r="C231" s="95"/>
      <c r="D231" s="95"/>
      <c r="E231" s="96"/>
    </row>
    <row r="232" spans="2:5" ht="15" hidden="1" customHeight="1" x14ac:dyDescent="0.2">
      <c r="B232" s="94"/>
      <c r="C232" s="95"/>
      <c r="D232" s="95"/>
      <c r="E232" s="96"/>
    </row>
    <row r="233" spans="2:5" ht="15" hidden="1" customHeight="1" x14ac:dyDescent="0.2">
      <c r="B233" s="94"/>
      <c r="C233" s="95"/>
      <c r="D233" s="95"/>
      <c r="E233" s="96"/>
    </row>
    <row r="234" spans="2:5" ht="15" hidden="1" customHeight="1" x14ac:dyDescent="0.2">
      <c r="B234" s="94"/>
      <c r="C234" s="95"/>
      <c r="D234" s="95"/>
      <c r="E234" s="96"/>
    </row>
    <row r="235" spans="2:5" ht="15" hidden="1" customHeight="1" x14ac:dyDescent="0.2">
      <c r="B235" s="94"/>
      <c r="C235" s="95"/>
      <c r="D235" s="95"/>
      <c r="E235" s="96"/>
    </row>
    <row r="236" spans="2:5" ht="15" hidden="1" customHeight="1" x14ac:dyDescent="0.2">
      <c r="B236" s="94"/>
      <c r="C236" s="95"/>
      <c r="D236" s="95"/>
      <c r="E236" s="96"/>
    </row>
    <row r="237" spans="2:5" ht="15" hidden="1" customHeight="1" x14ac:dyDescent="0.2">
      <c r="B237" s="94"/>
      <c r="C237" s="95"/>
      <c r="D237" s="95"/>
      <c r="E237" s="96"/>
    </row>
    <row r="238" spans="2:5" ht="15" hidden="1" customHeight="1" x14ac:dyDescent="0.2">
      <c r="B238" s="94"/>
      <c r="C238" s="95"/>
      <c r="D238" s="95"/>
      <c r="E238" s="96"/>
    </row>
    <row r="239" spans="2:5" ht="15" hidden="1" customHeight="1" x14ac:dyDescent="0.2">
      <c r="B239" s="94"/>
      <c r="C239" s="95"/>
      <c r="D239" s="95"/>
      <c r="E239" s="96"/>
    </row>
    <row r="240" spans="2:5" ht="15" hidden="1" customHeight="1" x14ac:dyDescent="0.2">
      <c r="B240" s="94"/>
      <c r="C240" s="95"/>
      <c r="D240" s="95"/>
      <c r="E240" s="96"/>
    </row>
    <row r="241" spans="2:5" ht="15" hidden="1" customHeight="1" x14ac:dyDescent="0.2">
      <c r="B241" s="94"/>
      <c r="C241" s="95"/>
      <c r="D241" s="95"/>
      <c r="E241" s="96"/>
    </row>
    <row r="242" spans="2:5" ht="15" hidden="1" customHeight="1" x14ac:dyDescent="0.2">
      <c r="B242" s="94"/>
      <c r="C242" s="95"/>
      <c r="D242" s="95"/>
      <c r="E242" s="96"/>
    </row>
    <row r="243" spans="2:5" ht="15" hidden="1" customHeight="1" x14ac:dyDescent="0.2">
      <c r="B243" s="94"/>
      <c r="C243" s="95"/>
      <c r="D243" s="95"/>
      <c r="E243" s="96"/>
    </row>
    <row r="244" spans="2:5" ht="15" hidden="1" customHeight="1" x14ac:dyDescent="0.2">
      <c r="B244" s="94"/>
      <c r="C244" s="95"/>
      <c r="D244" s="95"/>
      <c r="E244" s="96"/>
    </row>
    <row r="245" spans="2:5" ht="15" hidden="1" customHeight="1" x14ac:dyDescent="0.2">
      <c r="B245" s="94"/>
      <c r="C245" s="95"/>
      <c r="D245" s="95"/>
      <c r="E245" s="96"/>
    </row>
    <row r="246" spans="2:5" ht="15" hidden="1" customHeight="1" x14ac:dyDescent="0.2">
      <c r="B246" s="94"/>
      <c r="C246" s="95"/>
      <c r="D246" s="95"/>
      <c r="E246" s="96"/>
    </row>
    <row r="247" spans="2:5" ht="15" hidden="1" customHeight="1" x14ac:dyDescent="0.2">
      <c r="B247" s="94"/>
      <c r="C247" s="95"/>
      <c r="D247" s="95"/>
      <c r="E247" s="96"/>
    </row>
    <row r="248" spans="2:5" ht="15" hidden="1" customHeight="1" x14ac:dyDescent="0.2">
      <c r="B248" s="94"/>
      <c r="C248" s="95"/>
      <c r="D248" s="95"/>
      <c r="E248" s="96"/>
    </row>
    <row r="249" spans="2:5" ht="15" hidden="1" customHeight="1" x14ac:dyDescent="0.2">
      <c r="B249" s="94"/>
      <c r="C249" s="95"/>
      <c r="D249" s="95"/>
      <c r="E249" s="96"/>
    </row>
    <row r="250" spans="2:5" ht="15" hidden="1" customHeight="1" x14ac:dyDescent="0.2">
      <c r="B250" s="94"/>
      <c r="C250" s="95"/>
      <c r="D250" s="95"/>
      <c r="E250" s="96"/>
    </row>
    <row r="251" spans="2:5" ht="15" hidden="1" customHeight="1" x14ac:dyDescent="0.2">
      <c r="B251" s="94"/>
      <c r="C251" s="95"/>
      <c r="D251" s="95"/>
      <c r="E251" s="96"/>
    </row>
    <row r="252" spans="2:5" ht="15" hidden="1" customHeight="1" x14ac:dyDescent="0.2">
      <c r="B252" s="94"/>
      <c r="C252" s="95"/>
      <c r="D252" s="95"/>
      <c r="E252" s="96"/>
    </row>
    <row r="253" spans="2:5" ht="15" hidden="1" customHeight="1" x14ac:dyDescent="0.2">
      <c r="B253" s="94"/>
      <c r="C253" s="95"/>
      <c r="D253" s="95"/>
      <c r="E253" s="96"/>
    </row>
    <row r="254" spans="2:5" ht="15" hidden="1" customHeight="1" x14ac:dyDescent="0.2">
      <c r="B254" s="94"/>
      <c r="C254" s="95"/>
      <c r="D254" s="95"/>
      <c r="E254" s="96"/>
    </row>
    <row r="255" spans="2:5" ht="15" hidden="1" customHeight="1" x14ac:dyDescent="0.2">
      <c r="B255" s="94"/>
      <c r="C255" s="95"/>
      <c r="D255" s="95"/>
      <c r="E255" s="96"/>
    </row>
    <row r="256" spans="2:5" ht="15" hidden="1" customHeight="1" x14ac:dyDescent="0.2">
      <c r="B256" s="94"/>
      <c r="C256" s="95"/>
      <c r="D256" s="95"/>
      <c r="E256" s="96"/>
    </row>
    <row r="257" spans="2:5" ht="15" hidden="1" customHeight="1" x14ac:dyDescent="0.2">
      <c r="B257" s="94"/>
      <c r="C257" s="95"/>
      <c r="D257" s="95"/>
      <c r="E257" s="96"/>
    </row>
    <row r="258" spans="2:5" ht="15" hidden="1" customHeight="1" x14ac:dyDescent="0.2">
      <c r="B258" s="94"/>
      <c r="C258" s="95"/>
      <c r="D258" s="95"/>
      <c r="E258" s="96"/>
    </row>
    <row r="259" spans="2:5" ht="15" hidden="1" customHeight="1" x14ac:dyDescent="0.2">
      <c r="B259" s="94"/>
      <c r="C259" s="95"/>
      <c r="D259" s="95"/>
      <c r="E259" s="96"/>
    </row>
    <row r="260" spans="2:5" ht="15" hidden="1" customHeight="1" x14ac:dyDescent="0.2">
      <c r="B260" s="94"/>
      <c r="C260" s="95"/>
      <c r="D260" s="95"/>
      <c r="E260" s="96"/>
    </row>
    <row r="261" spans="2:5" ht="15" hidden="1" customHeight="1" x14ac:dyDescent="0.2">
      <c r="B261" s="94"/>
      <c r="C261" s="95"/>
      <c r="D261" s="95"/>
      <c r="E261" s="96"/>
    </row>
    <row r="262" spans="2:5" ht="15" hidden="1" customHeight="1" x14ac:dyDescent="0.2">
      <c r="B262" s="94"/>
      <c r="C262" s="95"/>
      <c r="D262" s="95"/>
      <c r="E262" s="96"/>
    </row>
    <row r="263" spans="2:5" ht="15" hidden="1" customHeight="1" x14ac:dyDescent="0.2">
      <c r="B263" s="94"/>
      <c r="C263" s="95"/>
      <c r="D263" s="95"/>
      <c r="E263" s="96"/>
    </row>
    <row r="264" spans="2:5" ht="15" hidden="1" customHeight="1" x14ac:dyDescent="0.2">
      <c r="B264" s="94"/>
      <c r="C264" s="95"/>
      <c r="D264" s="95"/>
      <c r="E264" s="96"/>
    </row>
    <row r="265" spans="2:5" ht="15" hidden="1" customHeight="1" x14ac:dyDescent="0.2">
      <c r="B265" s="94"/>
      <c r="C265" s="95"/>
      <c r="D265" s="95"/>
      <c r="E265" s="96"/>
    </row>
    <row r="266" spans="2:5" ht="15" hidden="1" customHeight="1" x14ac:dyDescent="0.2">
      <c r="B266" s="94"/>
      <c r="C266" s="95"/>
      <c r="D266" s="95"/>
      <c r="E266" s="96"/>
    </row>
    <row r="267" spans="2:5" ht="15" hidden="1" customHeight="1" x14ac:dyDescent="0.2">
      <c r="B267" s="94"/>
      <c r="C267" s="95"/>
      <c r="D267" s="95"/>
      <c r="E267" s="96"/>
    </row>
    <row r="268" spans="2:5" ht="15" hidden="1" customHeight="1" x14ac:dyDescent="0.2">
      <c r="B268" s="94"/>
      <c r="C268" s="95"/>
      <c r="D268" s="95"/>
      <c r="E268" s="96"/>
    </row>
    <row r="269" spans="2:5" ht="15" hidden="1" customHeight="1" x14ac:dyDescent="0.2">
      <c r="B269" s="94"/>
      <c r="C269" s="95"/>
      <c r="D269" s="95"/>
      <c r="E269" s="96"/>
    </row>
    <row r="270" spans="2:5" ht="15" hidden="1" customHeight="1" x14ac:dyDescent="0.2">
      <c r="B270" s="94"/>
      <c r="C270" s="95"/>
      <c r="D270" s="95"/>
      <c r="E270" s="96"/>
    </row>
    <row r="271" spans="2:5" ht="15" hidden="1" customHeight="1" x14ac:dyDescent="0.2">
      <c r="B271" s="94"/>
      <c r="C271" s="95"/>
      <c r="D271" s="95"/>
      <c r="E271" s="96"/>
    </row>
    <row r="272" spans="2:5" ht="15" hidden="1" customHeight="1" x14ac:dyDescent="0.2">
      <c r="B272" s="94"/>
      <c r="C272" s="95"/>
      <c r="D272" s="95"/>
      <c r="E272" s="96"/>
    </row>
    <row r="273" spans="2:5" ht="15" hidden="1" customHeight="1" x14ac:dyDescent="0.2">
      <c r="B273" s="94"/>
      <c r="C273" s="95"/>
      <c r="D273" s="95"/>
      <c r="E273" s="96"/>
    </row>
    <row r="274" spans="2:5" ht="15" hidden="1" customHeight="1" x14ac:dyDescent="0.2">
      <c r="B274" s="94"/>
      <c r="C274" s="95"/>
      <c r="D274" s="95"/>
      <c r="E274" s="96"/>
    </row>
    <row r="275" spans="2:5" ht="15" hidden="1" customHeight="1" x14ac:dyDescent="0.2">
      <c r="B275" s="94"/>
      <c r="C275" s="95"/>
      <c r="D275" s="95"/>
      <c r="E275" s="96"/>
    </row>
    <row r="276" spans="2:5" ht="15" hidden="1" customHeight="1" x14ac:dyDescent="0.2">
      <c r="B276" s="94"/>
      <c r="C276" s="95"/>
      <c r="D276" s="95"/>
      <c r="E276" s="96"/>
    </row>
    <row r="277" spans="2:5" ht="15" hidden="1" customHeight="1" x14ac:dyDescent="0.2">
      <c r="B277" s="94"/>
      <c r="C277" s="95"/>
      <c r="D277" s="95"/>
      <c r="E277" s="96"/>
    </row>
    <row r="278" spans="2:5" ht="15" hidden="1" customHeight="1" x14ac:dyDescent="0.2">
      <c r="B278" s="94"/>
      <c r="C278" s="95"/>
      <c r="D278" s="95"/>
      <c r="E278" s="96"/>
    </row>
    <row r="279" spans="2:5" ht="15" hidden="1" customHeight="1" x14ac:dyDescent="0.2">
      <c r="B279" s="94"/>
      <c r="C279" s="95"/>
      <c r="D279" s="95"/>
      <c r="E279" s="96"/>
    </row>
    <row r="280" spans="2:5" ht="15" hidden="1" customHeight="1" x14ac:dyDescent="0.2">
      <c r="B280" s="94"/>
      <c r="C280" s="95"/>
      <c r="D280" s="95"/>
      <c r="E280" s="96"/>
    </row>
    <row r="281" spans="2:5" ht="15" hidden="1" customHeight="1" x14ac:dyDescent="0.2">
      <c r="B281" s="94"/>
      <c r="C281" s="95"/>
      <c r="D281" s="95"/>
      <c r="E281" s="96"/>
    </row>
    <row r="282" spans="2:5" ht="15" hidden="1" customHeight="1" x14ac:dyDescent="0.2">
      <c r="B282" s="94"/>
      <c r="C282" s="95"/>
      <c r="D282" s="95"/>
      <c r="E282" s="96"/>
    </row>
    <row r="283" spans="2:5" ht="15" hidden="1" customHeight="1" x14ac:dyDescent="0.2">
      <c r="B283" s="94"/>
      <c r="C283" s="95"/>
      <c r="D283" s="95"/>
      <c r="E283" s="96"/>
    </row>
    <row r="284" spans="2:5" ht="15" hidden="1" customHeight="1" x14ac:dyDescent="0.2">
      <c r="B284" s="94"/>
      <c r="C284" s="95"/>
      <c r="D284" s="95"/>
      <c r="E284" s="96"/>
    </row>
    <row r="285" spans="2:5" ht="15" hidden="1" customHeight="1" x14ac:dyDescent="0.2">
      <c r="B285" s="94"/>
      <c r="C285" s="95"/>
      <c r="D285" s="95"/>
      <c r="E285" s="96"/>
    </row>
    <row r="286" spans="2:5" ht="15" hidden="1" customHeight="1" x14ac:dyDescent="0.2">
      <c r="B286" s="94"/>
      <c r="C286" s="95"/>
      <c r="D286" s="95"/>
      <c r="E286" s="96"/>
    </row>
    <row r="287" spans="2:5" ht="15" hidden="1" customHeight="1" x14ac:dyDescent="0.2">
      <c r="B287" s="94"/>
      <c r="C287" s="95"/>
      <c r="D287" s="95"/>
      <c r="E287" s="96"/>
    </row>
    <row r="288" spans="2:5" ht="15" hidden="1" customHeight="1" x14ac:dyDescent="0.2">
      <c r="B288" s="94"/>
      <c r="C288" s="95"/>
      <c r="D288" s="95"/>
      <c r="E288" s="96"/>
    </row>
    <row r="289" spans="2:5" ht="15" hidden="1" customHeight="1" x14ac:dyDescent="0.2">
      <c r="B289" s="94"/>
      <c r="C289" s="95"/>
      <c r="D289" s="95"/>
      <c r="E289" s="96"/>
    </row>
    <row r="290" spans="2:5" ht="15" hidden="1" customHeight="1" x14ac:dyDescent="0.2">
      <c r="B290" s="94"/>
      <c r="C290" s="95"/>
      <c r="D290" s="95"/>
      <c r="E290" s="96"/>
    </row>
    <row r="291" spans="2:5" ht="15" hidden="1" customHeight="1" x14ac:dyDescent="0.2">
      <c r="B291" s="94"/>
      <c r="C291" s="95"/>
      <c r="D291" s="95"/>
      <c r="E291" s="96"/>
    </row>
    <row r="292" spans="2:5" ht="15" hidden="1" customHeight="1" x14ac:dyDescent="0.2">
      <c r="B292" s="94"/>
      <c r="C292" s="95"/>
      <c r="D292" s="95"/>
      <c r="E292" s="96"/>
    </row>
    <row r="293" spans="2:5" ht="15" hidden="1" customHeight="1" x14ac:dyDescent="0.2">
      <c r="B293" s="94"/>
      <c r="C293" s="95"/>
      <c r="D293" s="95"/>
      <c r="E293" s="96"/>
    </row>
    <row r="294" spans="2:5" ht="15" hidden="1" customHeight="1" x14ac:dyDescent="0.2">
      <c r="B294" s="94"/>
      <c r="C294" s="95"/>
      <c r="D294" s="95"/>
      <c r="E294" s="96"/>
    </row>
    <row r="295" spans="2:5" ht="15" hidden="1" customHeight="1" x14ac:dyDescent="0.2">
      <c r="B295" s="94"/>
      <c r="C295" s="95"/>
      <c r="D295" s="95"/>
      <c r="E295" s="96"/>
    </row>
    <row r="296" spans="2:5" ht="15" hidden="1" customHeight="1" x14ac:dyDescent="0.2">
      <c r="B296" s="94"/>
      <c r="C296" s="95"/>
      <c r="D296" s="95"/>
      <c r="E296" s="96"/>
    </row>
    <row r="297" spans="2:5" ht="15" hidden="1" customHeight="1" x14ac:dyDescent="0.2">
      <c r="B297" s="94"/>
      <c r="C297" s="95"/>
      <c r="D297" s="95"/>
      <c r="E297" s="96"/>
    </row>
    <row r="298" spans="2:5" ht="15" hidden="1" customHeight="1" x14ac:dyDescent="0.2">
      <c r="B298" s="94"/>
      <c r="C298" s="95"/>
      <c r="D298" s="95"/>
      <c r="E298" s="96"/>
    </row>
    <row r="299" spans="2:5" ht="15" hidden="1" customHeight="1" x14ac:dyDescent="0.2">
      <c r="B299" s="94"/>
      <c r="C299" s="95"/>
      <c r="D299" s="95"/>
      <c r="E299" s="96"/>
    </row>
    <row r="300" spans="2:5" ht="15" hidden="1" customHeight="1" x14ac:dyDescent="0.2">
      <c r="B300" s="94"/>
      <c r="C300" s="95"/>
      <c r="D300" s="95"/>
      <c r="E300" s="96"/>
    </row>
    <row r="301" spans="2:5" ht="15" hidden="1" customHeight="1" x14ac:dyDescent="0.2">
      <c r="B301" s="94"/>
      <c r="C301" s="95"/>
      <c r="D301" s="95"/>
      <c r="E301" s="96"/>
    </row>
    <row r="302" spans="2:5" ht="15" hidden="1" customHeight="1" x14ac:dyDescent="0.2">
      <c r="B302" s="94"/>
      <c r="C302" s="95"/>
      <c r="D302" s="95"/>
      <c r="E302" s="96"/>
    </row>
    <row r="303" spans="2:5" ht="15" hidden="1" customHeight="1" x14ac:dyDescent="0.2">
      <c r="B303" s="94"/>
      <c r="C303" s="95"/>
      <c r="D303" s="95"/>
      <c r="E303" s="96"/>
    </row>
    <row r="304" spans="2:5" ht="15" hidden="1" customHeight="1" x14ac:dyDescent="0.2">
      <c r="B304" s="94"/>
      <c r="C304" s="95"/>
      <c r="D304" s="95"/>
      <c r="E304" s="96"/>
    </row>
    <row r="305" spans="2:5" ht="15" hidden="1" customHeight="1" x14ac:dyDescent="0.2">
      <c r="B305" s="94"/>
      <c r="C305" s="95"/>
      <c r="D305" s="95"/>
      <c r="E305" s="96"/>
    </row>
    <row r="306" spans="2:5" ht="15" hidden="1" customHeight="1" x14ac:dyDescent="0.2">
      <c r="B306" s="94"/>
      <c r="C306" s="95"/>
      <c r="D306" s="95"/>
      <c r="E306" s="96"/>
    </row>
    <row r="307" spans="2:5" ht="15" hidden="1" customHeight="1" x14ac:dyDescent="0.2">
      <c r="B307" s="94"/>
      <c r="C307" s="95"/>
      <c r="D307" s="95"/>
      <c r="E307" s="96"/>
    </row>
    <row r="308" spans="2:5" ht="15" hidden="1" customHeight="1" x14ac:dyDescent="0.2">
      <c r="B308" s="94"/>
      <c r="C308" s="95"/>
      <c r="D308" s="95"/>
      <c r="E308" s="96"/>
    </row>
    <row r="309" spans="2:5" ht="15" hidden="1" customHeight="1" x14ac:dyDescent="0.2">
      <c r="B309" s="94"/>
      <c r="C309" s="95"/>
      <c r="D309" s="95"/>
      <c r="E309" s="96"/>
    </row>
    <row r="310" spans="2:5" ht="15" hidden="1" customHeight="1" x14ac:dyDescent="0.2">
      <c r="B310" s="94"/>
      <c r="C310" s="95"/>
      <c r="D310" s="95"/>
      <c r="E310" s="96"/>
    </row>
    <row r="311" spans="2:5" ht="15" hidden="1" customHeight="1" x14ac:dyDescent="0.2">
      <c r="B311" s="94"/>
      <c r="C311" s="95"/>
      <c r="D311" s="95"/>
      <c r="E311" s="96"/>
    </row>
    <row r="312" spans="2:5" ht="15" hidden="1" customHeight="1" x14ac:dyDescent="0.2">
      <c r="B312" s="94"/>
      <c r="C312" s="95"/>
      <c r="D312" s="95"/>
      <c r="E312" s="96"/>
    </row>
    <row r="313" spans="2:5" ht="15" hidden="1" customHeight="1" x14ac:dyDescent="0.2">
      <c r="B313" s="94"/>
      <c r="C313" s="95"/>
      <c r="D313" s="95"/>
      <c r="E313" s="96"/>
    </row>
    <row r="314" spans="2:5" ht="15" hidden="1" customHeight="1" x14ac:dyDescent="0.2">
      <c r="B314" s="94"/>
      <c r="C314" s="95"/>
      <c r="D314" s="95"/>
      <c r="E314" s="96"/>
    </row>
    <row r="315" spans="2:5" ht="15" hidden="1" customHeight="1" x14ac:dyDescent="0.2">
      <c r="B315" s="94"/>
      <c r="C315" s="95"/>
      <c r="D315" s="95"/>
      <c r="E315" s="96"/>
    </row>
    <row r="316" spans="2:5" ht="15" hidden="1" customHeight="1" x14ac:dyDescent="0.2">
      <c r="B316" s="94"/>
      <c r="C316" s="95"/>
      <c r="D316" s="95"/>
      <c r="E316" s="96"/>
    </row>
    <row r="317" spans="2:5" ht="15" hidden="1" customHeight="1" x14ac:dyDescent="0.2">
      <c r="B317" s="94"/>
      <c r="C317" s="95"/>
      <c r="D317" s="95"/>
      <c r="E317" s="96"/>
    </row>
    <row r="318" spans="2:5" ht="15" hidden="1" customHeight="1" x14ac:dyDescent="0.2">
      <c r="B318" s="94"/>
      <c r="C318" s="95"/>
      <c r="D318" s="95"/>
      <c r="E318" s="96"/>
    </row>
    <row r="319" spans="2:5" ht="15" hidden="1" customHeight="1" x14ac:dyDescent="0.2">
      <c r="B319" s="94"/>
      <c r="C319" s="95"/>
      <c r="D319" s="95"/>
      <c r="E319" s="96"/>
    </row>
    <row r="320" spans="2:5" ht="15" hidden="1" customHeight="1" x14ac:dyDescent="0.2">
      <c r="B320" s="94"/>
      <c r="C320" s="95"/>
      <c r="D320" s="95"/>
      <c r="E320" s="96"/>
    </row>
    <row r="321" spans="2:5" ht="15" hidden="1" customHeight="1" x14ac:dyDescent="0.2">
      <c r="B321" s="94"/>
      <c r="C321" s="95"/>
      <c r="D321" s="95"/>
      <c r="E321" s="96"/>
    </row>
    <row r="322" spans="2:5" ht="15" hidden="1" customHeight="1" x14ac:dyDescent="0.2">
      <c r="B322" s="94"/>
      <c r="C322" s="95"/>
      <c r="D322" s="95"/>
      <c r="E322" s="96"/>
    </row>
    <row r="323" spans="2:5" ht="15" hidden="1" customHeight="1" x14ac:dyDescent="0.2">
      <c r="B323" s="94"/>
      <c r="C323" s="95"/>
      <c r="D323" s="95"/>
      <c r="E323" s="96"/>
    </row>
    <row r="324" spans="2:5" ht="15" hidden="1" customHeight="1" x14ac:dyDescent="0.2">
      <c r="B324" s="94"/>
      <c r="C324" s="95"/>
      <c r="D324" s="95"/>
      <c r="E324" s="96"/>
    </row>
    <row r="325" spans="2:5" ht="15" hidden="1" customHeight="1" x14ac:dyDescent="0.2">
      <c r="B325" s="94"/>
      <c r="C325" s="95"/>
      <c r="D325" s="95"/>
      <c r="E325" s="96"/>
    </row>
    <row r="326" spans="2:5" ht="15" hidden="1" customHeight="1" x14ac:dyDescent="0.2">
      <c r="B326" s="94"/>
      <c r="C326" s="95"/>
      <c r="D326" s="95"/>
      <c r="E326" s="96"/>
    </row>
    <row r="327" spans="2:5" ht="15" hidden="1" customHeight="1" x14ac:dyDescent="0.2">
      <c r="B327" s="94"/>
      <c r="C327" s="95"/>
      <c r="D327" s="95"/>
      <c r="E327" s="96"/>
    </row>
    <row r="328" spans="2:5" ht="15" hidden="1" customHeight="1" x14ac:dyDescent="0.2">
      <c r="B328" s="94"/>
      <c r="C328" s="95"/>
      <c r="D328" s="95"/>
      <c r="E328" s="96"/>
    </row>
    <row r="329" spans="2:5" ht="15" hidden="1" customHeight="1" x14ac:dyDescent="0.2">
      <c r="B329" s="94"/>
      <c r="C329" s="95"/>
      <c r="D329" s="95"/>
      <c r="E329" s="96"/>
    </row>
    <row r="330" spans="2:5" ht="15" hidden="1" customHeight="1" x14ac:dyDescent="0.2">
      <c r="B330" s="94"/>
      <c r="C330" s="95"/>
      <c r="D330" s="95"/>
      <c r="E330" s="96"/>
    </row>
    <row r="331" spans="2:5" ht="15" hidden="1" customHeight="1" x14ac:dyDescent="0.2">
      <c r="B331" s="94"/>
      <c r="C331" s="95"/>
      <c r="D331" s="95"/>
      <c r="E331" s="96"/>
    </row>
    <row r="332" spans="2:5" ht="15" hidden="1" customHeight="1" x14ac:dyDescent="0.2">
      <c r="B332" s="94"/>
      <c r="C332" s="95"/>
      <c r="D332" s="95"/>
      <c r="E332" s="96"/>
    </row>
    <row r="333" spans="2:5" ht="15" hidden="1" customHeight="1" x14ac:dyDescent="0.2">
      <c r="B333" s="94"/>
      <c r="C333" s="95"/>
      <c r="D333" s="95"/>
      <c r="E333" s="96"/>
    </row>
    <row r="334" spans="2:5" ht="15" hidden="1" customHeight="1" x14ac:dyDescent="0.2">
      <c r="B334" s="94"/>
      <c r="C334" s="95"/>
      <c r="D334" s="95"/>
      <c r="E334" s="96"/>
    </row>
    <row r="335" spans="2:5" ht="15" hidden="1" customHeight="1" x14ac:dyDescent="0.2">
      <c r="B335" s="94"/>
      <c r="C335" s="95"/>
      <c r="D335" s="95"/>
      <c r="E335" s="96"/>
    </row>
    <row r="336" spans="2:5" ht="15" hidden="1" customHeight="1" x14ac:dyDescent="0.2">
      <c r="B336" s="94"/>
      <c r="C336" s="95"/>
      <c r="D336" s="95"/>
      <c r="E336" s="96"/>
    </row>
    <row r="337" spans="2:5" ht="15" hidden="1" customHeight="1" x14ac:dyDescent="0.2">
      <c r="B337" s="94"/>
      <c r="C337" s="95"/>
      <c r="D337" s="95"/>
      <c r="E337" s="96"/>
    </row>
    <row r="338" spans="2:5" ht="15" hidden="1" customHeight="1" x14ac:dyDescent="0.2">
      <c r="B338" s="94"/>
      <c r="C338" s="95"/>
      <c r="D338" s="95"/>
      <c r="E338" s="96"/>
    </row>
    <row r="339" spans="2:5" ht="15" hidden="1" customHeight="1" x14ac:dyDescent="0.2">
      <c r="B339" s="94"/>
      <c r="C339" s="95"/>
      <c r="D339" s="95"/>
      <c r="E339" s="96"/>
    </row>
    <row r="340" spans="2:5" ht="15" hidden="1" customHeight="1" x14ac:dyDescent="0.2">
      <c r="B340" s="94"/>
      <c r="C340" s="95"/>
      <c r="D340" s="95"/>
      <c r="E340" s="96"/>
    </row>
    <row r="341" spans="2:5" ht="15" hidden="1" customHeight="1" x14ac:dyDescent="0.2">
      <c r="B341" s="94"/>
      <c r="C341" s="95"/>
      <c r="D341" s="95"/>
      <c r="E341" s="96"/>
    </row>
    <row r="342" spans="2:5" ht="15" hidden="1" customHeight="1" x14ac:dyDescent="0.2">
      <c r="B342" s="94"/>
      <c r="C342" s="95"/>
      <c r="D342" s="95"/>
      <c r="E342" s="96"/>
    </row>
    <row r="343" spans="2:5" ht="15" hidden="1" customHeight="1" x14ac:dyDescent="0.2">
      <c r="B343" s="94"/>
      <c r="C343" s="95"/>
      <c r="D343" s="95"/>
      <c r="E343" s="96"/>
    </row>
    <row r="344" spans="2:5" ht="15" hidden="1" customHeight="1" x14ac:dyDescent="0.2">
      <c r="B344" s="94"/>
      <c r="C344" s="95"/>
      <c r="D344" s="95"/>
      <c r="E344" s="96"/>
    </row>
    <row r="345" spans="2:5" ht="15" hidden="1" customHeight="1" x14ac:dyDescent="0.2">
      <c r="B345" s="94"/>
      <c r="C345" s="95"/>
      <c r="D345" s="95"/>
      <c r="E345" s="96"/>
    </row>
    <row r="346" spans="2:5" ht="15" hidden="1" customHeight="1" x14ac:dyDescent="0.2">
      <c r="B346" s="94"/>
      <c r="C346" s="95"/>
      <c r="D346" s="95"/>
      <c r="E346" s="96"/>
    </row>
    <row r="347" spans="2:5" ht="15" hidden="1" customHeight="1" x14ac:dyDescent="0.2">
      <c r="B347" s="94"/>
      <c r="C347" s="95"/>
      <c r="D347" s="95"/>
      <c r="E347" s="96"/>
    </row>
    <row r="348" spans="2:5" ht="15" hidden="1" customHeight="1" x14ac:dyDescent="0.2">
      <c r="B348" s="94"/>
      <c r="C348" s="95"/>
      <c r="D348" s="95"/>
      <c r="E348" s="96"/>
    </row>
    <row r="349" spans="2:5" ht="15" hidden="1" customHeight="1" x14ac:dyDescent="0.2">
      <c r="B349" s="94"/>
      <c r="C349" s="95"/>
      <c r="D349" s="95"/>
      <c r="E349" s="96"/>
    </row>
    <row r="350" spans="2:5" ht="15" hidden="1" customHeight="1" x14ac:dyDescent="0.2">
      <c r="B350" s="94"/>
      <c r="C350" s="95"/>
      <c r="D350" s="95"/>
      <c r="E350" s="96"/>
    </row>
    <row r="351" spans="2:5" ht="15" hidden="1" customHeight="1" x14ac:dyDescent="0.2">
      <c r="B351" s="94"/>
      <c r="C351" s="95"/>
      <c r="D351" s="95"/>
      <c r="E351" s="96"/>
    </row>
    <row r="352" spans="2:5" ht="15" hidden="1" customHeight="1" x14ac:dyDescent="0.2">
      <c r="B352" s="94"/>
      <c r="C352" s="95"/>
      <c r="D352" s="95"/>
      <c r="E352" s="96"/>
    </row>
    <row r="353" spans="2:5" ht="15" hidden="1" customHeight="1" x14ac:dyDescent="0.2">
      <c r="B353" s="94"/>
      <c r="C353" s="95"/>
      <c r="D353" s="95"/>
      <c r="E353" s="96"/>
    </row>
    <row r="354" spans="2:5" ht="15" hidden="1" customHeight="1" x14ac:dyDescent="0.2">
      <c r="B354" s="94"/>
      <c r="C354" s="95"/>
      <c r="D354" s="95"/>
      <c r="E354" s="96"/>
    </row>
    <row r="355" spans="2:5" ht="15" hidden="1" customHeight="1" x14ac:dyDescent="0.2">
      <c r="B355" s="94"/>
      <c r="C355" s="95"/>
      <c r="D355" s="95"/>
      <c r="E355" s="96"/>
    </row>
    <row r="356" spans="2:5" ht="15" hidden="1" customHeight="1" x14ac:dyDescent="0.2">
      <c r="B356" s="94"/>
      <c r="C356" s="95"/>
      <c r="D356" s="95"/>
      <c r="E356" s="96"/>
    </row>
    <row r="357" spans="2:5" ht="15" hidden="1" customHeight="1" x14ac:dyDescent="0.2">
      <c r="B357" s="94"/>
      <c r="C357" s="95"/>
      <c r="D357" s="95"/>
      <c r="E357" s="96"/>
    </row>
    <row r="358" spans="2:5" ht="15" hidden="1" customHeight="1" x14ac:dyDescent="0.2">
      <c r="B358" s="94"/>
      <c r="C358" s="95"/>
      <c r="D358" s="95"/>
      <c r="E358" s="96"/>
    </row>
    <row r="359" spans="2:5" ht="15" hidden="1" customHeight="1" x14ac:dyDescent="0.2">
      <c r="B359" s="94"/>
      <c r="C359" s="95"/>
      <c r="D359" s="95"/>
      <c r="E359" s="96"/>
    </row>
    <row r="360" spans="2:5" ht="15" hidden="1" customHeight="1" x14ac:dyDescent="0.2">
      <c r="B360" s="94"/>
      <c r="C360" s="95"/>
      <c r="D360" s="95"/>
      <c r="E360" s="96"/>
    </row>
    <row r="361" spans="2:5" ht="15" hidden="1" customHeight="1" x14ac:dyDescent="0.2">
      <c r="B361" s="94"/>
      <c r="C361" s="95"/>
      <c r="D361" s="95"/>
      <c r="E361" s="96"/>
    </row>
    <row r="362" spans="2:5" ht="15" hidden="1" customHeight="1" x14ac:dyDescent="0.2">
      <c r="B362" s="94"/>
      <c r="C362" s="95"/>
      <c r="D362" s="95"/>
      <c r="E362" s="96"/>
    </row>
    <row r="363" spans="2:5" ht="15" hidden="1" customHeight="1" x14ac:dyDescent="0.2">
      <c r="B363" s="94"/>
      <c r="C363" s="95"/>
      <c r="D363" s="95"/>
      <c r="E363" s="96"/>
    </row>
    <row r="364" spans="2:5" ht="15" hidden="1" customHeight="1" x14ac:dyDescent="0.2">
      <c r="B364" s="94"/>
      <c r="C364" s="95"/>
      <c r="D364" s="95"/>
      <c r="E364" s="96"/>
    </row>
    <row r="365" spans="2:5" ht="15" hidden="1" customHeight="1" x14ac:dyDescent="0.2">
      <c r="B365" s="94"/>
      <c r="C365" s="95"/>
      <c r="D365" s="95"/>
      <c r="E365" s="96"/>
    </row>
    <row r="366" spans="2:5" ht="15" hidden="1" customHeight="1" x14ac:dyDescent="0.2">
      <c r="B366" s="94"/>
      <c r="C366" s="95"/>
      <c r="D366" s="95"/>
      <c r="E366" s="96"/>
    </row>
    <row r="367" spans="2:5" ht="15" hidden="1" customHeight="1" x14ac:dyDescent="0.2">
      <c r="B367" s="94"/>
      <c r="C367" s="95"/>
      <c r="D367" s="95"/>
      <c r="E367" s="96"/>
    </row>
    <row r="368" spans="2:5" ht="15" hidden="1" customHeight="1" x14ac:dyDescent="0.2">
      <c r="B368" s="94"/>
      <c r="C368" s="95"/>
      <c r="D368" s="95"/>
      <c r="E368" s="96"/>
    </row>
    <row r="369" spans="2:5" ht="15" hidden="1" customHeight="1" x14ac:dyDescent="0.2">
      <c r="B369" s="94"/>
      <c r="C369" s="95"/>
      <c r="D369" s="95"/>
      <c r="E369" s="96"/>
    </row>
    <row r="370" spans="2:5" ht="15" hidden="1" customHeight="1" x14ac:dyDescent="0.2">
      <c r="B370" s="94"/>
      <c r="C370" s="95"/>
      <c r="D370" s="95"/>
      <c r="E370" s="96"/>
    </row>
    <row r="371" spans="2:5" ht="15" hidden="1" customHeight="1" x14ac:dyDescent="0.2">
      <c r="B371" s="94"/>
      <c r="C371" s="95"/>
      <c r="D371" s="95"/>
      <c r="E371" s="96"/>
    </row>
    <row r="372" spans="2:5" ht="15" hidden="1" customHeight="1" x14ac:dyDescent="0.2">
      <c r="B372" s="94"/>
      <c r="C372" s="95"/>
      <c r="D372" s="95"/>
      <c r="E372" s="96"/>
    </row>
    <row r="373" spans="2:5" ht="15" hidden="1" customHeight="1" x14ac:dyDescent="0.2">
      <c r="B373" s="94"/>
      <c r="C373" s="95"/>
      <c r="D373" s="95"/>
      <c r="E373" s="96"/>
    </row>
    <row r="374" spans="2:5" ht="15" hidden="1" customHeight="1" x14ac:dyDescent="0.2">
      <c r="B374" s="94"/>
      <c r="C374" s="95"/>
      <c r="D374" s="95"/>
      <c r="E374" s="96"/>
    </row>
    <row r="375" spans="2:5" ht="15" hidden="1" customHeight="1" x14ac:dyDescent="0.2">
      <c r="B375" s="94"/>
      <c r="C375" s="95"/>
      <c r="D375" s="95"/>
      <c r="E375" s="96"/>
    </row>
    <row r="376" spans="2:5" ht="15" hidden="1" customHeight="1" x14ac:dyDescent="0.2">
      <c r="B376" s="94"/>
      <c r="C376" s="95"/>
      <c r="D376" s="95"/>
      <c r="E376" s="96"/>
    </row>
    <row r="377" spans="2:5" ht="15" hidden="1" customHeight="1" x14ac:dyDescent="0.2">
      <c r="B377" s="94"/>
      <c r="C377" s="95"/>
      <c r="D377" s="95"/>
      <c r="E377" s="96"/>
    </row>
    <row r="378" spans="2:5" ht="15" hidden="1" customHeight="1" x14ac:dyDescent="0.2">
      <c r="B378" s="94"/>
      <c r="C378" s="95"/>
      <c r="D378" s="95"/>
      <c r="E378" s="96"/>
    </row>
    <row r="379" spans="2:5" ht="15" hidden="1" customHeight="1" x14ac:dyDescent="0.2">
      <c r="B379" s="94"/>
      <c r="C379" s="95"/>
      <c r="D379" s="95"/>
      <c r="E379" s="96"/>
    </row>
    <row r="380" spans="2:5" ht="15" hidden="1" customHeight="1" x14ac:dyDescent="0.2">
      <c r="B380" s="94"/>
      <c r="C380" s="95"/>
      <c r="D380" s="95"/>
      <c r="E380" s="96"/>
    </row>
    <row r="381" spans="2:5" ht="15" hidden="1" customHeight="1" x14ac:dyDescent="0.2">
      <c r="B381" s="94"/>
      <c r="C381" s="95"/>
      <c r="D381" s="95"/>
      <c r="E381" s="96"/>
    </row>
    <row r="382" spans="2:5" ht="15" hidden="1" customHeight="1" x14ac:dyDescent="0.2">
      <c r="B382" s="94"/>
      <c r="C382" s="95"/>
      <c r="D382" s="95"/>
      <c r="E382" s="96"/>
    </row>
    <row r="383" spans="2:5" ht="15" hidden="1" customHeight="1" x14ac:dyDescent="0.2">
      <c r="B383" s="94"/>
      <c r="C383" s="95"/>
      <c r="D383" s="95"/>
      <c r="E383" s="96"/>
    </row>
    <row r="384" spans="2:5" ht="15" hidden="1" customHeight="1" x14ac:dyDescent="0.2">
      <c r="B384" s="94"/>
      <c r="C384" s="95"/>
      <c r="D384" s="95"/>
      <c r="E384" s="96"/>
    </row>
    <row r="385" spans="2:5" ht="15" hidden="1" customHeight="1" x14ac:dyDescent="0.2">
      <c r="B385" s="94"/>
      <c r="C385" s="95"/>
      <c r="D385" s="95"/>
      <c r="E385" s="96"/>
    </row>
    <row r="386" spans="2:5" ht="15" hidden="1" customHeight="1" x14ac:dyDescent="0.2">
      <c r="B386" s="94"/>
      <c r="C386" s="95"/>
      <c r="D386" s="95"/>
      <c r="E386" s="96"/>
    </row>
    <row r="387" spans="2:5" ht="15" hidden="1" customHeight="1" x14ac:dyDescent="0.2">
      <c r="B387" s="94"/>
      <c r="C387" s="95"/>
      <c r="D387" s="95"/>
      <c r="E387" s="96"/>
    </row>
    <row r="388" spans="2:5" ht="15" hidden="1" customHeight="1" x14ac:dyDescent="0.2">
      <c r="B388" s="94"/>
      <c r="C388" s="95"/>
      <c r="D388" s="95"/>
      <c r="E388" s="96"/>
    </row>
    <row r="389" spans="2:5" ht="15" hidden="1" customHeight="1" x14ac:dyDescent="0.2">
      <c r="B389" s="94"/>
      <c r="C389" s="95"/>
      <c r="D389" s="95"/>
      <c r="E389" s="96"/>
    </row>
    <row r="390" spans="2:5" ht="15" hidden="1" customHeight="1" x14ac:dyDescent="0.2">
      <c r="B390" s="94"/>
      <c r="C390" s="95"/>
      <c r="D390" s="95"/>
      <c r="E390" s="96"/>
    </row>
    <row r="391" spans="2:5" ht="15" hidden="1" customHeight="1" x14ac:dyDescent="0.2">
      <c r="B391" s="94"/>
      <c r="C391" s="95"/>
      <c r="D391" s="95"/>
      <c r="E391" s="96"/>
    </row>
    <row r="392" spans="2:5" ht="15" hidden="1" customHeight="1" x14ac:dyDescent="0.2">
      <c r="B392" s="94"/>
      <c r="C392" s="95"/>
      <c r="D392" s="95"/>
      <c r="E392" s="96"/>
    </row>
    <row r="393" spans="2:5" ht="15" hidden="1" customHeight="1" x14ac:dyDescent="0.2">
      <c r="B393" s="94"/>
      <c r="C393" s="95"/>
      <c r="D393" s="95"/>
      <c r="E393" s="96"/>
    </row>
    <row r="394" spans="2:5" ht="15" hidden="1" customHeight="1" x14ac:dyDescent="0.2">
      <c r="B394" s="94"/>
      <c r="C394" s="95"/>
      <c r="D394" s="95"/>
      <c r="E394" s="96"/>
    </row>
    <row r="395" spans="2:5" ht="15" hidden="1" customHeight="1" x14ac:dyDescent="0.2">
      <c r="B395" s="94"/>
      <c r="C395" s="95"/>
      <c r="D395" s="95"/>
      <c r="E395" s="96"/>
    </row>
    <row r="396" spans="2:5" ht="15" hidden="1" customHeight="1" x14ac:dyDescent="0.2">
      <c r="B396" s="94"/>
      <c r="C396" s="95"/>
      <c r="D396" s="95"/>
      <c r="E396" s="96"/>
    </row>
    <row r="397" spans="2:5" ht="15" hidden="1" customHeight="1" x14ac:dyDescent="0.2">
      <c r="B397" s="94"/>
      <c r="C397" s="95"/>
      <c r="D397" s="95"/>
      <c r="E397" s="96"/>
    </row>
    <row r="398" spans="2:5" ht="15" hidden="1" customHeight="1" x14ac:dyDescent="0.2">
      <c r="B398" s="94"/>
      <c r="C398" s="95"/>
      <c r="D398" s="95"/>
      <c r="E398" s="96"/>
    </row>
    <row r="399" spans="2:5" ht="15" hidden="1" customHeight="1" x14ac:dyDescent="0.2">
      <c r="B399" s="94"/>
      <c r="C399" s="95"/>
      <c r="D399" s="95"/>
      <c r="E399" s="96"/>
    </row>
    <row r="400" spans="2:5" ht="15" hidden="1" customHeight="1" x14ac:dyDescent="0.2">
      <c r="B400" s="94"/>
      <c r="C400" s="95"/>
      <c r="D400" s="95"/>
      <c r="E400" s="96"/>
    </row>
    <row r="401" spans="2:5" ht="15" hidden="1" customHeight="1" x14ac:dyDescent="0.2">
      <c r="B401" s="94"/>
      <c r="C401" s="95"/>
      <c r="D401" s="95"/>
      <c r="E401" s="96"/>
    </row>
    <row r="402" spans="2:5" ht="15" hidden="1" customHeight="1" x14ac:dyDescent="0.2">
      <c r="B402" s="94"/>
      <c r="C402" s="95"/>
      <c r="D402" s="95"/>
      <c r="E402" s="96"/>
    </row>
    <row r="403" spans="2:5" ht="15" hidden="1" customHeight="1" x14ac:dyDescent="0.2">
      <c r="B403" s="94"/>
      <c r="C403" s="95"/>
      <c r="D403" s="95"/>
      <c r="E403" s="96"/>
    </row>
    <row r="404" spans="2:5" ht="15" hidden="1" customHeight="1" x14ac:dyDescent="0.2">
      <c r="B404" s="94"/>
      <c r="C404" s="95"/>
      <c r="D404" s="95"/>
      <c r="E404" s="96"/>
    </row>
    <row r="405" spans="2:5" ht="15" hidden="1" customHeight="1" x14ac:dyDescent="0.2">
      <c r="B405" s="94"/>
      <c r="C405" s="95"/>
      <c r="D405" s="95"/>
      <c r="E405" s="96"/>
    </row>
    <row r="406" spans="2:5" ht="15" hidden="1" customHeight="1" x14ac:dyDescent="0.2">
      <c r="B406" s="94"/>
      <c r="C406" s="95"/>
      <c r="D406" s="95"/>
      <c r="E406" s="96"/>
    </row>
    <row r="407" spans="2:5" ht="15" hidden="1" customHeight="1" x14ac:dyDescent="0.2">
      <c r="B407" s="94"/>
      <c r="C407" s="95"/>
      <c r="D407" s="95"/>
      <c r="E407" s="96"/>
    </row>
    <row r="408" spans="2:5" ht="15" hidden="1" customHeight="1" x14ac:dyDescent="0.2">
      <c r="B408" s="94"/>
      <c r="C408" s="95"/>
      <c r="D408" s="95"/>
      <c r="E408" s="96"/>
    </row>
    <row r="409" spans="2:5" ht="15" hidden="1" customHeight="1" x14ac:dyDescent="0.2">
      <c r="B409" s="94"/>
      <c r="C409" s="95"/>
      <c r="D409" s="95"/>
      <c r="E409" s="96"/>
    </row>
    <row r="410" spans="2:5" ht="15" hidden="1" customHeight="1" x14ac:dyDescent="0.2">
      <c r="B410" s="94"/>
      <c r="C410" s="95"/>
      <c r="D410" s="95"/>
      <c r="E410" s="96"/>
    </row>
    <row r="411" spans="2:5" ht="15" hidden="1" customHeight="1" x14ac:dyDescent="0.2">
      <c r="B411" s="94"/>
      <c r="C411" s="95"/>
      <c r="D411" s="95"/>
      <c r="E411" s="96"/>
    </row>
    <row r="412" spans="2:5" ht="15" hidden="1" customHeight="1" x14ac:dyDescent="0.2">
      <c r="B412" s="94"/>
      <c r="C412" s="95"/>
      <c r="D412" s="95"/>
      <c r="E412" s="96"/>
    </row>
    <row r="413" spans="2:5" ht="15" hidden="1" customHeight="1" x14ac:dyDescent="0.2">
      <c r="B413" s="94"/>
      <c r="C413" s="95"/>
      <c r="D413" s="95"/>
      <c r="E413" s="96"/>
    </row>
    <row r="414" spans="2:5" ht="15" hidden="1" customHeight="1" x14ac:dyDescent="0.2">
      <c r="B414" s="94"/>
      <c r="C414" s="95"/>
      <c r="D414" s="95"/>
      <c r="E414" s="96"/>
    </row>
    <row r="415" spans="2:5" ht="15" hidden="1" customHeight="1" x14ac:dyDescent="0.2">
      <c r="B415" s="94"/>
      <c r="C415" s="95"/>
      <c r="D415" s="95"/>
      <c r="E415" s="96"/>
    </row>
    <row r="416" spans="2:5" ht="15" hidden="1" customHeight="1" x14ac:dyDescent="0.2">
      <c r="B416" s="94"/>
      <c r="C416" s="95"/>
      <c r="D416" s="95"/>
      <c r="E416" s="96"/>
    </row>
    <row r="417" spans="2:5" ht="15" hidden="1" customHeight="1" x14ac:dyDescent="0.2">
      <c r="B417" s="94"/>
      <c r="C417" s="95"/>
      <c r="D417" s="95"/>
      <c r="E417" s="96"/>
    </row>
    <row r="418" spans="2:5" ht="15" hidden="1" customHeight="1" x14ac:dyDescent="0.2">
      <c r="B418" s="94"/>
      <c r="C418" s="95"/>
      <c r="D418" s="95"/>
      <c r="E418" s="96"/>
    </row>
    <row r="419" spans="2:5" ht="15" hidden="1" customHeight="1" x14ac:dyDescent="0.2">
      <c r="B419" s="94"/>
      <c r="C419" s="95"/>
      <c r="D419" s="95"/>
      <c r="E419" s="96"/>
    </row>
    <row r="420" spans="2:5" ht="15" hidden="1" customHeight="1" x14ac:dyDescent="0.2">
      <c r="B420" s="94"/>
      <c r="C420" s="95"/>
      <c r="D420" s="95"/>
      <c r="E420" s="96"/>
    </row>
    <row r="421" spans="2:5" ht="15" hidden="1" customHeight="1" x14ac:dyDescent="0.2">
      <c r="B421" s="94"/>
      <c r="C421" s="95"/>
      <c r="D421" s="95"/>
      <c r="E421" s="96"/>
    </row>
    <row r="422" spans="2:5" ht="15" hidden="1" customHeight="1" x14ac:dyDescent="0.2">
      <c r="B422" s="94"/>
      <c r="C422" s="95"/>
      <c r="D422" s="95"/>
      <c r="E422" s="96"/>
    </row>
    <row r="423" spans="2:5" ht="15" hidden="1" customHeight="1" x14ac:dyDescent="0.2">
      <c r="B423" s="94"/>
      <c r="C423" s="95"/>
      <c r="D423" s="95"/>
      <c r="E423" s="96"/>
    </row>
    <row r="424" spans="2:5" ht="15" hidden="1" customHeight="1" x14ac:dyDescent="0.2">
      <c r="B424" s="94"/>
      <c r="C424" s="95"/>
      <c r="D424" s="95"/>
      <c r="E424" s="96"/>
    </row>
    <row r="425" spans="2:5" ht="15" hidden="1" customHeight="1" x14ac:dyDescent="0.2">
      <c r="B425" s="94"/>
      <c r="C425" s="95"/>
      <c r="D425" s="95"/>
      <c r="E425" s="96"/>
    </row>
    <row r="426" spans="2:5" ht="15" hidden="1" customHeight="1" x14ac:dyDescent="0.2">
      <c r="B426" s="94"/>
      <c r="C426" s="95"/>
      <c r="D426" s="95"/>
      <c r="E426" s="96"/>
    </row>
    <row r="427" spans="2:5" ht="15" hidden="1" customHeight="1" x14ac:dyDescent="0.2">
      <c r="B427" s="94"/>
      <c r="C427" s="95"/>
      <c r="D427" s="95"/>
      <c r="E427" s="96"/>
    </row>
    <row r="428" spans="2:5" ht="15" hidden="1" customHeight="1" x14ac:dyDescent="0.2">
      <c r="B428" s="94"/>
      <c r="C428" s="95"/>
      <c r="D428" s="95"/>
      <c r="E428" s="96"/>
    </row>
    <row r="429" spans="2:5" ht="15" hidden="1" customHeight="1" x14ac:dyDescent="0.2">
      <c r="B429" s="94"/>
      <c r="C429" s="95"/>
      <c r="D429" s="95"/>
      <c r="E429" s="96"/>
    </row>
    <row r="430" spans="2:5" ht="15" hidden="1" customHeight="1" x14ac:dyDescent="0.2">
      <c r="B430" s="94"/>
      <c r="C430" s="95"/>
      <c r="D430" s="95"/>
      <c r="E430" s="96"/>
    </row>
    <row r="431" spans="2:5" ht="15" hidden="1" customHeight="1" x14ac:dyDescent="0.2">
      <c r="B431" s="94"/>
      <c r="C431" s="95"/>
      <c r="D431" s="95"/>
      <c r="E431" s="96"/>
    </row>
    <row r="432" spans="2:5" ht="15" hidden="1" customHeight="1" x14ac:dyDescent="0.2">
      <c r="B432" s="94"/>
      <c r="C432" s="95"/>
      <c r="D432" s="95"/>
      <c r="E432" s="96"/>
    </row>
    <row r="433" spans="2:5" ht="15" hidden="1" customHeight="1" x14ac:dyDescent="0.2">
      <c r="B433" s="94"/>
      <c r="C433" s="95"/>
      <c r="D433" s="95"/>
      <c r="E433" s="96"/>
    </row>
    <row r="434" spans="2:5" ht="15" hidden="1" customHeight="1" x14ac:dyDescent="0.2">
      <c r="B434" s="94"/>
      <c r="C434" s="95"/>
      <c r="D434" s="95"/>
      <c r="E434" s="96"/>
    </row>
    <row r="435" spans="2:5" ht="15" hidden="1" customHeight="1" x14ac:dyDescent="0.2">
      <c r="B435" s="94"/>
      <c r="C435" s="95"/>
      <c r="D435" s="95"/>
      <c r="E435" s="96"/>
    </row>
    <row r="436" spans="2:5" ht="15" hidden="1" customHeight="1" x14ac:dyDescent="0.2">
      <c r="B436" s="94"/>
      <c r="C436" s="95"/>
      <c r="D436" s="95"/>
      <c r="E436" s="96"/>
    </row>
    <row r="437" spans="2:5" ht="15" hidden="1" customHeight="1" x14ac:dyDescent="0.2">
      <c r="B437" s="94"/>
      <c r="C437" s="95"/>
      <c r="D437" s="95"/>
      <c r="E437" s="96"/>
    </row>
    <row r="438" spans="2:5" ht="15" hidden="1" customHeight="1" x14ac:dyDescent="0.2">
      <c r="B438" s="94"/>
      <c r="C438" s="95"/>
      <c r="D438" s="95"/>
      <c r="E438" s="96"/>
    </row>
    <row r="439" spans="2:5" ht="15" hidden="1" customHeight="1" x14ac:dyDescent="0.2">
      <c r="B439" s="94"/>
      <c r="C439" s="95"/>
      <c r="D439" s="95"/>
      <c r="E439" s="96"/>
    </row>
    <row r="440" spans="2:5" ht="15" hidden="1" customHeight="1" x14ac:dyDescent="0.2">
      <c r="B440" s="94"/>
      <c r="C440" s="95"/>
      <c r="D440" s="95"/>
      <c r="E440" s="96"/>
    </row>
    <row r="441" spans="2:5" ht="15" hidden="1" customHeight="1" x14ac:dyDescent="0.2">
      <c r="B441" s="94"/>
      <c r="C441" s="95"/>
      <c r="D441" s="95"/>
      <c r="E441" s="96"/>
    </row>
    <row r="442" spans="2:5" ht="15" hidden="1" customHeight="1" x14ac:dyDescent="0.2">
      <c r="B442" s="94"/>
      <c r="C442" s="95"/>
      <c r="D442" s="95"/>
      <c r="E442" s="96"/>
    </row>
    <row r="443" spans="2:5" ht="15" hidden="1" customHeight="1" x14ac:dyDescent="0.2">
      <c r="B443" s="94"/>
      <c r="C443" s="95"/>
      <c r="D443" s="95"/>
      <c r="E443" s="96"/>
    </row>
    <row r="444" spans="2:5" ht="15" hidden="1" customHeight="1" x14ac:dyDescent="0.2">
      <c r="B444" s="94"/>
      <c r="C444" s="95"/>
      <c r="D444" s="95"/>
      <c r="E444" s="96"/>
    </row>
    <row r="445" spans="2:5" ht="15" hidden="1" customHeight="1" x14ac:dyDescent="0.2">
      <c r="B445" s="94"/>
      <c r="C445" s="95"/>
      <c r="D445" s="95"/>
      <c r="E445" s="96"/>
    </row>
    <row r="446" spans="2:5" ht="15" hidden="1" customHeight="1" x14ac:dyDescent="0.2">
      <c r="B446" s="94"/>
      <c r="C446" s="95"/>
      <c r="D446" s="95"/>
      <c r="E446" s="96"/>
    </row>
    <row r="447" spans="2:5" ht="15" hidden="1" customHeight="1" x14ac:dyDescent="0.2">
      <c r="B447" s="94"/>
      <c r="C447" s="95"/>
      <c r="D447" s="95"/>
      <c r="E447" s="96"/>
    </row>
    <row r="448" spans="2:5" ht="15" hidden="1" customHeight="1" x14ac:dyDescent="0.2">
      <c r="B448" s="94"/>
      <c r="C448" s="95"/>
      <c r="D448" s="95"/>
      <c r="E448" s="96"/>
    </row>
    <row r="449" spans="2:5" ht="15" hidden="1" customHeight="1" x14ac:dyDescent="0.2">
      <c r="B449" s="94"/>
      <c r="C449" s="95"/>
      <c r="D449" s="95"/>
      <c r="E449" s="96"/>
    </row>
    <row r="450" spans="2:5" ht="15" hidden="1" customHeight="1" x14ac:dyDescent="0.2">
      <c r="B450" s="94"/>
      <c r="C450" s="95"/>
      <c r="D450" s="95"/>
      <c r="E450" s="96"/>
    </row>
    <row r="451" spans="2:5" ht="15" hidden="1" customHeight="1" x14ac:dyDescent="0.2">
      <c r="B451" s="94"/>
      <c r="C451" s="95"/>
      <c r="D451" s="95"/>
      <c r="E451" s="96"/>
    </row>
    <row r="452" spans="2:5" ht="15" hidden="1" customHeight="1" x14ac:dyDescent="0.2">
      <c r="B452" s="94"/>
      <c r="C452" s="95"/>
      <c r="D452" s="95"/>
      <c r="E452" s="96"/>
    </row>
    <row r="453" spans="2:5" ht="15" hidden="1" customHeight="1" x14ac:dyDescent="0.2">
      <c r="B453" s="94"/>
      <c r="C453" s="95"/>
      <c r="D453" s="95"/>
      <c r="E453" s="96"/>
    </row>
    <row r="454" spans="2:5" ht="15" hidden="1" customHeight="1" x14ac:dyDescent="0.2">
      <c r="B454" s="94"/>
      <c r="C454" s="95"/>
      <c r="D454" s="95"/>
      <c r="E454" s="96"/>
    </row>
    <row r="455" spans="2:5" ht="15" hidden="1" customHeight="1" x14ac:dyDescent="0.2">
      <c r="B455" s="94"/>
      <c r="C455" s="95"/>
      <c r="D455" s="95"/>
      <c r="E455" s="96"/>
    </row>
    <row r="456" spans="2:5" ht="15" hidden="1" customHeight="1" x14ac:dyDescent="0.2">
      <c r="B456" s="94"/>
      <c r="C456" s="95"/>
      <c r="D456" s="95"/>
      <c r="E456" s="96"/>
    </row>
    <row r="457" spans="2:5" ht="15" hidden="1" customHeight="1" x14ac:dyDescent="0.2">
      <c r="B457" s="94"/>
      <c r="C457" s="95"/>
      <c r="D457" s="95"/>
      <c r="E457" s="96"/>
    </row>
    <row r="458" spans="2:5" ht="15" hidden="1" customHeight="1" x14ac:dyDescent="0.2">
      <c r="B458" s="94"/>
      <c r="C458" s="95"/>
      <c r="D458" s="95"/>
      <c r="E458" s="96"/>
    </row>
    <row r="459" spans="2:5" ht="15" hidden="1" customHeight="1" x14ac:dyDescent="0.2">
      <c r="B459" s="94"/>
      <c r="C459" s="95"/>
      <c r="D459" s="95"/>
      <c r="E459" s="96"/>
    </row>
    <row r="460" spans="2:5" ht="15" hidden="1" customHeight="1" x14ac:dyDescent="0.2">
      <c r="B460" s="94"/>
      <c r="C460" s="95"/>
      <c r="D460" s="95"/>
      <c r="E460" s="96"/>
    </row>
    <row r="461" spans="2:5" ht="15" hidden="1" customHeight="1" x14ac:dyDescent="0.2">
      <c r="B461" s="94"/>
      <c r="C461" s="95"/>
      <c r="D461" s="95"/>
      <c r="E461" s="96"/>
    </row>
    <row r="462" spans="2:5" ht="15" hidden="1" customHeight="1" x14ac:dyDescent="0.2">
      <c r="B462" s="94"/>
      <c r="C462" s="95"/>
      <c r="D462" s="95"/>
      <c r="E462" s="96"/>
    </row>
    <row r="463" spans="2:5" ht="15" hidden="1" customHeight="1" x14ac:dyDescent="0.2">
      <c r="B463" s="94"/>
      <c r="C463" s="95"/>
      <c r="D463" s="95"/>
      <c r="E463" s="96"/>
    </row>
    <row r="464" spans="2:5" ht="15" hidden="1" customHeight="1" x14ac:dyDescent="0.2">
      <c r="B464" s="94"/>
      <c r="C464" s="95"/>
      <c r="D464" s="95"/>
      <c r="E464" s="96"/>
    </row>
    <row r="465" spans="2:5" ht="15" hidden="1" customHeight="1" x14ac:dyDescent="0.2">
      <c r="B465" s="94"/>
      <c r="C465" s="95"/>
      <c r="D465" s="95"/>
      <c r="E465" s="96"/>
    </row>
    <row r="466" spans="2:5" ht="15" hidden="1" customHeight="1" x14ac:dyDescent="0.2">
      <c r="B466" s="94"/>
      <c r="C466" s="95"/>
      <c r="D466" s="95"/>
      <c r="E466" s="96"/>
    </row>
    <row r="467" spans="2:5" ht="15" hidden="1" customHeight="1" x14ac:dyDescent="0.2">
      <c r="B467" s="94"/>
      <c r="C467" s="95"/>
      <c r="D467" s="95"/>
      <c r="E467" s="96"/>
    </row>
    <row r="468" spans="2:5" ht="15" hidden="1" customHeight="1" x14ac:dyDescent="0.2">
      <c r="B468" s="94"/>
      <c r="C468" s="95"/>
      <c r="D468" s="95"/>
      <c r="E468" s="96"/>
    </row>
    <row r="469" spans="2:5" ht="15" hidden="1" customHeight="1" x14ac:dyDescent="0.2">
      <c r="B469" s="94"/>
      <c r="C469" s="95"/>
      <c r="D469" s="95"/>
      <c r="E469" s="96"/>
    </row>
    <row r="470" spans="2:5" ht="15" hidden="1" customHeight="1" x14ac:dyDescent="0.2">
      <c r="B470" s="94"/>
      <c r="C470" s="95"/>
      <c r="D470" s="95"/>
      <c r="E470" s="96"/>
    </row>
    <row r="471" spans="2:5" ht="15" hidden="1" customHeight="1" x14ac:dyDescent="0.2">
      <c r="B471" s="94"/>
      <c r="C471" s="95"/>
      <c r="D471" s="95"/>
      <c r="E471" s="96"/>
    </row>
    <row r="472" spans="2:5" ht="15" hidden="1" customHeight="1" x14ac:dyDescent="0.2">
      <c r="B472" s="94"/>
      <c r="C472" s="95"/>
      <c r="D472" s="95"/>
      <c r="E472" s="96"/>
    </row>
    <row r="473" spans="2:5" ht="15" hidden="1" customHeight="1" x14ac:dyDescent="0.2">
      <c r="B473" s="94"/>
      <c r="C473" s="95"/>
      <c r="D473" s="95"/>
      <c r="E473" s="96"/>
    </row>
    <row r="474" spans="2:5" ht="15" hidden="1" customHeight="1" x14ac:dyDescent="0.2">
      <c r="B474" s="94"/>
      <c r="C474" s="95"/>
      <c r="D474" s="95"/>
      <c r="E474" s="96"/>
    </row>
    <row r="475" spans="2:5" ht="15" hidden="1" customHeight="1" x14ac:dyDescent="0.2">
      <c r="B475" s="94"/>
      <c r="C475" s="95"/>
      <c r="D475" s="95"/>
      <c r="E475" s="96"/>
    </row>
    <row r="476" spans="2:5" ht="15" hidden="1" customHeight="1" x14ac:dyDescent="0.2">
      <c r="B476" s="94"/>
      <c r="C476" s="95"/>
      <c r="D476" s="95"/>
      <c r="E476" s="96"/>
    </row>
    <row r="477" spans="2:5" ht="15" hidden="1" customHeight="1" x14ac:dyDescent="0.2">
      <c r="B477" s="94"/>
      <c r="C477" s="95"/>
      <c r="D477" s="95"/>
      <c r="E477" s="96"/>
    </row>
    <row r="478" spans="2:5" ht="15" hidden="1" customHeight="1" x14ac:dyDescent="0.2">
      <c r="B478" s="94"/>
      <c r="C478" s="95"/>
      <c r="D478" s="95"/>
      <c r="E478" s="96"/>
    </row>
    <row r="479" spans="2:5" ht="15" hidden="1" customHeight="1" x14ac:dyDescent="0.2">
      <c r="B479" s="94"/>
      <c r="C479" s="95"/>
      <c r="D479" s="95"/>
      <c r="E479" s="96"/>
    </row>
    <row r="480" spans="2:5" ht="15" hidden="1" customHeight="1" x14ac:dyDescent="0.2">
      <c r="B480" s="94"/>
      <c r="C480" s="95"/>
      <c r="D480" s="95"/>
      <c r="E480" s="96"/>
    </row>
    <row r="481" spans="2:5" ht="15" hidden="1" customHeight="1" x14ac:dyDescent="0.2">
      <c r="B481" s="94"/>
      <c r="C481" s="95"/>
      <c r="D481" s="95"/>
      <c r="E481" s="96"/>
    </row>
    <row r="482" spans="2:5" ht="15" hidden="1" customHeight="1" x14ac:dyDescent="0.2">
      <c r="B482" s="94"/>
      <c r="C482" s="95"/>
      <c r="D482" s="95"/>
      <c r="E482" s="96"/>
    </row>
    <row r="483" spans="2:5" ht="15" hidden="1" customHeight="1" x14ac:dyDescent="0.2">
      <c r="B483" s="94"/>
      <c r="C483" s="95"/>
      <c r="D483" s="95"/>
      <c r="E483" s="96"/>
    </row>
    <row r="484" spans="2:5" ht="15" hidden="1" customHeight="1" x14ac:dyDescent="0.2">
      <c r="B484" s="94"/>
      <c r="C484" s="95"/>
      <c r="D484" s="95"/>
      <c r="E484" s="96"/>
    </row>
    <row r="485" spans="2:5" ht="15" hidden="1" customHeight="1" x14ac:dyDescent="0.2">
      <c r="B485" s="94"/>
      <c r="C485" s="95"/>
      <c r="D485" s="95"/>
      <c r="E485" s="96"/>
    </row>
    <row r="486" spans="2:5" ht="15" hidden="1" customHeight="1" x14ac:dyDescent="0.2">
      <c r="B486" s="94"/>
      <c r="C486" s="95"/>
      <c r="D486" s="95"/>
      <c r="E486" s="96"/>
    </row>
    <row r="487" spans="2:5" ht="15" hidden="1" customHeight="1" x14ac:dyDescent="0.2">
      <c r="B487" s="94"/>
      <c r="C487" s="95"/>
      <c r="D487" s="95"/>
      <c r="E487" s="96"/>
    </row>
    <row r="488" spans="2:5" ht="15" hidden="1" customHeight="1" x14ac:dyDescent="0.2">
      <c r="B488" s="94"/>
      <c r="C488" s="95"/>
      <c r="D488" s="95"/>
      <c r="E488" s="96"/>
    </row>
    <row r="489" spans="2:5" ht="15" hidden="1" customHeight="1" x14ac:dyDescent="0.2">
      <c r="B489" s="94"/>
      <c r="C489" s="95"/>
      <c r="D489" s="95"/>
      <c r="E489" s="96"/>
    </row>
    <row r="490" spans="2:5" ht="15" hidden="1" customHeight="1" x14ac:dyDescent="0.2">
      <c r="B490" s="94"/>
      <c r="C490" s="95"/>
      <c r="D490" s="95"/>
      <c r="E490" s="96"/>
    </row>
    <row r="491" spans="2:5" ht="15" hidden="1" customHeight="1" x14ac:dyDescent="0.2">
      <c r="B491" s="94"/>
      <c r="C491" s="95"/>
      <c r="D491" s="95"/>
      <c r="E491" s="96"/>
    </row>
    <row r="492" spans="2:5" ht="15" hidden="1" customHeight="1" x14ac:dyDescent="0.2">
      <c r="B492" s="94"/>
      <c r="C492" s="95"/>
      <c r="D492" s="95"/>
      <c r="E492" s="96"/>
    </row>
    <row r="493" spans="2:5" ht="15" hidden="1" customHeight="1" x14ac:dyDescent="0.2">
      <c r="B493" s="94"/>
      <c r="C493" s="95"/>
      <c r="D493" s="95"/>
      <c r="E493" s="96"/>
    </row>
    <row r="494" spans="2:5" ht="15" hidden="1" customHeight="1" x14ac:dyDescent="0.2">
      <c r="B494" s="94"/>
      <c r="C494" s="95"/>
      <c r="D494" s="95"/>
      <c r="E494" s="96"/>
    </row>
    <row r="495" spans="2:5" ht="15" hidden="1" customHeight="1" x14ac:dyDescent="0.2">
      <c r="B495" s="94"/>
      <c r="C495" s="95"/>
      <c r="D495" s="95"/>
      <c r="E495" s="96"/>
    </row>
    <row r="496" spans="2:5" ht="15" hidden="1" customHeight="1" x14ac:dyDescent="0.2">
      <c r="B496" s="94"/>
      <c r="C496" s="95"/>
      <c r="D496" s="95"/>
      <c r="E496" s="96"/>
    </row>
    <row r="497" spans="2:5" ht="15" hidden="1" customHeight="1" x14ac:dyDescent="0.2">
      <c r="B497" s="94"/>
      <c r="C497" s="95"/>
      <c r="D497" s="95"/>
      <c r="E497" s="96"/>
    </row>
    <row r="498" spans="2:5" ht="15" hidden="1" customHeight="1" x14ac:dyDescent="0.2">
      <c r="B498" s="94"/>
      <c r="C498" s="95"/>
      <c r="D498" s="95"/>
      <c r="E498" s="96"/>
    </row>
    <row r="499" spans="2:5" ht="15" hidden="1" customHeight="1" x14ac:dyDescent="0.2">
      <c r="B499" s="94"/>
      <c r="C499" s="95"/>
      <c r="D499" s="95"/>
      <c r="E499" s="96"/>
    </row>
    <row r="500" spans="2:5" ht="15" hidden="1" customHeight="1" x14ac:dyDescent="0.2">
      <c r="B500" s="94"/>
      <c r="C500" s="95"/>
      <c r="D500" s="95"/>
      <c r="E500" s="96"/>
    </row>
    <row r="501" spans="2:5" ht="15" hidden="1" customHeight="1" x14ac:dyDescent="0.2">
      <c r="B501" s="94"/>
      <c r="C501" s="95"/>
      <c r="D501" s="95"/>
      <c r="E501" s="96"/>
    </row>
    <row r="502" spans="2:5" ht="15" hidden="1" customHeight="1" x14ac:dyDescent="0.2">
      <c r="B502" s="94"/>
      <c r="C502" s="95"/>
      <c r="D502" s="95"/>
      <c r="E502" s="96"/>
    </row>
    <row r="503" spans="2:5" ht="15" hidden="1" customHeight="1" x14ac:dyDescent="0.2">
      <c r="B503" s="94"/>
      <c r="C503" s="95"/>
      <c r="D503" s="95"/>
      <c r="E503" s="96"/>
    </row>
    <row r="504" spans="2:5" ht="15" hidden="1" customHeight="1" x14ac:dyDescent="0.2">
      <c r="B504" s="94"/>
      <c r="C504" s="95"/>
      <c r="D504" s="95"/>
      <c r="E504" s="96"/>
    </row>
    <row r="505" spans="2:5" ht="15" hidden="1" customHeight="1" x14ac:dyDescent="0.2">
      <c r="B505" s="94"/>
      <c r="C505" s="95"/>
      <c r="D505" s="95"/>
      <c r="E505" s="96"/>
    </row>
    <row r="506" spans="2:5" ht="15" hidden="1" customHeight="1" x14ac:dyDescent="0.2">
      <c r="B506" s="94"/>
      <c r="C506" s="95"/>
      <c r="D506" s="95"/>
      <c r="E506" s="96"/>
    </row>
    <row r="507" spans="2:5" ht="15" hidden="1" customHeight="1" x14ac:dyDescent="0.2">
      <c r="B507" s="94"/>
      <c r="C507" s="95"/>
      <c r="D507" s="95"/>
      <c r="E507" s="96"/>
    </row>
    <row r="508" spans="2:5" ht="15" hidden="1" customHeight="1" x14ac:dyDescent="0.2">
      <c r="B508" s="94"/>
      <c r="C508" s="95"/>
      <c r="D508" s="95"/>
      <c r="E508" s="96"/>
    </row>
    <row r="509" spans="2:5" ht="15" hidden="1" customHeight="1" x14ac:dyDescent="0.2">
      <c r="B509" s="94"/>
      <c r="C509" s="95"/>
      <c r="D509" s="95"/>
      <c r="E509" s="96"/>
    </row>
    <row r="510" spans="2:5" ht="15" hidden="1" customHeight="1" x14ac:dyDescent="0.2">
      <c r="B510" s="94"/>
      <c r="C510" s="95"/>
      <c r="D510" s="95"/>
      <c r="E510" s="96"/>
    </row>
    <row r="511" spans="2:5" ht="15" hidden="1" customHeight="1" x14ac:dyDescent="0.2">
      <c r="B511" s="94"/>
      <c r="C511" s="95"/>
      <c r="D511" s="95"/>
      <c r="E511" s="96"/>
    </row>
    <row r="512" spans="2:5" ht="15" hidden="1" customHeight="1" x14ac:dyDescent="0.2">
      <c r="B512" s="94"/>
      <c r="C512" s="95"/>
      <c r="D512" s="95"/>
      <c r="E512" s="96"/>
    </row>
    <row r="513" spans="2:5" ht="15" hidden="1" customHeight="1" x14ac:dyDescent="0.2">
      <c r="B513" s="94"/>
      <c r="C513" s="95"/>
      <c r="D513" s="95"/>
      <c r="E513" s="96"/>
    </row>
    <row r="514" spans="2:5" ht="15" hidden="1" customHeight="1" x14ac:dyDescent="0.2">
      <c r="B514" s="94"/>
      <c r="C514" s="95"/>
      <c r="D514" s="95"/>
      <c r="E514" s="96"/>
    </row>
    <row r="515" spans="2:5" ht="15" hidden="1" customHeight="1" x14ac:dyDescent="0.2">
      <c r="B515" s="94"/>
      <c r="C515" s="95"/>
      <c r="D515" s="95"/>
      <c r="E515" s="96"/>
    </row>
    <row r="516" spans="2:5" ht="15" hidden="1" customHeight="1" x14ac:dyDescent="0.2">
      <c r="B516" s="94"/>
      <c r="C516" s="95"/>
      <c r="D516" s="95"/>
      <c r="E516" s="96"/>
    </row>
    <row r="517" spans="2:5" ht="15" hidden="1" customHeight="1" x14ac:dyDescent="0.2">
      <c r="B517" s="94"/>
      <c r="C517" s="95"/>
      <c r="D517" s="95"/>
      <c r="E517" s="96"/>
    </row>
    <row r="518" spans="2:5" ht="15" hidden="1" customHeight="1" x14ac:dyDescent="0.2">
      <c r="B518" s="94"/>
      <c r="C518" s="95"/>
      <c r="D518" s="95"/>
      <c r="E518" s="96"/>
    </row>
    <row r="519" spans="2:5" ht="15" hidden="1" customHeight="1" x14ac:dyDescent="0.2">
      <c r="B519" s="94"/>
      <c r="C519" s="95"/>
      <c r="D519" s="95"/>
      <c r="E519" s="96"/>
    </row>
    <row r="520" spans="2:5" ht="15" hidden="1" customHeight="1" x14ac:dyDescent="0.2">
      <c r="B520" s="94"/>
      <c r="C520" s="95"/>
      <c r="D520" s="95"/>
      <c r="E520" s="96"/>
    </row>
    <row r="521" spans="2:5" ht="15" hidden="1" customHeight="1" x14ac:dyDescent="0.2">
      <c r="B521" s="94"/>
      <c r="C521" s="95"/>
      <c r="D521" s="95"/>
      <c r="E521" s="96"/>
    </row>
    <row r="522" spans="2:5" ht="15" hidden="1" customHeight="1" x14ac:dyDescent="0.2">
      <c r="B522" s="94"/>
      <c r="C522" s="95"/>
      <c r="D522" s="95"/>
      <c r="E522" s="96"/>
    </row>
    <row r="523" spans="2:5" ht="15" hidden="1" customHeight="1" x14ac:dyDescent="0.2">
      <c r="B523" s="94"/>
      <c r="C523" s="95"/>
      <c r="D523" s="95"/>
      <c r="E523" s="96"/>
    </row>
    <row r="524" spans="2:5" ht="15" hidden="1" customHeight="1" x14ac:dyDescent="0.2">
      <c r="B524" s="94"/>
      <c r="C524" s="95"/>
      <c r="D524" s="95"/>
      <c r="E524" s="96"/>
    </row>
    <row r="525" spans="2:5" ht="15" hidden="1" customHeight="1" x14ac:dyDescent="0.2">
      <c r="B525" s="94"/>
      <c r="C525" s="95"/>
      <c r="D525" s="95"/>
      <c r="E525" s="96"/>
    </row>
    <row r="526" spans="2:5" ht="15" hidden="1" customHeight="1" x14ac:dyDescent="0.2">
      <c r="B526" s="94"/>
      <c r="C526" s="95"/>
      <c r="D526" s="95"/>
      <c r="E526" s="96"/>
    </row>
    <row r="527" spans="2:5" ht="15" hidden="1" customHeight="1" x14ac:dyDescent="0.2">
      <c r="B527" s="94"/>
      <c r="C527" s="95"/>
      <c r="D527" s="95"/>
      <c r="E527" s="96"/>
    </row>
    <row r="528" spans="2:5" ht="15" hidden="1" customHeight="1" x14ac:dyDescent="0.2">
      <c r="B528" s="94"/>
      <c r="C528" s="95"/>
      <c r="D528" s="95"/>
      <c r="E528" s="96"/>
    </row>
    <row r="529" spans="2:5" ht="15" hidden="1" customHeight="1" x14ac:dyDescent="0.2">
      <c r="B529" s="94"/>
      <c r="C529" s="95"/>
      <c r="D529" s="95"/>
      <c r="E529" s="96"/>
    </row>
    <row r="530" spans="2:5" ht="15" hidden="1" customHeight="1" x14ac:dyDescent="0.2">
      <c r="B530" s="94"/>
      <c r="C530" s="95"/>
      <c r="D530" s="95"/>
      <c r="E530" s="96"/>
    </row>
    <row r="531" spans="2:5" ht="15" hidden="1" customHeight="1" x14ac:dyDescent="0.2">
      <c r="B531" s="94"/>
      <c r="C531" s="95"/>
      <c r="D531" s="95"/>
      <c r="E531" s="96"/>
    </row>
    <row r="532" spans="2:5" ht="15" hidden="1" customHeight="1" x14ac:dyDescent="0.2">
      <c r="B532" s="94"/>
      <c r="C532" s="95"/>
      <c r="D532" s="95"/>
      <c r="E532" s="96"/>
    </row>
    <row r="533" spans="2:5" ht="15" hidden="1" customHeight="1" x14ac:dyDescent="0.2">
      <c r="B533" s="94"/>
      <c r="C533" s="95"/>
      <c r="D533" s="95"/>
      <c r="E533" s="96"/>
    </row>
    <row r="534" spans="2:5" ht="15" hidden="1" customHeight="1" x14ac:dyDescent="0.2">
      <c r="B534" s="94"/>
      <c r="C534" s="95"/>
      <c r="D534" s="95"/>
      <c r="E534" s="96"/>
    </row>
    <row r="535" spans="2:5" ht="15" hidden="1" customHeight="1" x14ac:dyDescent="0.2">
      <c r="B535" s="94"/>
      <c r="C535" s="95"/>
      <c r="D535" s="95"/>
      <c r="E535" s="96"/>
    </row>
    <row r="536" spans="2:5" ht="15" hidden="1" customHeight="1" x14ac:dyDescent="0.2">
      <c r="B536" s="94"/>
      <c r="C536" s="95"/>
      <c r="D536" s="95"/>
      <c r="E536" s="96"/>
    </row>
    <row r="537" spans="2:5" ht="15" hidden="1" customHeight="1" x14ac:dyDescent="0.2">
      <c r="B537" s="94"/>
      <c r="C537" s="95"/>
      <c r="D537" s="95"/>
      <c r="E537" s="96"/>
    </row>
    <row r="538" spans="2:5" ht="15" hidden="1" customHeight="1" x14ac:dyDescent="0.2">
      <c r="B538" s="94"/>
      <c r="C538" s="95"/>
      <c r="D538" s="95"/>
      <c r="E538" s="96"/>
    </row>
    <row r="539" spans="2:5" ht="15" hidden="1" customHeight="1" x14ac:dyDescent="0.2">
      <c r="B539" s="94"/>
      <c r="C539" s="95"/>
      <c r="D539" s="95"/>
      <c r="E539" s="96"/>
    </row>
    <row r="540" spans="2:5" ht="15" hidden="1" customHeight="1" x14ac:dyDescent="0.2">
      <c r="B540" s="94"/>
      <c r="C540" s="95"/>
      <c r="D540" s="95"/>
      <c r="E540" s="96"/>
    </row>
    <row r="541" spans="2:5" ht="15" hidden="1" customHeight="1" x14ac:dyDescent="0.2">
      <c r="B541" s="94"/>
      <c r="C541" s="95"/>
      <c r="D541" s="95"/>
      <c r="E541" s="96"/>
    </row>
    <row r="542" spans="2:5" ht="15" hidden="1" customHeight="1" x14ac:dyDescent="0.2">
      <c r="B542" s="94"/>
      <c r="C542" s="95"/>
      <c r="D542" s="95"/>
      <c r="E542" s="96"/>
    </row>
    <row r="543" spans="2:5" ht="15" hidden="1" customHeight="1" x14ac:dyDescent="0.2">
      <c r="B543" s="94"/>
      <c r="C543" s="95"/>
      <c r="D543" s="95"/>
      <c r="E543" s="96"/>
    </row>
    <row r="544" spans="2:5" ht="15" hidden="1" customHeight="1" x14ac:dyDescent="0.2">
      <c r="B544" s="94"/>
      <c r="C544" s="95"/>
      <c r="D544" s="95"/>
      <c r="E544" s="96"/>
    </row>
    <row r="545" spans="2:5" ht="15" hidden="1" customHeight="1" x14ac:dyDescent="0.2">
      <c r="B545" s="94"/>
      <c r="C545" s="95"/>
      <c r="D545" s="95"/>
      <c r="E545" s="96"/>
    </row>
    <row r="546" spans="2:5" ht="15" hidden="1" customHeight="1" x14ac:dyDescent="0.2">
      <c r="B546" s="94"/>
      <c r="C546" s="95"/>
      <c r="D546" s="95"/>
      <c r="E546" s="96"/>
    </row>
    <row r="547" spans="2:5" ht="15" hidden="1" customHeight="1" x14ac:dyDescent="0.2">
      <c r="B547" s="94"/>
      <c r="C547" s="95"/>
      <c r="D547" s="95"/>
      <c r="E547" s="96"/>
    </row>
    <row r="548" spans="2:5" ht="15" hidden="1" customHeight="1" x14ac:dyDescent="0.2">
      <c r="B548" s="94"/>
      <c r="C548" s="95"/>
      <c r="D548" s="95"/>
      <c r="E548" s="96"/>
    </row>
    <row r="549" spans="2:5" ht="15" hidden="1" customHeight="1" x14ac:dyDescent="0.2">
      <c r="B549" s="94"/>
      <c r="C549" s="95"/>
      <c r="D549" s="95"/>
      <c r="E549" s="96"/>
    </row>
    <row r="550" spans="2:5" ht="15" hidden="1" customHeight="1" x14ac:dyDescent="0.2">
      <c r="B550" s="94"/>
      <c r="C550" s="95"/>
      <c r="D550" s="95"/>
      <c r="E550" s="96"/>
    </row>
    <row r="551" spans="2:5" ht="15" hidden="1" customHeight="1" x14ac:dyDescent="0.2">
      <c r="B551" s="94"/>
      <c r="C551" s="95"/>
      <c r="D551" s="95"/>
      <c r="E551" s="96"/>
    </row>
    <row r="552" spans="2:5" ht="15" hidden="1" customHeight="1" x14ac:dyDescent="0.2">
      <c r="B552" s="94"/>
      <c r="C552" s="95"/>
      <c r="D552" s="95"/>
      <c r="E552" s="96"/>
    </row>
    <row r="553" spans="2:5" ht="15" hidden="1" customHeight="1" x14ac:dyDescent="0.2">
      <c r="B553" s="94"/>
      <c r="C553" s="95"/>
      <c r="D553" s="95"/>
      <c r="E553" s="96"/>
    </row>
    <row r="554" spans="2:5" ht="15" hidden="1" customHeight="1" x14ac:dyDescent="0.2">
      <c r="B554" s="94"/>
      <c r="C554" s="95"/>
      <c r="D554" s="95"/>
      <c r="E554" s="96"/>
    </row>
    <row r="555" spans="2:5" ht="15" hidden="1" customHeight="1" x14ac:dyDescent="0.2">
      <c r="B555" s="94"/>
      <c r="C555" s="95"/>
      <c r="D555" s="95"/>
      <c r="E555" s="96"/>
    </row>
    <row r="556" spans="2:5" ht="15" hidden="1" customHeight="1" x14ac:dyDescent="0.2">
      <c r="B556" s="94"/>
      <c r="C556" s="95"/>
      <c r="D556" s="95"/>
      <c r="E556" s="96"/>
    </row>
    <row r="557" spans="2:5" ht="15" hidden="1" customHeight="1" x14ac:dyDescent="0.2">
      <c r="B557" s="94"/>
      <c r="C557" s="95"/>
      <c r="D557" s="95"/>
      <c r="E557" s="96"/>
    </row>
    <row r="558" spans="2:5" ht="15" hidden="1" customHeight="1" x14ac:dyDescent="0.2">
      <c r="B558" s="94"/>
      <c r="C558" s="95"/>
      <c r="D558" s="95"/>
      <c r="E558" s="96"/>
    </row>
    <row r="559" spans="2:5" ht="15" hidden="1" customHeight="1" x14ac:dyDescent="0.2">
      <c r="B559" s="94"/>
      <c r="C559" s="95"/>
      <c r="D559" s="95"/>
      <c r="E559" s="96"/>
    </row>
    <row r="560" spans="2:5" ht="15" hidden="1" customHeight="1" x14ac:dyDescent="0.2">
      <c r="B560" s="94"/>
      <c r="C560" s="95"/>
      <c r="D560" s="95"/>
      <c r="E560" s="96"/>
    </row>
    <row r="561" spans="2:5" ht="15" hidden="1" customHeight="1" x14ac:dyDescent="0.2">
      <c r="B561" s="94"/>
      <c r="C561" s="95"/>
      <c r="D561" s="95"/>
      <c r="E561" s="96"/>
    </row>
    <row r="562" spans="2:5" ht="15" hidden="1" customHeight="1" x14ac:dyDescent="0.2">
      <c r="B562" s="94"/>
      <c r="C562" s="95"/>
      <c r="D562" s="95"/>
      <c r="E562" s="96"/>
    </row>
    <row r="563" spans="2:5" ht="15" hidden="1" customHeight="1" x14ac:dyDescent="0.2">
      <c r="B563" s="94"/>
      <c r="C563" s="95"/>
      <c r="D563" s="95"/>
      <c r="E563" s="96"/>
    </row>
    <row r="564" spans="2:5" ht="15" hidden="1" customHeight="1" x14ac:dyDescent="0.2">
      <c r="B564" s="94"/>
      <c r="C564" s="95"/>
      <c r="D564" s="95"/>
      <c r="E564" s="96"/>
    </row>
    <row r="565" spans="2:5" ht="15" hidden="1" customHeight="1" x14ac:dyDescent="0.2">
      <c r="B565" s="94"/>
      <c r="C565" s="95"/>
      <c r="D565" s="95"/>
      <c r="E565" s="96"/>
    </row>
    <row r="566" spans="2:5" ht="15" hidden="1" customHeight="1" x14ac:dyDescent="0.2">
      <c r="B566" s="94"/>
      <c r="C566" s="95"/>
      <c r="D566" s="95"/>
      <c r="E566" s="96"/>
    </row>
    <row r="567" spans="2:5" ht="15" hidden="1" customHeight="1" x14ac:dyDescent="0.2">
      <c r="B567" s="94"/>
      <c r="C567" s="95"/>
      <c r="D567" s="95"/>
      <c r="E567" s="96"/>
    </row>
    <row r="568" spans="2:5" ht="15" hidden="1" customHeight="1" x14ac:dyDescent="0.2">
      <c r="B568" s="94"/>
      <c r="C568" s="95"/>
      <c r="D568" s="95"/>
      <c r="E568" s="96"/>
    </row>
    <row r="569" spans="2:5" ht="15" hidden="1" customHeight="1" x14ac:dyDescent="0.2">
      <c r="B569" s="94"/>
      <c r="C569" s="95"/>
      <c r="D569" s="95"/>
      <c r="E569" s="96"/>
    </row>
    <row r="570" spans="2:5" ht="15" hidden="1" customHeight="1" x14ac:dyDescent="0.2">
      <c r="B570" s="94"/>
      <c r="C570" s="95"/>
      <c r="D570" s="95"/>
      <c r="E570" s="96"/>
    </row>
    <row r="571" spans="2:5" ht="15" hidden="1" customHeight="1" x14ac:dyDescent="0.2">
      <c r="B571" s="94"/>
      <c r="C571" s="95"/>
      <c r="D571" s="95"/>
      <c r="E571" s="96"/>
    </row>
    <row r="572" spans="2:5" ht="15" hidden="1" customHeight="1" x14ac:dyDescent="0.2">
      <c r="B572" s="94"/>
      <c r="C572" s="95"/>
      <c r="D572" s="95"/>
      <c r="E572" s="96"/>
    </row>
    <row r="573" spans="2:5" ht="15" hidden="1" customHeight="1" x14ac:dyDescent="0.2">
      <c r="B573" s="94"/>
      <c r="C573" s="95"/>
      <c r="D573" s="95"/>
      <c r="E573" s="96"/>
    </row>
    <row r="574" spans="2:5" ht="15" hidden="1" customHeight="1" x14ac:dyDescent="0.2">
      <c r="B574" s="94"/>
      <c r="C574" s="95"/>
      <c r="D574" s="95"/>
      <c r="E574" s="96"/>
    </row>
    <row r="575" spans="2:5" ht="15" hidden="1" customHeight="1" x14ac:dyDescent="0.2">
      <c r="B575" s="94"/>
      <c r="C575" s="95"/>
      <c r="D575" s="95"/>
      <c r="E575" s="96"/>
    </row>
    <row r="576" spans="2:5" ht="15" hidden="1" customHeight="1" x14ac:dyDescent="0.2">
      <c r="B576" s="94"/>
      <c r="C576" s="95"/>
      <c r="D576" s="95"/>
      <c r="E576" s="96"/>
    </row>
    <row r="577" spans="2:5" ht="15" hidden="1" customHeight="1" x14ac:dyDescent="0.2">
      <c r="B577" s="94"/>
      <c r="C577" s="95"/>
      <c r="D577" s="95"/>
      <c r="E577" s="96"/>
    </row>
    <row r="578" spans="2:5" ht="15" hidden="1" customHeight="1" x14ac:dyDescent="0.2">
      <c r="B578" s="94"/>
      <c r="C578" s="95"/>
      <c r="D578" s="95"/>
      <c r="E578" s="96"/>
    </row>
    <row r="579" spans="2:5" ht="15" hidden="1" customHeight="1" x14ac:dyDescent="0.2">
      <c r="B579" s="94"/>
      <c r="C579" s="95"/>
      <c r="D579" s="95"/>
      <c r="E579" s="96"/>
    </row>
    <row r="580" spans="2:5" ht="15" hidden="1" customHeight="1" x14ac:dyDescent="0.2">
      <c r="B580" s="94"/>
      <c r="C580" s="95"/>
      <c r="D580" s="95"/>
      <c r="E580" s="96"/>
    </row>
    <row r="581" spans="2:5" ht="15" hidden="1" customHeight="1" x14ac:dyDescent="0.2">
      <c r="B581" s="94"/>
      <c r="C581" s="95"/>
      <c r="D581" s="95"/>
      <c r="E581" s="96"/>
    </row>
    <row r="582" spans="2:5" ht="15" hidden="1" customHeight="1" x14ac:dyDescent="0.2">
      <c r="B582" s="94"/>
      <c r="C582" s="95"/>
      <c r="D582" s="95"/>
      <c r="E582" s="96"/>
    </row>
    <row r="583" spans="2:5" ht="15" hidden="1" customHeight="1" x14ac:dyDescent="0.2">
      <c r="B583" s="94"/>
      <c r="C583" s="95"/>
      <c r="D583" s="95"/>
      <c r="E583" s="96"/>
    </row>
    <row r="584" spans="2:5" ht="15" hidden="1" customHeight="1" x14ac:dyDescent="0.2">
      <c r="B584" s="94"/>
      <c r="C584" s="95"/>
      <c r="D584" s="95"/>
      <c r="E584" s="96"/>
    </row>
    <row r="585" spans="2:5" ht="15" hidden="1" customHeight="1" x14ac:dyDescent="0.2">
      <c r="B585" s="94"/>
      <c r="C585" s="95"/>
      <c r="D585" s="95"/>
      <c r="E585" s="96"/>
    </row>
    <row r="586" spans="2:5" ht="15" hidden="1" customHeight="1" x14ac:dyDescent="0.2">
      <c r="B586" s="94"/>
      <c r="C586" s="95"/>
      <c r="D586" s="95"/>
      <c r="E586" s="96"/>
    </row>
    <row r="587" spans="2:5" ht="15" hidden="1" customHeight="1" x14ac:dyDescent="0.2">
      <c r="B587" s="94"/>
      <c r="C587" s="95"/>
      <c r="D587" s="95"/>
      <c r="E587" s="96"/>
    </row>
    <row r="588" spans="2:5" ht="15" hidden="1" customHeight="1" x14ac:dyDescent="0.2">
      <c r="B588" s="94"/>
      <c r="C588" s="95"/>
      <c r="D588" s="95"/>
      <c r="E588" s="96"/>
    </row>
    <row r="589" spans="2:5" ht="15" hidden="1" customHeight="1" x14ac:dyDescent="0.2">
      <c r="B589" s="94"/>
      <c r="C589" s="95"/>
      <c r="D589" s="95"/>
      <c r="E589" s="96"/>
    </row>
    <row r="590" spans="2:5" ht="15" hidden="1" customHeight="1" x14ac:dyDescent="0.2">
      <c r="B590" s="94"/>
      <c r="C590" s="95"/>
      <c r="D590" s="95"/>
      <c r="E590" s="96"/>
    </row>
    <row r="591" spans="2:5" ht="15" hidden="1" customHeight="1" x14ac:dyDescent="0.2">
      <c r="B591" s="94"/>
      <c r="C591" s="95"/>
      <c r="D591" s="95"/>
      <c r="E591" s="96"/>
    </row>
    <row r="592" spans="2:5" ht="15" hidden="1" customHeight="1" x14ac:dyDescent="0.2">
      <c r="B592" s="94"/>
      <c r="C592" s="95"/>
      <c r="D592" s="95"/>
      <c r="E592" s="96"/>
    </row>
    <row r="593" spans="2:5" ht="15" hidden="1" customHeight="1" x14ac:dyDescent="0.2">
      <c r="B593" s="94"/>
      <c r="C593" s="95"/>
      <c r="D593" s="95"/>
      <c r="E593" s="96"/>
    </row>
    <row r="594" spans="2:5" ht="15" hidden="1" customHeight="1" x14ac:dyDescent="0.2">
      <c r="B594" s="94"/>
      <c r="C594" s="95"/>
      <c r="D594" s="95"/>
      <c r="E594" s="96"/>
    </row>
    <row r="595" spans="2:5" ht="15" hidden="1" customHeight="1" x14ac:dyDescent="0.2">
      <c r="B595" s="94"/>
      <c r="C595" s="95"/>
      <c r="D595" s="95"/>
      <c r="E595" s="96"/>
    </row>
    <row r="596" spans="2:5" ht="15" hidden="1" customHeight="1" x14ac:dyDescent="0.2">
      <c r="B596" s="94"/>
      <c r="C596" s="95"/>
      <c r="D596" s="95"/>
      <c r="E596" s="96"/>
    </row>
    <row r="597" spans="2:5" ht="15" hidden="1" customHeight="1" x14ac:dyDescent="0.2">
      <c r="B597" s="94"/>
      <c r="C597" s="95"/>
      <c r="D597" s="95"/>
      <c r="E597" s="96"/>
    </row>
    <row r="598" spans="2:5" ht="15" hidden="1" customHeight="1" x14ac:dyDescent="0.2">
      <c r="B598" s="94"/>
      <c r="C598" s="95"/>
      <c r="D598" s="95"/>
      <c r="E598" s="96"/>
    </row>
    <row r="599" spans="2:5" ht="15" hidden="1" customHeight="1" x14ac:dyDescent="0.2">
      <c r="B599" s="94"/>
      <c r="C599" s="95"/>
      <c r="D599" s="95"/>
      <c r="E599" s="96"/>
    </row>
    <row r="600" spans="2:5" ht="15" hidden="1" customHeight="1" x14ac:dyDescent="0.2">
      <c r="B600" s="94"/>
      <c r="C600" s="95"/>
      <c r="D600" s="95"/>
      <c r="E600" s="96"/>
    </row>
    <row r="601" spans="2:5" ht="15" hidden="1" customHeight="1" x14ac:dyDescent="0.2">
      <c r="B601" s="94"/>
      <c r="C601" s="95"/>
      <c r="D601" s="95"/>
      <c r="E601" s="96"/>
    </row>
    <row r="602" spans="2:5" ht="15" hidden="1" customHeight="1" x14ac:dyDescent="0.2">
      <c r="B602" s="94"/>
      <c r="C602" s="95"/>
      <c r="D602" s="95"/>
      <c r="E602" s="96"/>
    </row>
    <row r="603" spans="2:5" ht="15" hidden="1" customHeight="1" x14ac:dyDescent="0.2">
      <c r="B603" s="94"/>
      <c r="C603" s="95"/>
      <c r="D603" s="95"/>
      <c r="E603" s="96"/>
    </row>
    <row r="604" spans="2:5" ht="15" hidden="1" customHeight="1" x14ac:dyDescent="0.2">
      <c r="B604" s="94"/>
      <c r="C604" s="95"/>
      <c r="D604" s="95"/>
      <c r="E604" s="96"/>
    </row>
    <row r="605" spans="2:5" ht="15" hidden="1" customHeight="1" x14ac:dyDescent="0.2">
      <c r="B605" s="94"/>
      <c r="C605" s="95"/>
      <c r="D605" s="95"/>
      <c r="E605" s="96"/>
    </row>
    <row r="606" spans="2:5" ht="15" hidden="1" customHeight="1" x14ac:dyDescent="0.2">
      <c r="B606" s="94"/>
      <c r="C606" s="95"/>
      <c r="D606" s="95"/>
      <c r="E606" s="96"/>
    </row>
    <row r="607" spans="2:5" ht="15" hidden="1" customHeight="1" x14ac:dyDescent="0.2">
      <c r="B607" s="94"/>
      <c r="C607" s="95"/>
      <c r="D607" s="95"/>
      <c r="E607" s="96"/>
    </row>
    <row r="608" spans="2:5" ht="15" hidden="1" customHeight="1" x14ac:dyDescent="0.2">
      <c r="B608" s="94"/>
      <c r="C608" s="95"/>
      <c r="D608" s="95"/>
      <c r="E608" s="96"/>
    </row>
    <row r="609" spans="2:5" ht="15" hidden="1" customHeight="1" x14ac:dyDescent="0.2">
      <c r="B609" s="94"/>
      <c r="C609" s="95"/>
      <c r="D609" s="95"/>
      <c r="E609" s="96"/>
    </row>
    <row r="610" spans="2:5" ht="15" hidden="1" customHeight="1" x14ac:dyDescent="0.2">
      <c r="B610" s="94"/>
      <c r="C610" s="95"/>
      <c r="D610" s="95"/>
      <c r="E610" s="96"/>
    </row>
    <row r="611" spans="2:5" ht="15" hidden="1" customHeight="1" x14ac:dyDescent="0.2">
      <c r="B611" s="94"/>
      <c r="C611" s="95"/>
      <c r="D611" s="95"/>
      <c r="E611" s="96"/>
    </row>
    <row r="612" spans="2:5" ht="15" hidden="1" customHeight="1" x14ac:dyDescent="0.2">
      <c r="B612" s="94"/>
      <c r="C612" s="95"/>
      <c r="D612" s="95"/>
      <c r="E612" s="96"/>
    </row>
    <row r="613" spans="2:5" ht="15" hidden="1" customHeight="1" x14ac:dyDescent="0.2">
      <c r="B613" s="94"/>
      <c r="C613" s="95"/>
      <c r="D613" s="95"/>
      <c r="E613" s="96"/>
    </row>
    <row r="614" spans="2:5" ht="15" hidden="1" customHeight="1" x14ac:dyDescent="0.2">
      <c r="B614" s="94"/>
      <c r="C614" s="95"/>
      <c r="D614" s="95"/>
      <c r="E614" s="96"/>
    </row>
    <row r="615" spans="2:5" ht="15" hidden="1" customHeight="1" x14ac:dyDescent="0.2">
      <c r="B615" s="94"/>
      <c r="C615" s="95"/>
      <c r="D615" s="95"/>
      <c r="E615" s="96"/>
    </row>
    <row r="616" spans="2:5" ht="15" hidden="1" customHeight="1" x14ac:dyDescent="0.2">
      <c r="B616" s="94"/>
      <c r="C616" s="95"/>
      <c r="D616" s="95"/>
      <c r="E616" s="96"/>
    </row>
    <row r="617" spans="2:5" ht="15" hidden="1" customHeight="1" x14ac:dyDescent="0.2">
      <c r="B617" s="94"/>
      <c r="C617" s="95"/>
      <c r="D617" s="95"/>
      <c r="E617" s="96"/>
    </row>
    <row r="618" spans="2:5" ht="15" hidden="1" customHeight="1" x14ac:dyDescent="0.2">
      <c r="B618" s="94"/>
      <c r="C618" s="95"/>
      <c r="D618" s="95"/>
      <c r="E618" s="96"/>
    </row>
    <row r="619" spans="2:5" ht="15" hidden="1" customHeight="1" x14ac:dyDescent="0.2">
      <c r="B619" s="94"/>
      <c r="C619" s="95"/>
      <c r="D619" s="95"/>
      <c r="E619" s="96"/>
    </row>
    <row r="620" spans="2:5" ht="15" hidden="1" customHeight="1" x14ac:dyDescent="0.2">
      <c r="B620" s="94"/>
      <c r="C620" s="95"/>
      <c r="D620" s="95"/>
      <c r="E620" s="96"/>
    </row>
    <row r="621" spans="2:5" ht="15" hidden="1" customHeight="1" x14ac:dyDescent="0.2">
      <c r="B621" s="94"/>
      <c r="C621" s="95"/>
      <c r="D621" s="95"/>
      <c r="E621" s="96"/>
    </row>
    <row r="622" spans="2:5" ht="15" hidden="1" customHeight="1" x14ac:dyDescent="0.2">
      <c r="B622" s="94"/>
      <c r="C622" s="95"/>
      <c r="D622" s="95"/>
      <c r="E622" s="96"/>
    </row>
    <row r="623" spans="2:5" ht="15" hidden="1" customHeight="1" x14ac:dyDescent="0.2">
      <c r="B623" s="94"/>
      <c r="C623" s="95"/>
      <c r="D623" s="95"/>
      <c r="E623" s="96"/>
    </row>
    <row r="624" spans="2:5" ht="15" hidden="1" customHeight="1" x14ac:dyDescent="0.2">
      <c r="B624" s="94"/>
      <c r="C624" s="95"/>
      <c r="D624" s="95"/>
      <c r="E624" s="96"/>
    </row>
    <row r="625" spans="2:5" ht="15" hidden="1" customHeight="1" x14ac:dyDescent="0.2">
      <c r="B625" s="94"/>
      <c r="C625" s="95"/>
      <c r="D625" s="95"/>
      <c r="E625" s="96"/>
    </row>
    <row r="626" spans="2:5" ht="15" hidden="1" customHeight="1" x14ac:dyDescent="0.2">
      <c r="B626" s="94"/>
      <c r="C626" s="95"/>
      <c r="D626" s="95"/>
      <c r="E626" s="96"/>
    </row>
    <row r="627" spans="2:5" ht="15" hidden="1" customHeight="1" x14ac:dyDescent="0.2">
      <c r="B627" s="94"/>
      <c r="C627" s="95"/>
      <c r="D627" s="95"/>
      <c r="E627" s="96"/>
    </row>
    <row r="628" spans="2:5" ht="15" hidden="1" customHeight="1" x14ac:dyDescent="0.2">
      <c r="B628" s="94"/>
      <c r="C628" s="95"/>
      <c r="D628" s="95"/>
      <c r="E628" s="96"/>
    </row>
    <row r="629" spans="2:5" ht="15" hidden="1" customHeight="1" x14ac:dyDescent="0.2">
      <c r="B629" s="94"/>
      <c r="C629" s="95"/>
      <c r="D629" s="95"/>
      <c r="E629" s="96"/>
    </row>
    <row r="630" spans="2:5" ht="15" hidden="1" customHeight="1" x14ac:dyDescent="0.2">
      <c r="B630" s="94"/>
      <c r="C630" s="95"/>
      <c r="D630" s="95"/>
      <c r="E630" s="96"/>
    </row>
    <row r="631" spans="2:5" ht="15" hidden="1" customHeight="1" x14ac:dyDescent="0.2">
      <c r="B631" s="94"/>
      <c r="C631" s="95"/>
      <c r="D631" s="95"/>
      <c r="E631" s="96"/>
    </row>
    <row r="632" spans="2:5" ht="15" hidden="1" customHeight="1" x14ac:dyDescent="0.2">
      <c r="B632" s="94"/>
      <c r="C632" s="95"/>
      <c r="D632" s="95"/>
      <c r="E632" s="96"/>
    </row>
    <row r="633" spans="2:5" ht="15" hidden="1" customHeight="1" x14ac:dyDescent="0.2">
      <c r="B633" s="94"/>
      <c r="C633" s="95"/>
      <c r="D633" s="95"/>
      <c r="E633" s="96"/>
    </row>
    <row r="634" spans="2:5" ht="15" hidden="1" customHeight="1" x14ac:dyDescent="0.2">
      <c r="B634" s="94"/>
      <c r="C634" s="95"/>
      <c r="D634" s="95"/>
      <c r="E634" s="96"/>
    </row>
    <row r="635" spans="2:5" ht="15" hidden="1" customHeight="1" x14ac:dyDescent="0.2">
      <c r="B635" s="94"/>
      <c r="C635" s="95"/>
      <c r="D635" s="95"/>
      <c r="E635" s="96"/>
    </row>
    <row r="636" spans="2:5" ht="15" hidden="1" customHeight="1" x14ac:dyDescent="0.2">
      <c r="B636" s="94"/>
      <c r="C636" s="95"/>
      <c r="D636" s="95"/>
      <c r="E636" s="96"/>
    </row>
    <row r="637" spans="2:5" ht="15" hidden="1" customHeight="1" x14ac:dyDescent="0.2">
      <c r="B637" s="94"/>
      <c r="C637" s="95"/>
      <c r="D637" s="95"/>
      <c r="E637" s="96"/>
    </row>
    <row r="638" spans="2:5" ht="15" hidden="1" customHeight="1" x14ac:dyDescent="0.2">
      <c r="B638" s="94"/>
      <c r="C638" s="95"/>
      <c r="D638" s="95"/>
      <c r="E638" s="96"/>
    </row>
    <row r="639" spans="2:5" ht="15" hidden="1" customHeight="1" x14ac:dyDescent="0.2">
      <c r="B639" s="94"/>
      <c r="C639" s="95"/>
      <c r="D639" s="95"/>
      <c r="E639" s="96"/>
    </row>
    <row r="640" spans="2:5" ht="15" hidden="1" customHeight="1" x14ac:dyDescent="0.2">
      <c r="B640" s="94"/>
      <c r="C640" s="95"/>
      <c r="D640" s="95"/>
      <c r="E640" s="96"/>
    </row>
    <row r="641" spans="2:5" ht="15" hidden="1" customHeight="1" x14ac:dyDescent="0.2">
      <c r="B641" s="94"/>
      <c r="C641" s="95"/>
      <c r="D641" s="95"/>
      <c r="E641" s="96"/>
    </row>
    <row r="642" spans="2:5" ht="15" hidden="1" customHeight="1" x14ac:dyDescent="0.2">
      <c r="B642" s="94"/>
      <c r="C642" s="95"/>
      <c r="D642" s="95"/>
      <c r="E642" s="96"/>
    </row>
    <row r="643" spans="2:5" ht="15" hidden="1" customHeight="1" x14ac:dyDescent="0.2">
      <c r="B643" s="94"/>
      <c r="C643" s="95"/>
      <c r="D643" s="95"/>
      <c r="E643" s="96"/>
    </row>
    <row r="644" spans="2:5" ht="15" hidden="1" customHeight="1" x14ac:dyDescent="0.2">
      <c r="B644" s="94"/>
      <c r="C644" s="95"/>
      <c r="D644" s="95"/>
      <c r="E644" s="96"/>
    </row>
    <row r="645" spans="2:5" ht="15" hidden="1" customHeight="1" x14ac:dyDescent="0.2">
      <c r="B645" s="94"/>
      <c r="C645" s="95"/>
      <c r="D645" s="95"/>
      <c r="E645" s="96"/>
    </row>
    <row r="646" spans="2:5" ht="15" hidden="1" customHeight="1" x14ac:dyDescent="0.2">
      <c r="B646" s="94"/>
      <c r="C646" s="95"/>
      <c r="D646" s="95"/>
      <c r="E646" s="96"/>
    </row>
    <row r="647" spans="2:5" ht="15" hidden="1" customHeight="1" x14ac:dyDescent="0.2">
      <c r="B647" s="94"/>
      <c r="C647" s="95"/>
      <c r="D647" s="95"/>
      <c r="E647" s="96"/>
    </row>
    <row r="648" spans="2:5" ht="15" hidden="1" customHeight="1" x14ac:dyDescent="0.2">
      <c r="B648" s="94"/>
      <c r="C648" s="95"/>
      <c r="D648" s="95"/>
      <c r="E648" s="96"/>
    </row>
    <row r="649" spans="2:5" ht="15" hidden="1" customHeight="1" x14ac:dyDescent="0.2">
      <c r="B649" s="94"/>
      <c r="C649" s="95"/>
      <c r="D649" s="95"/>
      <c r="E649" s="96"/>
    </row>
    <row r="650" spans="2:5" ht="15" hidden="1" customHeight="1" x14ac:dyDescent="0.2">
      <c r="B650" s="94"/>
      <c r="C650" s="95"/>
      <c r="D650" s="95"/>
      <c r="E650" s="96"/>
    </row>
    <row r="651" spans="2:5" ht="15" hidden="1" customHeight="1" x14ac:dyDescent="0.2">
      <c r="B651" s="94"/>
      <c r="C651" s="95"/>
      <c r="D651" s="95"/>
      <c r="E651" s="96"/>
    </row>
    <row r="652" spans="2:5" ht="15" hidden="1" customHeight="1" x14ac:dyDescent="0.2">
      <c r="B652" s="94"/>
      <c r="C652" s="95"/>
      <c r="D652" s="95"/>
      <c r="E652" s="96"/>
    </row>
    <row r="653" spans="2:5" ht="15" hidden="1" customHeight="1" x14ac:dyDescent="0.2">
      <c r="B653" s="94"/>
      <c r="C653" s="95"/>
      <c r="D653" s="95"/>
      <c r="E653" s="96"/>
    </row>
    <row r="654" spans="2:5" ht="15" hidden="1" customHeight="1" x14ac:dyDescent="0.2">
      <c r="B654" s="94"/>
      <c r="C654" s="95"/>
      <c r="D654" s="95"/>
      <c r="E654" s="96"/>
    </row>
    <row r="655" spans="2:5" ht="15" hidden="1" customHeight="1" x14ac:dyDescent="0.2">
      <c r="B655" s="94"/>
      <c r="C655" s="95"/>
      <c r="D655" s="95"/>
      <c r="E655" s="96"/>
    </row>
    <row r="656" spans="2:5" ht="15" hidden="1" customHeight="1" x14ac:dyDescent="0.2">
      <c r="B656" s="94"/>
      <c r="C656" s="95"/>
      <c r="D656" s="95"/>
      <c r="E656" s="96"/>
    </row>
    <row r="657" spans="2:5" ht="15" hidden="1" customHeight="1" x14ac:dyDescent="0.2">
      <c r="B657" s="94"/>
      <c r="C657" s="95"/>
      <c r="D657" s="95"/>
      <c r="E657" s="96"/>
    </row>
    <row r="658" spans="2:5" ht="15" hidden="1" customHeight="1" x14ac:dyDescent="0.2">
      <c r="B658" s="94"/>
      <c r="C658" s="95"/>
      <c r="D658" s="95"/>
      <c r="E658" s="96"/>
    </row>
    <row r="659" spans="2:5" ht="15" hidden="1" customHeight="1" x14ac:dyDescent="0.2">
      <c r="B659" s="94"/>
      <c r="C659" s="95"/>
      <c r="D659" s="95"/>
      <c r="E659" s="96"/>
    </row>
    <row r="660" spans="2:5" ht="15" hidden="1" customHeight="1" x14ac:dyDescent="0.2">
      <c r="B660" s="94"/>
      <c r="C660" s="95"/>
      <c r="D660" s="95"/>
      <c r="E660" s="96"/>
    </row>
    <row r="661" spans="2:5" ht="15" hidden="1" customHeight="1" x14ac:dyDescent="0.2">
      <c r="B661" s="94"/>
      <c r="C661" s="95"/>
      <c r="D661" s="95"/>
      <c r="E661" s="96"/>
    </row>
    <row r="662" spans="2:5" ht="15" hidden="1" customHeight="1" x14ac:dyDescent="0.2">
      <c r="B662" s="94"/>
      <c r="C662" s="95"/>
      <c r="D662" s="95"/>
      <c r="E662" s="96"/>
    </row>
    <row r="663" spans="2:5" ht="15" hidden="1" customHeight="1" x14ac:dyDescent="0.2">
      <c r="B663" s="94"/>
      <c r="C663" s="95"/>
      <c r="D663" s="95"/>
      <c r="E663" s="96"/>
    </row>
    <row r="664" spans="2:5" ht="15" hidden="1" customHeight="1" x14ac:dyDescent="0.2">
      <c r="B664" s="94"/>
      <c r="C664" s="95"/>
      <c r="D664" s="95"/>
      <c r="E664" s="96"/>
    </row>
    <row r="665" spans="2:5" ht="15" hidden="1" customHeight="1" x14ac:dyDescent="0.2">
      <c r="B665" s="94"/>
      <c r="C665" s="95"/>
      <c r="D665" s="95"/>
      <c r="E665" s="96"/>
    </row>
    <row r="666" spans="2:5" ht="15" hidden="1" customHeight="1" x14ac:dyDescent="0.2">
      <c r="B666" s="94"/>
      <c r="C666" s="95"/>
      <c r="D666" s="95"/>
      <c r="E666" s="96"/>
    </row>
    <row r="667" spans="2:5" ht="15" hidden="1" customHeight="1" x14ac:dyDescent="0.2">
      <c r="B667" s="94"/>
      <c r="C667" s="95"/>
      <c r="D667" s="95"/>
      <c r="E667" s="96"/>
    </row>
    <row r="668" spans="2:5" ht="15" hidden="1" customHeight="1" x14ac:dyDescent="0.2">
      <c r="B668" s="94"/>
      <c r="C668" s="95"/>
      <c r="D668" s="95"/>
      <c r="E668" s="96"/>
    </row>
    <row r="669" spans="2:5" ht="15" hidden="1" customHeight="1" x14ac:dyDescent="0.2">
      <c r="B669" s="94"/>
      <c r="C669" s="95"/>
      <c r="D669" s="95"/>
      <c r="E669" s="96"/>
    </row>
    <row r="670" spans="2:5" ht="15" hidden="1" customHeight="1" x14ac:dyDescent="0.2">
      <c r="B670" s="94"/>
      <c r="C670" s="95"/>
      <c r="D670" s="95"/>
      <c r="E670" s="96"/>
    </row>
    <row r="671" spans="2:5" ht="15" hidden="1" customHeight="1" x14ac:dyDescent="0.2">
      <c r="B671" s="94"/>
      <c r="C671" s="95"/>
      <c r="D671" s="95"/>
      <c r="E671" s="96"/>
    </row>
    <row r="672" spans="2:5" ht="15" hidden="1" customHeight="1" x14ac:dyDescent="0.2">
      <c r="B672" s="94"/>
      <c r="C672" s="95"/>
      <c r="D672" s="95"/>
      <c r="E672" s="96"/>
    </row>
    <row r="673" spans="2:5" ht="15" hidden="1" customHeight="1" x14ac:dyDescent="0.2">
      <c r="B673" s="94"/>
      <c r="C673" s="95"/>
      <c r="D673" s="95"/>
      <c r="E673" s="96"/>
    </row>
    <row r="674" spans="2:5" ht="15" hidden="1" customHeight="1" x14ac:dyDescent="0.2">
      <c r="B674" s="94"/>
      <c r="C674" s="95"/>
      <c r="D674" s="95"/>
      <c r="E674" s="96"/>
    </row>
    <row r="675" spans="2:5" ht="15" hidden="1" customHeight="1" x14ac:dyDescent="0.2">
      <c r="B675" s="94"/>
      <c r="C675" s="95"/>
      <c r="D675" s="95"/>
      <c r="E675" s="96"/>
    </row>
    <row r="676" spans="2:5" ht="15" hidden="1" customHeight="1" x14ac:dyDescent="0.2">
      <c r="B676" s="94"/>
      <c r="C676" s="95"/>
      <c r="D676" s="95"/>
      <c r="E676" s="96"/>
    </row>
    <row r="677" spans="2:5" ht="15" hidden="1" customHeight="1" x14ac:dyDescent="0.2">
      <c r="B677" s="94"/>
      <c r="C677" s="95"/>
      <c r="D677" s="95"/>
      <c r="E677" s="96"/>
    </row>
    <row r="678" spans="2:5" ht="15" hidden="1" customHeight="1" x14ac:dyDescent="0.2">
      <c r="B678" s="94"/>
      <c r="C678" s="95"/>
      <c r="D678" s="95"/>
      <c r="E678" s="96"/>
    </row>
    <row r="679" spans="2:5" ht="15" hidden="1" customHeight="1" x14ac:dyDescent="0.2">
      <c r="B679" s="94"/>
      <c r="C679" s="95"/>
      <c r="D679" s="95"/>
      <c r="E679" s="96"/>
    </row>
    <row r="680" spans="2:5" ht="15" hidden="1" customHeight="1" x14ac:dyDescent="0.2">
      <c r="B680" s="94"/>
      <c r="C680" s="95"/>
      <c r="D680" s="95"/>
      <c r="E680" s="96"/>
    </row>
    <row r="681" spans="2:5" ht="15" hidden="1" customHeight="1" x14ac:dyDescent="0.2">
      <c r="B681" s="94"/>
      <c r="C681" s="95"/>
      <c r="D681" s="95"/>
      <c r="E681" s="96"/>
    </row>
    <row r="682" spans="2:5" ht="15" hidden="1" customHeight="1" x14ac:dyDescent="0.2">
      <c r="B682" s="94"/>
      <c r="C682" s="95"/>
      <c r="D682" s="95"/>
      <c r="E682" s="96"/>
    </row>
    <row r="683" spans="2:5" ht="15" hidden="1" customHeight="1" x14ac:dyDescent="0.2">
      <c r="B683" s="94"/>
      <c r="C683" s="95"/>
      <c r="D683" s="95"/>
      <c r="E683" s="96"/>
    </row>
    <row r="684" spans="2:5" ht="15" hidden="1" customHeight="1" x14ac:dyDescent="0.2">
      <c r="B684" s="94"/>
      <c r="C684" s="95"/>
      <c r="D684" s="95"/>
      <c r="E684" s="96"/>
    </row>
    <row r="685" spans="2:5" ht="15" hidden="1" customHeight="1" x14ac:dyDescent="0.2">
      <c r="B685" s="94"/>
      <c r="C685" s="95"/>
      <c r="D685" s="95"/>
      <c r="E685" s="96"/>
    </row>
    <row r="686" spans="2:5" ht="15" hidden="1" customHeight="1" x14ac:dyDescent="0.2">
      <c r="B686" s="94"/>
      <c r="C686" s="95"/>
      <c r="D686" s="95"/>
      <c r="E686" s="96"/>
    </row>
    <row r="687" spans="2:5" ht="15" hidden="1" customHeight="1" x14ac:dyDescent="0.2">
      <c r="B687" s="94"/>
      <c r="C687" s="95"/>
      <c r="D687" s="95"/>
      <c r="E687" s="96"/>
    </row>
    <row r="688" spans="2:5" ht="15" hidden="1" customHeight="1" x14ac:dyDescent="0.2">
      <c r="B688" s="94"/>
      <c r="C688" s="95"/>
      <c r="D688" s="95"/>
      <c r="E688" s="96"/>
    </row>
    <row r="689" spans="2:5" ht="15" hidden="1" customHeight="1" x14ac:dyDescent="0.2">
      <c r="B689" s="94"/>
      <c r="C689" s="95"/>
      <c r="D689" s="95"/>
      <c r="E689" s="96"/>
    </row>
    <row r="690" spans="2:5" ht="15" hidden="1" customHeight="1" x14ac:dyDescent="0.2">
      <c r="B690" s="94"/>
      <c r="C690" s="95"/>
      <c r="D690" s="95"/>
      <c r="E690" s="96"/>
    </row>
    <row r="691" spans="2:5" ht="15" hidden="1" customHeight="1" x14ac:dyDescent="0.2">
      <c r="B691" s="94"/>
      <c r="C691" s="95"/>
      <c r="D691" s="95"/>
      <c r="E691" s="96"/>
    </row>
    <row r="692" spans="2:5" ht="15" hidden="1" customHeight="1" x14ac:dyDescent="0.2">
      <c r="B692" s="94"/>
      <c r="C692" s="95"/>
      <c r="D692" s="95"/>
      <c r="E692" s="96"/>
    </row>
    <row r="693" spans="2:5" ht="15" hidden="1" customHeight="1" x14ac:dyDescent="0.2">
      <c r="B693" s="94"/>
      <c r="C693" s="95"/>
      <c r="D693" s="95"/>
      <c r="E693" s="96"/>
    </row>
    <row r="694" spans="2:5" ht="15" hidden="1" customHeight="1" x14ac:dyDescent="0.2">
      <c r="B694" s="94"/>
      <c r="C694" s="95"/>
      <c r="D694" s="95"/>
      <c r="E694" s="96"/>
    </row>
    <row r="695" spans="2:5" ht="15" hidden="1" customHeight="1" x14ac:dyDescent="0.2">
      <c r="B695" s="94"/>
      <c r="C695" s="95"/>
      <c r="D695" s="95"/>
      <c r="E695" s="96"/>
    </row>
    <row r="696" spans="2:5" ht="15" hidden="1" customHeight="1" x14ac:dyDescent="0.2">
      <c r="B696" s="94"/>
      <c r="C696" s="95"/>
      <c r="D696" s="95"/>
      <c r="E696" s="96"/>
    </row>
    <row r="697" spans="2:5" ht="15" hidden="1" customHeight="1" x14ac:dyDescent="0.2">
      <c r="B697" s="94"/>
      <c r="C697" s="95"/>
      <c r="D697" s="95"/>
      <c r="E697" s="96"/>
    </row>
    <row r="698" spans="2:5" ht="15" hidden="1" customHeight="1" x14ac:dyDescent="0.2">
      <c r="B698" s="94"/>
      <c r="C698" s="95"/>
      <c r="D698" s="95"/>
      <c r="E698" s="96"/>
    </row>
    <row r="699" spans="2:5" ht="15" hidden="1" customHeight="1" x14ac:dyDescent="0.2">
      <c r="B699" s="94"/>
      <c r="C699" s="95"/>
      <c r="D699" s="95"/>
      <c r="E699" s="96"/>
    </row>
    <row r="700" spans="2:5" ht="15" hidden="1" customHeight="1" x14ac:dyDescent="0.2">
      <c r="B700" s="94"/>
      <c r="C700" s="95"/>
      <c r="D700" s="95"/>
      <c r="E700" s="96"/>
    </row>
    <row r="701" spans="2:5" ht="15" hidden="1" customHeight="1" x14ac:dyDescent="0.2">
      <c r="B701" s="94"/>
      <c r="C701" s="95"/>
      <c r="D701" s="95"/>
      <c r="E701" s="96"/>
    </row>
    <row r="702" spans="2:5" ht="15" hidden="1" customHeight="1" x14ac:dyDescent="0.2">
      <c r="B702" s="94"/>
      <c r="C702" s="95"/>
      <c r="D702" s="95"/>
      <c r="E702" s="96"/>
    </row>
    <row r="703" spans="2:5" ht="15" hidden="1" customHeight="1" x14ac:dyDescent="0.2">
      <c r="B703" s="94"/>
      <c r="C703" s="95"/>
      <c r="D703" s="95"/>
      <c r="E703" s="96"/>
    </row>
    <row r="704" spans="2:5" ht="15" hidden="1" customHeight="1" x14ac:dyDescent="0.2">
      <c r="B704" s="94"/>
      <c r="C704" s="95"/>
      <c r="D704" s="95"/>
      <c r="E704" s="96"/>
    </row>
    <row r="705" spans="2:5" ht="15" hidden="1" customHeight="1" x14ac:dyDescent="0.2">
      <c r="B705" s="94"/>
      <c r="C705" s="95"/>
      <c r="D705" s="95"/>
      <c r="E705" s="96"/>
    </row>
    <row r="706" spans="2:5" ht="15" hidden="1" customHeight="1" x14ac:dyDescent="0.2">
      <c r="B706" s="94"/>
      <c r="C706" s="95"/>
      <c r="D706" s="95"/>
      <c r="E706" s="96"/>
    </row>
    <row r="707" spans="2:5" ht="15" hidden="1" customHeight="1" x14ac:dyDescent="0.2">
      <c r="B707" s="94"/>
      <c r="C707" s="95"/>
      <c r="D707" s="95"/>
      <c r="E707" s="96"/>
    </row>
    <row r="708" spans="2:5" ht="15" hidden="1" customHeight="1" x14ac:dyDescent="0.2">
      <c r="B708" s="94"/>
      <c r="C708" s="95"/>
      <c r="D708" s="95"/>
      <c r="E708" s="96"/>
    </row>
    <row r="709" spans="2:5" ht="15" hidden="1" customHeight="1" x14ac:dyDescent="0.2">
      <c r="B709" s="94"/>
      <c r="C709" s="95"/>
      <c r="D709" s="95"/>
      <c r="E709" s="96"/>
    </row>
    <row r="710" spans="2:5" ht="15" hidden="1" customHeight="1" x14ac:dyDescent="0.2">
      <c r="B710" s="94"/>
      <c r="C710" s="95"/>
      <c r="D710" s="95"/>
      <c r="E710" s="96"/>
    </row>
    <row r="711" spans="2:5" ht="15" hidden="1" customHeight="1" x14ac:dyDescent="0.2">
      <c r="B711" s="94"/>
      <c r="C711" s="95"/>
      <c r="D711" s="95"/>
      <c r="E711" s="96"/>
    </row>
    <row r="712" spans="2:5" ht="15" hidden="1" customHeight="1" x14ac:dyDescent="0.2">
      <c r="B712" s="94"/>
      <c r="C712" s="95"/>
      <c r="D712" s="95"/>
      <c r="E712" s="96"/>
    </row>
    <row r="713" spans="2:5" ht="15" hidden="1" customHeight="1" x14ac:dyDescent="0.2">
      <c r="B713" s="94"/>
      <c r="C713" s="95"/>
      <c r="D713" s="95"/>
      <c r="E713" s="96"/>
    </row>
    <row r="714" spans="2:5" ht="15" hidden="1" customHeight="1" x14ac:dyDescent="0.2">
      <c r="B714" s="94"/>
      <c r="C714" s="95"/>
      <c r="D714" s="95"/>
      <c r="E714" s="96"/>
    </row>
    <row r="715" spans="2:5" ht="15" hidden="1" customHeight="1" x14ac:dyDescent="0.2">
      <c r="B715" s="94"/>
      <c r="C715" s="95"/>
      <c r="D715" s="95"/>
      <c r="E715" s="96"/>
    </row>
    <row r="716" spans="2:5" ht="15" hidden="1" customHeight="1" x14ac:dyDescent="0.2">
      <c r="B716" s="94"/>
      <c r="C716" s="95"/>
      <c r="D716" s="95"/>
      <c r="E716" s="96"/>
    </row>
    <row r="717" spans="2:5" ht="15" hidden="1" customHeight="1" x14ac:dyDescent="0.2">
      <c r="B717" s="94"/>
      <c r="C717" s="95"/>
      <c r="D717" s="95"/>
      <c r="E717" s="96"/>
    </row>
    <row r="718" spans="2:5" ht="15" hidden="1" customHeight="1" x14ac:dyDescent="0.2">
      <c r="B718" s="94"/>
      <c r="C718" s="95"/>
      <c r="D718" s="95"/>
      <c r="E718" s="96"/>
    </row>
    <row r="719" spans="2:5" ht="15" hidden="1" customHeight="1" x14ac:dyDescent="0.2">
      <c r="B719" s="94"/>
      <c r="C719" s="95"/>
      <c r="D719" s="95"/>
      <c r="E719" s="96"/>
    </row>
    <row r="720" spans="2:5" ht="15" hidden="1" customHeight="1" x14ac:dyDescent="0.2">
      <c r="B720" s="94"/>
      <c r="C720" s="95"/>
      <c r="D720" s="95"/>
      <c r="E720" s="96"/>
    </row>
    <row r="721" spans="2:5" ht="15" hidden="1" customHeight="1" x14ac:dyDescent="0.2">
      <c r="B721" s="94"/>
      <c r="C721" s="95"/>
      <c r="D721" s="95"/>
      <c r="E721" s="96"/>
    </row>
    <row r="722" spans="2:5" ht="15" hidden="1" customHeight="1" x14ac:dyDescent="0.2">
      <c r="B722" s="94"/>
      <c r="C722" s="95"/>
      <c r="D722" s="95"/>
      <c r="E722" s="96"/>
    </row>
    <row r="723" spans="2:5" ht="15" hidden="1" customHeight="1" x14ac:dyDescent="0.2">
      <c r="B723" s="94"/>
      <c r="C723" s="95"/>
      <c r="D723" s="95"/>
      <c r="E723" s="96"/>
    </row>
    <row r="724" spans="2:5" ht="15" hidden="1" customHeight="1" x14ac:dyDescent="0.2">
      <c r="B724" s="94"/>
      <c r="C724" s="95"/>
      <c r="D724" s="95"/>
      <c r="E724" s="96"/>
    </row>
    <row r="725" spans="2:5" ht="15" hidden="1" customHeight="1" x14ac:dyDescent="0.2">
      <c r="B725" s="94"/>
      <c r="C725" s="95"/>
      <c r="D725" s="95"/>
      <c r="E725" s="96"/>
    </row>
    <row r="726" spans="2:5" ht="15" hidden="1" customHeight="1" x14ac:dyDescent="0.2">
      <c r="B726" s="94"/>
      <c r="C726" s="95"/>
      <c r="D726" s="95"/>
      <c r="E726" s="96"/>
    </row>
    <row r="727" spans="2:5" ht="15" hidden="1" customHeight="1" x14ac:dyDescent="0.2">
      <c r="B727" s="94"/>
      <c r="C727" s="95"/>
      <c r="D727" s="95"/>
      <c r="E727" s="96"/>
    </row>
    <row r="728" spans="2:5" ht="15" hidden="1" customHeight="1" x14ac:dyDescent="0.2">
      <c r="B728" s="94"/>
      <c r="C728" s="95"/>
      <c r="D728" s="95"/>
      <c r="E728" s="96"/>
    </row>
    <row r="729" spans="2:5" ht="15" hidden="1" customHeight="1" x14ac:dyDescent="0.2">
      <c r="B729" s="94"/>
      <c r="C729" s="95"/>
      <c r="D729" s="95"/>
      <c r="E729" s="96"/>
    </row>
    <row r="730" spans="2:5" ht="15" hidden="1" customHeight="1" x14ac:dyDescent="0.2">
      <c r="B730" s="94"/>
      <c r="C730" s="95"/>
      <c r="D730" s="95"/>
      <c r="E730" s="96"/>
    </row>
    <row r="731" spans="2:5" ht="15" hidden="1" customHeight="1" x14ac:dyDescent="0.2">
      <c r="B731" s="94"/>
      <c r="C731" s="95"/>
      <c r="D731" s="95"/>
      <c r="E731" s="96"/>
    </row>
    <row r="732" spans="2:5" ht="15" hidden="1" customHeight="1" x14ac:dyDescent="0.2">
      <c r="B732" s="94"/>
      <c r="C732" s="95"/>
      <c r="D732" s="95"/>
      <c r="E732" s="96"/>
    </row>
    <row r="733" spans="2:5" ht="15" hidden="1" customHeight="1" x14ac:dyDescent="0.2">
      <c r="B733" s="94"/>
      <c r="C733" s="95"/>
      <c r="D733" s="95"/>
      <c r="E733" s="96"/>
    </row>
    <row r="734" spans="2:5" ht="15" hidden="1" customHeight="1" x14ac:dyDescent="0.2">
      <c r="B734" s="94"/>
      <c r="C734" s="95"/>
      <c r="D734" s="95"/>
      <c r="E734" s="96"/>
    </row>
    <row r="735" spans="2:5" ht="15" hidden="1" customHeight="1" x14ac:dyDescent="0.2">
      <c r="B735" s="94"/>
      <c r="C735" s="95"/>
      <c r="D735" s="95"/>
      <c r="E735" s="96"/>
    </row>
    <row r="736" spans="2:5" ht="15" hidden="1" customHeight="1" x14ac:dyDescent="0.2">
      <c r="B736" s="94"/>
      <c r="C736" s="95"/>
      <c r="D736" s="95"/>
      <c r="E736" s="96"/>
    </row>
    <row r="737" spans="2:5" ht="15" hidden="1" customHeight="1" x14ac:dyDescent="0.2">
      <c r="B737" s="94"/>
      <c r="C737" s="95"/>
      <c r="D737" s="95"/>
      <c r="E737" s="96"/>
    </row>
    <row r="738" spans="2:5" ht="15" hidden="1" customHeight="1" x14ac:dyDescent="0.2">
      <c r="B738" s="94"/>
      <c r="C738" s="95"/>
      <c r="D738" s="95"/>
      <c r="E738" s="96"/>
    </row>
    <row r="739" spans="2:5" ht="15" hidden="1" customHeight="1" x14ac:dyDescent="0.2">
      <c r="B739" s="94"/>
      <c r="C739" s="95"/>
      <c r="D739" s="95"/>
      <c r="E739" s="96"/>
    </row>
    <row r="740" spans="2:5" ht="15" hidden="1" customHeight="1" x14ac:dyDescent="0.2">
      <c r="B740" s="94"/>
      <c r="C740" s="95"/>
      <c r="D740" s="95"/>
      <c r="E740" s="96"/>
    </row>
    <row r="741" spans="2:5" ht="15" hidden="1" customHeight="1" x14ac:dyDescent="0.2">
      <c r="B741" s="94"/>
      <c r="C741" s="95"/>
      <c r="D741" s="95"/>
      <c r="E741" s="96"/>
    </row>
    <row r="742" spans="2:5" ht="15" hidden="1" customHeight="1" x14ac:dyDescent="0.2">
      <c r="B742" s="94"/>
      <c r="C742" s="95"/>
      <c r="D742" s="95"/>
      <c r="E742" s="96"/>
    </row>
    <row r="743" spans="2:5" ht="15" hidden="1" customHeight="1" x14ac:dyDescent="0.2">
      <c r="B743" s="94"/>
      <c r="C743" s="95"/>
      <c r="D743" s="95"/>
      <c r="E743" s="96"/>
    </row>
    <row r="744" spans="2:5" ht="15" hidden="1" customHeight="1" x14ac:dyDescent="0.2">
      <c r="B744" s="94"/>
      <c r="C744" s="95"/>
      <c r="D744" s="95"/>
      <c r="E744" s="96"/>
    </row>
    <row r="745" spans="2:5" ht="15" hidden="1" customHeight="1" x14ac:dyDescent="0.2">
      <c r="B745" s="94"/>
      <c r="C745" s="95"/>
      <c r="D745" s="95"/>
      <c r="E745" s="96"/>
    </row>
    <row r="746" spans="2:5" ht="15" hidden="1" customHeight="1" x14ac:dyDescent="0.2">
      <c r="B746" s="94"/>
      <c r="C746" s="95"/>
      <c r="D746" s="95"/>
      <c r="E746" s="96"/>
    </row>
    <row r="747" spans="2:5" ht="15" hidden="1" customHeight="1" x14ac:dyDescent="0.2">
      <c r="B747" s="94"/>
      <c r="C747" s="95"/>
      <c r="D747" s="95"/>
      <c r="E747" s="96"/>
    </row>
    <row r="748" spans="2:5" ht="15" hidden="1" customHeight="1" x14ac:dyDescent="0.2">
      <c r="B748" s="94"/>
      <c r="C748" s="95"/>
      <c r="D748" s="95"/>
      <c r="E748" s="96"/>
    </row>
    <row r="749" spans="2:5" ht="15" hidden="1" customHeight="1" x14ac:dyDescent="0.2">
      <c r="B749" s="94"/>
      <c r="C749" s="95"/>
      <c r="D749" s="95"/>
      <c r="E749" s="96"/>
    </row>
    <row r="750" spans="2:5" ht="15" hidden="1" customHeight="1" x14ac:dyDescent="0.2">
      <c r="B750" s="94"/>
      <c r="C750" s="95"/>
      <c r="D750" s="95"/>
      <c r="E750" s="96"/>
    </row>
    <row r="751" spans="2:5" ht="15" hidden="1" customHeight="1" x14ac:dyDescent="0.2">
      <c r="B751" s="94"/>
      <c r="C751" s="95"/>
      <c r="D751" s="95"/>
      <c r="E751" s="96"/>
    </row>
    <row r="752" spans="2:5" ht="15" hidden="1" customHeight="1" x14ac:dyDescent="0.2">
      <c r="B752" s="94"/>
      <c r="C752" s="95"/>
      <c r="D752" s="95"/>
      <c r="E752" s="96"/>
    </row>
    <row r="753" spans="2:5" ht="15" hidden="1" customHeight="1" x14ac:dyDescent="0.2">
      <c r="B753" s="94"/>
      <c r="C753" s="95"/>
      <c r="D753" s="95"/>
      <c r="E753" s="96"/>
    </row>
    <row r="754" spans="2:5" ht="15" hidden="1" customHeight="1" x14ac:dyDescent="0.2">
      <c r="B754" s="94"/>
      <c r="C754" s="95"/>
      <c r="D754" s="95"/>
      <c r="E754" s="96"/>
    </row>
    <row r="755" spans="2:5" ht="15" hidden="1" customHeight="1" x14ac:dyDescent="0.2">
      <c r="B755" s="94"/>
      <c r="C755" s="95"/>
      <c r="D755" s="95"/>
      <c r="E755" s="96"/>
    </row>
    <row r="756" spans="2:5" ht="15" hidden="1" customHeight="1" x14ac:dyDescent="0.2">
      <c r="B756" s="94"/>
      <c r="C756" s="95"/>
      <c r="D756" s="95"/>
      <c r="E756" s="96"/>
    </row>
    <row r="757" spans="2:5" ht="15" hidden="1" customHeight="1" x14ac:dyDescent="0.2">
      <c r="B757" s="94"/>
      <c r="C757" s="95"/>
      <c r="D757" s="95"/>
      <c r="E757" s="96"/>
    </row>
    <row r="758" spans="2:5" ht="15" hidden="1" customHeight="1" x14ac:dyDescent="0.2">
      <c r="B758" s="94"/>
      <c r="C758" s="95"/>
      <c r="D758" s="95"/>
      <c r="E758" s="96"/>
    </row>
    <row r="759" spans="2:5" ht="15" hidden="1" customHeight="1" x14ac:dyDescent="0.2">
      <c r="B759" s="94"/>
      <c r="C759" s="95"/>
      <c r="D759" s="95"/>
      <c r="E759" s="96"/>
    </row>
    <row r="760" spans="2:5" ht="15" hidden="1" customHeight="1" x14ac:dyDescent="0.2">
      <c r="B760" s="94"/>
      <c r="C760" s="95"/>
      <c r="D760" s="95"/>
      <c r="E760" s="96"/>
    </row>
    <row r="761" spans="2:5" ht="15" hidden="1" customHeight="1" x14ac:dyDescent="0.2">
      <c r="B761" s="94"/>
      <c r="C761" s="95"/>
      <c r="D761" s="95"/>
      <c r="E761" s="96"/>
    </row>
    <row r="762" spans="2:5" ht="15" hidden="1" customHeight="1" x14ac:dyDescent="0.2">
      <c r="B762" s="94"/>
      <c r="C762" s="95"/>
      <c r="D762" s="95"/>
      <c r="E762" s="96"/>
    </row>
    <row r="763" spans="2:5" ht="15" hidden="1" customHeight="1" x14ac:dyDescent="0.2">
      <c r="B763" s="94"/>
      <c r="C763" s="95"/>
      <c r="D763" s="95"/>
      <c r="E763" s="96"/>
    </row>
    <row r="764" spans="2:5" ht="15" hidden="1" customHeight="1" x14ac:dyDescent="0.2">
      <c r="B764" s="94"/>
      <c r="C764" s="95"/>
      <c r="D764" s="95"/>
      <c r="E764" s="96"/>
    </row>
    <row r="765" spans="2:5" ht="15" hidden="1" customHeight="1" x14ac:dyDescent="0.2">
      <c r="B765" s="94"/>
      <c r="C765" s="95"/>
      <c r="D765" s="95"/>
      <c r="E765" s="96"/>
    </row>
    <row r="766" spans="2:5" ht="15" hidden="1" customHeight="1" x14ac:dyDescent="0.2">
      <c r="B766" s="94"/>
      <c r="C766" s="95"/>
      <c r="D766" s="95"/>
      <c r="E766" s="96"/>
    </row>
    <row r="767" spans="2:5" ht="15" hidden="1" customHeight="1" x14ac:dyDescent="0.2">
      <c r="B767" s="94"/>
      <c r="C767" s="95"/>
      <c r="D767" s="95"/>
      <c r="E767" s="96"/>
    </row>
    <row r="768" spans="2:5" ht="15" hidden="1" customHeight="1" x14ac:dyDescent="0.2">
      <c r="B768" s="94"/>
      <c r="C768" s="95"/>
      <c r="D768" s="95"/>
      <c r="E768" s="96"/>
    </row>
    <row r="769" spans="2:5" ht="15" hidden="1" customHeight="1" x14ac:dyDescent="0.2">
      <c r="B769" s="94"/>
      <c r="C769" s="95"/>
      <c r="D769" s="95"/>
      <c r="E769" s="96"/>
    </row>
    <row r="770" spans="2:5" ht="15" hidden="1" customHeight="1" x14ac:dyDescent="0.2">
      <c r="B770" s="94"/>
      <c r="C770" s="95"/>
      <c r="D770" s="95"/>
      <c r="E770" s="96"/>
    </row>
    <row r="771" spans="2:5" ht="15" hidden="1" customHeight="1" x14ac:dyDescent="0.2">
      <c r="B771" s="94"/>
      <c r="C771" s="95"/>
      <c r="D771" s="95"/>
      <c r="E771" s="96"/>
    </row>
    <row r="772" spans="2:5" ht="15" hidden="1" customHeight="1" x14ac:dyDescent="0.2">
      <c r="B772" s="94"/>
      <c r="C772" s="95"/>
      <c r="D772" s="95"/>
      <c r="E772" s="96"/>
    </row>
    <row r="773" spans="2:5" ht="15" hidden="1" customHeight="1" x14ac:dyDescent="0.2">
      <c r="B773" s="94"/>
      <c r="C773" s="95"/>
      <c r="D773" s="95"/>
      <c r="E773" s="96"/>
    </row>
    <row r="774" spans="2:5" ht="15" hidden="1" customHeight="1" x14ac:dyDescent="0.2">
      <c r="B774" s="94"/>
      <c r="C774" s="95"/>
      <c r="D774" s="95"/>
      <c r="E774" s="96"/>
    </row>
    <row r="775" spans="2:5" ht="15" hidden="1" customHeight="1" x14ac:dyDescent="0.2">
      <c r="B775" s="94"/>
      <c r="C775" s="95"/>
      <c r="D775" s="95"/>
      <c r="E775" s="96"/>
    </row>
    <row r="776" spans="2:5" ht="15" hidden="1" customHeight="1" x14ac:dyDescent="0.2">
      <c r="B776" s="94"/>
      <c r="C776" s="95"/>
      <c r="D776" s="95"/>
      <c r="E776" s="96"/>
    </row>
    <row r="777" spans="2:5" ht="15" hidden="1" customHeight="1" x14ac:dyDescent="0.2">
      <c r="B777" s="94"/>
      <c r="C777" s="95"/>
      <c r="D777" s="95"/>
      <c r="E777" s="96"/>
    </row>
    <row r="778" spans="2:5" ht="15" hidden="1" customHeight="1" x14ac:dyDescent="0.2">
      <c r="B778" s="94"/>
      <c r="C778" s="95"/>
      <c r="D778" s="95"/>
      <c r="E778" s="96"/>
    </row>
    <row r="779" spans="2:5" ht="15" hidden="1" customHeight="1" x14ac:dyDescent="0.2">
      <c r="B779" s="94"/>
      <c r="C779" s="95"/>
      <c r="D779" s="95"/>
      <c r="E779" s="96"/>
    </row>
    <row r="780" spans="2:5" ht="15" hidden="1" customHeight="1" x14ac:dyDescent="0.2">
      <c r="B780" s="94"/>
      <c r="C780" s="95"/>
      <c r="D780" s="95"/>
      <c r="E780" s="96"/>
    </row>
    <row r="781" spans="2:5" ht="15" hidden="1" customHeight="1" x14ac:dyDescent="0.2">
      <c r="B781" s="94"/>
      <c r="C781" s="95"/>
      <c r="D781" s="95"/>
      <c r="E781" s="96"/>
    </row>
    <row r="782" spans="2:5" ht="15" hidden="1" customHeight="1" x14ac:dyDescent="0.2">
      <c r="B782" s="94"/>
      <c r="C782" s="95"/>
      <c r="D782" s="95"/>
      <c r="E782" s="96"/>
    </row>
    <row r="783" spans="2:5" ht="15" hidden="1" customHeight="1" x14ac:dyDescent="0.2">
      <c r="B783" s="94"/>
      <c r="C783" s="95"/>
      <c r="D783" s="95"/>
      <c r="E783" s="96"/>
    </row>
    <row r="784" spans="2:5" ht="15" hidden="1" customHeight="1" x14ac:dyDescent="0.2">
      <c r="B784" s="94"/>
      <c r="C784" s="95"/>
      <c r="D784" s="95"/>
      <c r="E784" s="96"/>
    </row>
    <row r="785" spans="2:5" ht="15" hidden="1" customHeight="1" x14ac:dyDescent="0.2">
      <c r="B785" s="94"/>
      <c r="C785" s="95"/>
      <c r="D785" s="95"/>
      <c r="E785" s="96"/>
    </row>
    <row r="786" spans="2:5" ht="15" hidden="1" customHeight="1" x14ac:dyDescent="0.2">
      <c r="B786" s="94"/>
      <c r="C786" s="95"/>
      <c r="D786" s="95"/>
      <c r="E786" s="96"/>
    </row>
    <row r="787" spans="2:5" ht="15" hidden="1" customHeight="1" x14ac:dyDescent="0.2">
      <c r="B787" s="94"/>
      <c r="C787" s="95"/>
      <c r="D787" s="95"/>
      <c r="E787" s="96"/>
    </row>
    <row r="788" spans="2:5" ht="15" hidden="1" customHeight="1" x14ac:dyDescent="0.2">
      <c r="B788" s="94"/>
      <c r="C788" s="95"/>
      <c r="D788" s="95"/>
      <c r="E788" s="96"/>
    </row>
    <row r="789" spans="2:5" ht="15" hidden="1" customHeight="1" x14ac:dyDescent="0.2">
      <c r="B789" s="94"/>
      <c r="C789" s="95"/>
      <c r="D789" s="95"/>
      <c r="E789" s="96"/>
    </row>
    <row r="790" spans="2:5" ht="15" hidden="1" customHeight="1" x14ac:dyDescent="0.2">
      <c r="B790" s="94"/>
      <c r="C790" s="95"/>
      <c r="D790" s="95"/>
      <c r="E790" s="96"/>
    </row>
    <row r="791" spans="2:5" ht="15" hidden="1" customHeight="1" x14ac:dyDescent="0.2">
      <c r="B791" s="94"/>
      <c r="C791" s="95"/>
      <c r="D791" s="95"/>
      <c r="E791" s="96"/>
    </row>
    <row r="792" spans="2:5" ht="15" hidden="1" customHeight="1" x14ac:dyDescent="0.2">
      <c r="B792" s="94"/>
      <c r="C792" s="95"/>
      <c r="D792" s="95"/>
      <c r="E792" s="96"/>
    </row>
    <row r="793" spans="2:5" ht="15" hidden="1" customHeight="1" x14ac:dyDescent="0.2">
      <c r="B793" s="94"/>
      <c r="C793" s="95"/>
      <c r="D793" s="95"/>
      <c r="E793" s="96"/>
    </row>
    <row r="794" spans="2:5" ht="15" hidden="1" customHeight="1" x14ac:dyDescent="0.2">
      <c r="B794" s="94"/>
      <c r="C794" s="95"/>
      <c r="D794" s="95"/>
      <c r="E794" s="96"/>
    </row>
    <row r="795" spans="2:5" ht="15" hidden="1" customHeight="1" x14ac:dyDescent="0.2">
      <c r="B795" s="94"/>
      <c r="C795" s="95"/>
      <c r="D795" s="95"/>
      <c r="E795" s="96"/>
    </row>
    <row r="796" spans="2:5" ht="15" hidden="1" customHeight="1" x14ac:dyDescent="0.2">
      <c r="B796" s="94"/>
      <c r="C796" s="95"/>
      <c r="D796" s="95"/>
      <c r="E796" s="96"/>
    </row>
    <row r="797" spans="2:5" ht="15" hidden="1" customHeight="1" x14ac:dyDescent="0.2">
      <c r="B797" s="94"/>
      <c r="C797" s="95"/>
      <c r="D797" s="95"/>
      <c r="E797" s="96"/>
    </row>
    <row r="798" spans="2:5" ht="15" hidden="1" customHeight="1" x14ac:dyDescent="0.2">
      <c r="B798" s="94"/>
      <c r="C798" s="95"/>
      <c r="D798" s="95"/>
      <c r="E798" s="96"/>
    </row>
    <row r="799" spans="2:5" ht="15" hidden="1" customHeight="1" x14ac:dyDescent="0.2">
      <c r="B799" s="94"/>
      <c r="C799" s="95"/>
      <c r="D799" s="95"/>
      <c r="E799" s="96"/>
    </row>
    <row r="800" spans="2:5" ht="15" hidden="1" customHeight="1" x14ac:dyDescent="0.2">
      <c r="B800" s="94"/>
      <c r="C800" s="95"/>
      <c r="D800" s="95"/>
      <c r="E800" s="96"/>
    </row>
    <row r="801" spans="2:5" ht="15" hidden="1" customHeight="1" x14ac:dyDescent="0.2">
      <c r="B801" s="94"/>
      <c r="C801" s="95"/>
      <c r="D801" s="95"/>
      <c r="E801" s="96"/>
    </row>
    <row r="802" spans="2:5" ht="15" hidden="1" customHeight="1" x14ac:dyDescent="0.2">
      <c r="B802" s="94"/>
      <c r="C802" s="95"/>
      <c r="D802" s="95"/>
      <c r="E802" s="96"/>
    </row>
    <row r="803" spans="2:5" ht="15" hidden="1" customHeight="1" x14ac:dyDescent="0.2">
      <c r="B803" s="94"/>
      <c r="C803" s="95"/>
      <c r="D803" s="95"/>
      <c r="E803" s="96"/>
    </row>
    <row r="804" spans="2:5" ht="15" hidden="1" customHeight="1" x14ac:dyDescent="0.2">
      <c r="B804" s="94"/>
      <c r="C804" s="95"/>
      <c r="D804" s="95"/>
      <c r="E804" s="96"/>
    </row>
    <row r="805" spans="2:5" ht="15" hidden="1" customHeight="1" x14ac:dyDescent="0.2">
      <c r="B805" s="94"/>
      <c r="C805" s="95"/>
      <c r="D805" s="95"/>
      <c r="E805" s="96"/>
    </row>
    <row r="806" spans="2:5" ht="15" hidden="1" customHeight="1" x14ac:dyDescent="0.2">
      <c r="B806" s="94"/>
      <c r="C806" s="95"/>
      <c r="D806" s="95"/>
      <c r="E806" s="96"/>
    </row>
    <row r="807" spans="2:5" ht="15" hidden="1" customHeight="1" x14ac:dyDescent="0.2">
      <c r="B807" s="94"/>
      <c r="C807" s="95"/>
      <c r="D807" s="95"/>
      <c r="E807" s="96"/>
    </row>
    <row r="808" spans="2:5" ht="15" hidden="1" customHeight="1" x14ac:dyDescent="0.2">
      <c r="B808" s="94"/>
      <c r="C808" s="95"/>
      <c r="D808" s="95"/>
      <c r="E808" s="96"/>
    </row>
    <row r="809" spans="2:5" ht="15" hidden="1" customHeight="1" x14ac:dyDescent="0.2">
      <c r="B809" s="94"/>
      <c r="C809" s="95"/>
      <c r="D809" s="95"/>
      <c r="E809" s="96"/>
    </row>
    <row r="810" spans="2:5" ht="15" hidden="1" customHeight="1" x14ac:dyDescent="0.2">
      <c r="B810" s="94"/>
      <c r="C810" s="95"/>
      <c r="D810" s="95"/>
      <c r="E810" s="96"/>
    </row>
    <row r="811" spans="2:5" ht="15" hidden="1" customHeight="1" x14ac:dyDescent="0.2">
      <c r="B811" s="94"/>
      <c r="C811" s="95"/>
      <c r="D811" s="95"/>
      <c r="E811" s="96"/>
    </row>
    <row r="812" spans="2:5" ht="15" hidden="1" customHeight="1" x14ac:dyDescent="0.2">
      <c r="B812" s="94"/>
      <c r="C812" s="95"/>
      <c r="D812" s="95"/>
      <c r="E812" s="96"/>
    </row>
    <row r="813" spans="2:5" ht="15" hidden="1" customHeight="1" x14ac:dyDescent="0.2">
      <c r="B813" s="94"/>
      <c r="C813" s="95"/>
      <c r="D813" s="95"/>
      <c r="E813" s="96"/>
    </row>
    <row r="814" spans="2:5" ht="15" hidden="1" customHeight="1" x14ac:dyDescent="0.2">
      <c r="B814" s="94"/>
      <c r="C814" s="95"/>
      <c r="D814" s="95"/>
      <c r="E814" s="96"/>
    </row>
    <row r="815" spans="2:5" ht="15" hidden="1" customHeight="1" x14ac:dyDescent="0.2">
      <c r="B815" s="94"/>
      <c r="C815" s="95"/>
      <c r="D815" s="95"/>
      <c r="E815" s="96"/>
    </row>
    <row r="816" spans="2:5" ht="15" hidden="1" customHeight="1" x14ac:dyDescent="0.2">
      <c r="B816" s="94"/>
      <c r="C816" s="95"/>
      <c r="D816" s="95"/>
      <c r="E816" s="96"/>
    </row>
    <row r="817" spans="2:5" ht="15" hidden="1" customHeight="1" x14ac:dyDescent="0.2">
      <c r="B817" s="94"/>
      <c r="C817" s="95"/>
      <c r="D817" s="95"/>
      <c r="E817" s="96"/>
    </row>
    <row r="818" spans="2:5" ht="15" hidden="1" customHeight="1" x14ac:dyDescent="0.2">
      <c r="B818" s="94"/>
      <c r="C818" s="95"/>
      <c r="D818" s="95"/>
      <c r="E818" s="96"/>
    </row>
    <row r="819" spans="2:5" ht="15" hidden="1" customHeight="1" x14ac:dyDescent="0.2">
      <c r="B819" s="94"/>
      <c r="C819" s="95"/>
      <c r="D819" s="95"/>
      <c r="E819" s="96"/>
    </row>
    <row r="820" spans="2:5" ht="15" hidden="1" customHeight="1" x14ac:dyDescent="0.2">
      <c r="B820" s="94"/>
      <c r="C820" s="95"/>
      <c r="D820" s="95"/>
      <c r="E820" s="96"/>
    </row>
    <row r="821" spans="2:5" ht="15" hidden="1" customHeight="1" x14ac:dyDescent="0.2">
      <c r="B821" s="94"/>
      <c r="C821" s="95"/>
      <c r="D821" s="95"/>
      <c r="E821" s="96"/>
    </row>
    <row r="822" spans="2:5" ht="15" hidden="1" customHeight="1" x14ac:dyDescent="0.2">
      <c r="B822" s="94"/>
      <c r="C822" s="95"/>
      <c r="D822" s="95"/>
      <c r="E822" s="96"/>
    </row>
    <row r="823" spans="2:5" ht="15" hidden="1" customHeight="1" x14ac:dyDescent="0.2">
      <c r="B823" s="94"/>
      <c r="C823" s="95"/>
      <c r="D823" s="95"/>
      <c r="E823" s="96"/>
    </row>
    <row r="824" spans="2:5" ht="15" hidden="1" customHeight="1" x14ac:dyDescent="0.2">
      <c r="B824" s="94"/>
      <c r="C824" s="95"/>
      <c r="D824" s="95"/>
      <c r="E824" s="96"/>
    </row>
    <row r="825" spans="2:5" ht="15" hidden="1" customHeight="1" x14ac:dyDescent="0.2">
      <c r="B825" s="94"/>
      <c r="C825" s="95"/>
      <c r="D825" s="95"/>
      <c r="E825" s="96"/>
    </row>
    <row r="826" spans="2:5" ht="15" hidden="1" customHeight="1" x14ac:dyDescent="0.2">
      <c r="B826" s="94"/>
      <c r="C826" s="95"/>
      <c r="D826" s="95"/>
      <c r="E826" s="96"/>
    </row>
    <row r="827" spans="2:5" ht="15" hidden="1" customHeight="1" x14ac:dyDescent="0.2">
      <c r="B827" s="94"/>
      <c r="C827" s="95"/>
      <c r="D827" s="95"/>
      <c r="E827" s="96"/>
    </row>
    <row r="828" spans="2:5" ht="15" hidden="1" customHeight="1" x14ac:dyDescent="0.2">
      <c r="B828" s="94"/>
      <c r="C828" s="95"/>
      <c r="D828" s="95"/>
      <c r="E828" s="96"/>
    </row>
    <row r="829" spans="2:5" ht="15" hidden="1" customHeight="1" x14ac:dyDescent="0.2">
      <c r="B829" s="94"/>
      <c r="C829" s="95"/>
      <c r="D829" s="95"/>
      <c r="E829" s="96"/>
    </row>
    <row r="830" spans="2:5" ht="15" hidden="1" customHeight="1" x14ac:dyDescent="0.2">
      <c r="B830" s="94"/>
      <c r="C830" s="95"/>
      <c r="D830" s="95"/>
      <c r="E830" s="96"/>
    </row>
    <row r="831" spans="2:5" ht="15" hidden="1" customHeight="1" x14ac:dyDescent="0.2">
      <c r="B831" s="94"/>
      <c r="C831" s="95"/>
      <c r="D831" s="95"/>
      <c r="E831" s="96"/>
    </row>
    <row r="832" spans="2:5" ht="15" hidden="1" customHeight="1" x14ac:dyDescent="0.2">
      <c r="B832" s="94"/>
      <c r="C832" s="95"/>
      <c r="D832" s="95"/>
      <c r="E832" s="96"/>
    </row>
    <row r="833" spans="2:5" ht="15" hidden="1" customHeight="1" x14ac:dyDescent="0.2">
      <c r="B833" s="94"/>
      <c r="C833" s="95"/>
      <c r="D833" s="95"/>
      <c r="E833" s="96"/>
    </row>
    <row r="834" spans="2:5" ht="15" hidden="1" customHeight="1" x14ac:dyDescent="0.2">
      <c r="B834" s="94"/>
      <c r="C834" s="95"/>
      <c r="D834" s="95"/>
      <c r="E834" s="96"/>
    </row>
    <row r="835" spans="2:5" ht="15" hidden="1" customHeight="1" x14ac:dyDescent="0.2">
      <c r="B835" s="94"/>
      <c r="C835" s="95"/>
      <c r="D835" s="95"/>
      <c r="E835" s="96"/>
    </row>
    <row r="836" spans="2:5" ht="15" hidden="1" customHeight="1" x14ac:dyDescent="0.2">
      <c r="B836" s="94"/>
      <c r="C836" s="95"/>
      <c r="D836" s="95"/>
      <c r="E836" s="96"/>
    </row>
    <row r="837" spans="2:5" ht="15" hidden="1" customHeight="1" x14ac:dyDescent="0.2">
      <c r="B837" s="94"/>
      <c r="C837" s="95"/>
      <c r="D837" s="95"/>
      <c r="E837" s="96"/>
    </row>
    <row r="838" spans="2:5" ht="15" hidden="1" customHeight="1" x14ac:dyDescent="0.2">
      <c r="B838" s="94"/>
      <c r="C838" s="95"/>
      <c r="D838" s="95"/>
      <c r="E838" s="96"/>
    </row>
    <row r="839" spans="2:5" ht="15" hidden="1" customHeight="1" x14ac:dyDescent="0.2">
      <c r="B839" s="94"/>
      <c r="C839" s="95"/>
      <c r="D839" s="95"/>
      <c r="E839" s="96"/>
    </row>
    <row r="840" spans="2:5" ht="15" hidden="1" customHeight="1" x14ac:dyDescent="0.2">
      <c r="B840" s="94"/>
      <c r="C840" s="95"/>
      <c r="D840" s="95"/>
      <c r="E840" s="96"/>
    </row>
    <row r="841" spans="2:5" ht="15" hidden="1" customHeight="1" x14ac:dyDescent="0.2">
      <c r="B841" s="94"/>
      <c r="C841" s="95"/>
      <c r="D841" s="95"/>
      <c r="E841" s="96"/>
    </row>
    <row r="842" spans="2:5" ht="15" hidden="1" customHeight="1" x14ac:dyDescent="0.2">
      <c r="B842" s="94"/>
      <c r="C842" s="95"/>
      <c r="D842" s="95"/>
      <c r="E842" s="96"/>
    </row>
    <row r="843" spans="2:5" ht="15" hidden="1" customHeight="1" x14ac:dyDescent="0.2">
      <c r="B843" s="94"/>
      <c r="C843" s="95"/>
      <c r="D843" s="95"/>
      <c r="E843" s="96"/>
    </row>
    <row r="844" spans="2:5" ht="15" hidden="1" customHeight="1" x14ac:dyDescent="0.2">
      <c r="B844" s="94"/>
      <c r="C844" s="95"/>
      <c r="D844" s="95"/>
      <c r="E844" s="96"/>
    </row>
    <row r="845" spans="2:5" ht="15" hidden="1" customHeight="1" x14ac:dyDescent="0.2">
      <c r="B845" s="94"/>
      <c r="C845" s="95"/>
      <c r="D845" s="95"/>
      <c r="E845" s="96"/>
    </row>
    <row r="846" spans="2:5" ht="15" hidden="1" customHeight="1" x14ac:dyDescent="0.2">
      <c r="B846" s="94"/>
      <c r="C846" s="95"/>
      <c r="D846" s="95"/>
      <c r="E846" s="96"/>
    </row>
    <row r="847" spans="2:5" ht="15" hidden="1" customHeight="1" x14ac:dyDescent="0.2">
      <c r="B847" s="94"/>
      <c r="C847" s="95"/>
      <c r="D847" s="95"/>
      <c r="E847" s="96"/>
    </row>
    <row r="848" spans="2:5" ht="15" hidden="1" customHeight="1" x14ac:dyDescent="0.2">
      <c r="B848" s="94"/>
      <c r="C848" s="95"/>
      <c r="D848" s="95"/>
      <c r="E848" s="96"/>
    </row>
    <row r="849" spans="2:5" ht="15" hidden="1" customHeight="1" x14ac:dyDescent="0.2">
      <c r="B849" s="94"/>
      <c r="C849" s="95"/>
      <c r="D849" s="95"/>
      <c r="E849" s="96"/>
    </row>
    <row r="850" spans="2:5" ht="15" hidden="1" customHeight="1" x14ac:dyDescent="0.2">
      <c r="B850" s="94"/>
      <c r="C850" s="95"/>
      <c r="D850" s="95"/>
      <c r="E850" s="96"/>
    </row>
    <row r="851" spans="2:5" ht="15" hidden="1" customHeight="1" x14ac:dyDescent="0.2">
      <c r="B851" s="94"/>
      <c r="C851" s="95"/>
      <c r="D851" s="95"/>
      <c r="E851" s="96"/>
    </row>
    <row r="852" spans="2:5" ht="15" hidden="1" customHeight="1" x14ac:dyDescent="0.2">
      <c r="B852" s="94"/>
      <c r="C852" s="95"/>
      <c r="D852" s="95"/>
      <c r="E852" s="96"/>
    </row>
    <row r="853" spans="2:5" ht="15" hidden="1" customHeight="1" x14ac:dyDescent="0.2">
      <c r="B853" s="94"/>
      <c r="C853" s="95"/>
      <c r="D853" s="95"/>
      <c r="E853" s="96"/>
    </row>
    <row r="854" spans="2:5" ht="15" hidden="1" customHeight="1" x14ac:dyDescent="0.2">
      <c r="B854" s="94"/>
      <c r="C854" s="95"/>
      <c r="D854" s="95"/>
      <c r="E854" s="96"/>
    </row>
    <row r="855" spans="2:5" ht="15" hidden="1" customHeight="1" x14ac:dyDescent="0.2">
      <c r="B855" s="94"/>
      <c r="C855" s="95"/>
      <c r="D855" s="95"/>
      <c r="E855" s="96"/>
    </row>
    <row r="856" spans="2:5" ht="15" hidden="1" customHeight="1" x14ac:dyDescent="0.2">
      <c r="B856" s="94"/>
      <c r="C856" s="95"/>
      <c r="D856" s="95"/>
      <c r="E856" s="96"/>
    </row>
    <row r="857" spans="2:5" ht="15" hidden="1" customHeight="1" x14ac:dyDescent="0.2">
      <c r="B857" s="94"/>
      <c r="C857" s="95"/>
      <c r="D857" s="95"/>
      <c r="E857" s="96"/>
    </row>
    <row r="858" spans="2:5" ht="15" hidden="1" customHeight="1" x14ac:dyDescent="0.2">
      <c r="B858" s="94"/>
      <c r="C858" s="95"/>
      <c r="D858" s="95"/>
      <c r="E858" s="96"/>
    </row>
    <row r="859" spans="2:5" ht="15" hidden="1" customHeight="1" x14ac:dyDescent="0.2">
      <c r="B859" s="94"/>
      <c r="C859" s="95"/>
      <c r="D859" s="95"/>
      <c r="E859" s="96"/>
    </row>
    <row r="860" spans="2:5" ht="15" hidden="1" customHeight="1" x14ac:dyDescent="0.2">
      <c r="B860" s="94"/>
      <c r="C860" s="95"/>
      <c r="D860" s="95"/>
      <c r="E860" s="96"/>
    </row>
    <row r="861" spans="2:5" ht="15" hidden="1" customHeight="1" x14ac:dyDescent="0.2">
      <c r="B861" s="94"/>
      <c r="C861" s="95"/>
      <c r="D861" s="95"/>
      <c r="E861" s="96"/>
    </row>
    <row r="862" spans="2:5" ht="15" hidden="1" customHeight="1" x14ac:dyDescent="0.2">
      <c r="B862" s="94"/>
      <c r="C862" s="95"/>
      <c r="D862" s="95"/>
      <c r="E862" s="96"/>
    </row>
    <row r="863" spans="2:5" ht="15" hidden="1" customHeight="1" x14ac:dyDescent="0.2">
      <c r="B863" s="94"/>
      <c r="C863" s="95"/>
      <c r="D863" s="95"/>
      <c r="E863" s="96"/>
    </row>
    <row r="864" spans="2:5" ht="15" hidden="1" customHeight="1" x14ac:dyDescent="0.2">
      <c r="B864" s="94"/>
      <c r="C864" s="95"/>
      <c r="D864" s="95"/>
      <c r="E864" s="96"/>
    </row>
    <row r="865" spans="2:5" ht="15" hidden="1" customHeight="1" x14ac:dyDescent="0.2">
      <c r="B865" s="94"/>
      <c r="C865" s="95"/>
      <c r="D865" s="95"/>
      <c r="E865" s="96"/>
    </row>
    <row r="866" spans="2:5" ht="15" hidden="1" customHeight="1" x14ac:dyDescent="0.2">
      <c r="B866" s="94"/>
      <c r="C866" s="95"/>
      <c r="D866" s="95"/>
      <c r="E866" s="96"/>
    </row>
    <row r="867" spans="2:5" ht="15" hidden="1" customHeight="1" x14ac:dyDescent="0.2">
      <c r="B867" s="94"/>
      <c r="C867" s="95"/>
      <c r="D867" s="95"/>
      <c r="E867" s="96"/>
    </row>
    <row r="868" spans="2:5" ht="15" hidden="1" customHeight="1" x14ac:dyDescent="0.2">
      <c r="B868" s="94"/>
      <c r="C868" s="95"/>
      <c r="D868" s="95"/>
      <c r="E868" s="96"/>
    </row>
    <row r="869" spans="2:5" ht="15" hidden="1" customHeight="1" x14ac:dyDescent="0.2">
      <c r="B869" s="94"/>
      <c r="C869" s="95"/>
      <c r="D869" s="95"/>
      <c r="E869" s="96"/>
    </row>
    <row r="870" spans="2:5" ht="15" hidden="1" customHeight="1" x14ac:dyDescent="0.2">
      <c r="B870" s="94"/>
      <c r="C870" s="95"/>
      <c r="D870" s="95"/>
      <c r="E870" s="96"/>
    </row>
    <row r="871" spans="2:5" ht="15" hidden="1" customHeight="1" x14ac:dyDescent="0.2">
      <c r="B871" s="94"/>
      <c r="C871" s="95"/>
      <c r="D871" s="95"/>
      <c r="E871" s="96"/>
    </row>
    <row r="872" spans="2:5" ht="15" hidden="1" customHeight="1" x14ac:dyDescent="0.2">
      <c r="B872" s="94"/>
      <c r="C872" s="95"/>
      <c r="D872" s="95"/>
      <c r="E872" s="96"/>
    </row>
    <row r="873" spans="2:5" ht="15" hidden="1" customHeight="1" x14ac:dyDescent="0.2">
      <c r="B873" s="94"/>
      <c r="C873" s="95"/>
      <c r="D873" s="95"/>
      <c r="E873" s="96"/>
    </row>
    <row r="874" spans="2:5" ht="15" hidden="1" customHeight="1" x14ac:dyDescent="0.2">
      <c r="B874" s="94"/>
      <c r="C874" s="95"/>
      <c r="D874" s="95"/>
      <c r="E874" s="96"/>
    </row>
    <row r="875" spans="2:5" ht="15" hidden="1" customHeight="1" x14ac:dyDescent="0.2">
      <c r="B875" s="94"/>
      <c r="C875" s="95"/>
      <c r="D875" s="95"/>
      <c r="E875" s="96"/>
    </row>
    <row r="876" spans="2:5" ht="15" hidden="1" customHeight="1" x14ac:dyDescent="0.2">
      <c r="B876" s="94"/>
      <c r="C876" s="95"/>
      <c r="D876" s="95"/>
      <c r="E876" s="96"/>
    </row>
    <row r="877" spans="2:5" ht="15" hidden="1" customHeight="1" x14ac:dyDescent="0.2">
      <c r="B877" s="94"/>
      <c r="C877" s="95"/>
      <c r="D877" s="95"/>
      <c r="E877" s="96"/>
    </row>
    <row r="878" spans="2:5" ht="15" hidden="1" customHeight="1" x14ac:dyDescent="0.2">
      <c r="B878" s="94"/>
      <c r="C878" s="95"/>
      <c r="D878" s="95"/>
      <c r="E878" s="96"/>
    </row>
    <row r="879" spans="2:5" ht="15" hidden="1" customHeight="1" x14ac:dyDescent="0.2">
      <c r="B879" s="94"/>
      <c r="C879" s="95"/>
      <c r="D879" s="95"/>
      <c r="E879" s="96"/>
    </row>
    <row r="880" spans="2:5" ht="15" hidden="1" customHeight="1" x14ac:dyDescent="0.2">
      <c r="B880" s="94"/>
      <c r="C880" s="95"/>
      <c r="D880" s="95"/>
      <c r="E880" s="96"/>
    </row>
    <row r="881" spans="2:5" ht="15" hidden="1" customHeight="1" x14ac:dyDescent="0.2">
      <c r="B881" s="94"/>
      <c r="C881" s="95"/>
      <c r="D881" s="95"/>
      <c r="E881" s="96"/>
    </row>
    <row r="882" spans="2:5" ht="15" hidden="1" customHeight="1" x14ac:dyDescent="0.2">
      <c r="B882" s="94"/>
      <c r="C882" s="95"/>
      <c r="D882" s="95"/>
      <c r="E882" s="96"/>
    </row>
    <row r="883" spans="2:5" ht="15" hidden="1" customHeight="1" x14ac:dyDescent="0.2">
      <c r="B883" s="94"/>
      <c r="C883" s="95"/>
      <c r="D883" s="95"/>
      <c r="E883" s="96"/>
    </row>
    <row r="884" spans="2:5" ht="15" hidden="1" customHeight="1" x14ac:dyDescent="0.2">
      <c r="B884" s="94"/>
      <c r="C884" s="95"/>
      <c r="D884" s="95"/>
      <c r="E884" s="96"/>
    </row>
    <row r="885" spans="2:5" ht="15" hidden="1" customHeight="1" x14ac:dyDescent="0.2">
      <c r="B885" s="94"/>
      <c r="C885" s="95"/>
      <c r="D885" s="95"/>
      <c r="E885" s="96"/>
    </row>
    <row r="886" spans="2:5" ht="15" hidden="1" customHeight="1" x14ac:dyDescent="0.2">
      <c r="B886" s="94"/>
      <c r="C886" s="95"/>
      <c r="D886" s="95"/>
      <c r="E886" s="96"/>
    </row>
    <row r="887" spans="2:5" ht="15" hidden="1" customHeight="1" x14ac:dyDescent="0.2">
      <c r="B887" s="94"/>
      <c r="C887" s="95"/>
      <c r="D887" s="95"/>
      <c r="E887" s="96"/>
    </row>
    <row r="888" spans="2:5" ht="15" hidden="1" customHeight="1" x14ac:dyDescent="0.2">
      <c r="B888" s="94"/>
      <c r="C888" s="95"/>
      <c r="D888" s="95"/>
      <c r="E888" s="96"/>
    </row>
    <row r="889" spans="2:5" ht="15" hidden="1" customHeight="1" x14ac:dyDescent="0.2">
      <c r="B889" s="94"/>
      <c r="C889" s="95"/>
      <c r="D889" s="95"/>
      <c r="E889" s="96"/>
    </row>
    <row r="890" spans="2:5" ht="15" hidden="1" customHeight="1" x14ac:dyDescent="0.2">
      <c r="B890" s="94"/>
      <c r="C890" s="95"/>
      <c r="D890" s="95"/>
      <c r="E890" s="96"/>
    </row>
    <row r="891" spans="2:5" ht="15" hidden="1" customHeight="1" x14ac:dyDescent="0.2">
      <c r="B891" s="94"/>
      <c r="C891" s="95"/>
      <c r="D891" s="95"/>
      <c r="E891" s="96"/>
    </row>
    <row r="892" spans="2:5" ht="15" hidden="1" customHeight="1" x14ac:dyDescent="0.2">
      <c r="B892" s="94"/>
      <c r="C892" s="95"/>
      <c r="D892" s="95"/>
      <c r="E892" s="96"/>
    </row>
    <row r="893" spans="2:5" ht="15" hidden="1" customHeight="1" x14ac:dyDescent="0.2">
      <c r="B893" s="94"/>
      <c r="C893" s="95"/>
      <c r="D893" s="95"/>
      <c r="E893" s="96"/>
    </row>
    <row r="894" spans="2:5" ht="15" hidden="1" customHeight="1" x14ac:dyDescent="0.2">
      <c r="B894" s="94"/>
      <c r="C894" s="95"/>
      <c r="D894" s="95"/>
      <c r="E894" s="96"/>
    </row>
    <row r="895" spans="2:5" ht="15" hidden="1" customHeight="1" x14ac:dyDescent="0.2">
      <c r="B895" s="94"/>
      <c r="C895" s="95"/>
      <c r="D895" s="95"/>
      <c r="E895" s="96"/>
    </row>
    <row r="896" spans="2:5" ht="15" hidden="1" customHeight="1" x14ac:dyDescent="0.2">
      <c r="B896" s="94"/>
      <c r="C896" s="95"/>
      <c r="D896" s="95"/>
      <c r="E896" s="96"/>
    </row>
    <row r="897" spans="2:5" ht="15" hidden="1" customHeight="1" x14ac:dyDescent="0.2">
      <c r="B897" s="94"/>
      <c r="C897" s="95"/>
      <c r="D897" s="95"/>
      <c r="E897" s="96"/>
    </row>
    <row r="898" spans="2:5" ht="15" hidden="1" customHeight="1" x14ac:dyDescent="0.2">
      <c r="B898" s="94"/>
      <c r="C898" s="95"/>
      <c r="D898" s="95"/>
      <c r="E898" s="96"/>
    </row>
    <row r="899" spans="2:5" ht="15" hidden="1" customHeight="1" x14ac:dyDescent="0.2">
      <c r="B899" s="94"/>
      <c r="C899" s="95"/>
      <c r="D899" s="95"/>
      <c r="E899" s="96"/>
    </row>
    <row r="900" spans="2:5" ht="15" hidden="1" customHeight="1" x14ac:dyDescent="0.2">
      <c r="B900" s="94"/>
      <c r="C900" s="95"/>
      <c r="D900" s="95"/>
      <c r="E900" s="96"/>
    </row>
    <row r="901" spans="2:5" ht="15" hidden="1" customHeight="1" x14ac:dyDescent="0.2">
      <c r="B901" s="94"/>
      <c r="C901" s="95"/>
      <c r="D901" s="95"/>
      <c r="E901" s="96"/>
    </row>
    <row r="902" spans="2:5" ht="15" hidden="1" customHeight="1" x14ac:dyDescent="0.2">
      <c r="B902" s="94"/>
      <c r="C902" s="95"/>
      <c r="D902" s="95"/>
      <c r="E902" s="96"/>
    </row>
    <row r="903" spans="2:5" ht="15" hidden="1" customHeight="1" x14ac:dyDescent="0.2">
      <c r="B903" s="94"/>
      <c r="C903" s="95"/>
      <c r="D903" s="95"/>
      <c r="E903" s="96"/>
    </row>
    <row r="904" spans="2:5" ht="15" hidden="1" customHeight="1" x14ac:dyDescent="0.2">
      <c r="B904" s="94"/>
      <c r="C904" s="95"/>
      <c r="D904" s="95"/>
      <c r="E904" s="96"/>
    </row>
    <row r="905" spans="2:5" ht="15" hidden="1" customHeight="1" x14ac:dyDescent="0.2">
      <c r="B905" s="94"/>
      <c r="C905" s="95"/>
      <c r="D905" s="95"/>
      <c r="E905" s="96"/>
    </row>
    <row r="906" spans="2:5" ht="15" hidden="1" customHeight="1" x14ac:dyDescent="0.2">
      <c r="B906" s="94"/>
      <c r="C906" s="95"/>
      <c r="D906" s="95"/>
      <c r="E906" s="96"/>
    </row>
    <row r="907" spans="2:5" ht="15" hidden="1" customHeight="1" x14ac:dyDescent="0.2">
      <c r="B907" s="94"/>
      <c r="C907" s="95"/>
      <c r="D907" s="95"/>
      <c r="E907" s="96"/>
    </row>
    <row r="908" spans="2:5" ht="15" hidden="1" customHeight="1" x14ac:dyDescent="0.2">
      <c r="B908" s="94"/>
      <c r="C908" s="95"/>
      <c r="D908" s="95"/>
      <c r="E908" s="96"/>
    </row>
    <row r="909" spans="2:5" ht="15" hidden="1" customHeight="1" x14ac:dyDescent="0.2">
      <c r="B909" s="94"/>
      <c r="C909" s="95"/>
      <c r="D909" s="95"/>
      <c r="E909" s="96"/>
    </row>
    <row r="910" spans="2:5" ht="15" hidden="1" customHeight="1" x14ac:dyDescent="0.2">
      <c r="B910" s="94"/>
      <c r="C910" s="95"/>
      <c r="D910" s="95"/>
      <c r="E910" s="96"/>
    </row>
    <row r="911" spans="2:5" ht="15" hidden="1" customHeight="1" x14ac:dyDescent="0.2">
      <c r="B911" s="94"/>
      <c r="C911" s="95"/>
      <c r="D911" s="95"/>
      <c r="E911" s="96"/>
    </row>
    <row r="912" spans="2:5" ht="15" hidden="1" customHeight="1" x14ac:dyDescent="0.2">
      <c r="B912" s="94"/>
      <c r="C912" s="95"/>
      <c r="D912" s="95"/>
      <c r="E912" s="96"/>
    </row>
    <row r="913" spans="2:5" ht="15" hidden="1" customHeight="1" x14ac:dyDescent="0.2">
      <c r="B913" s="94"/>
      <c r="C913" s="95"/>
      <c r="D913" s="95"/>
      <c r="E913" s="96"/>
    </row>
    <row r="914" spans="2:5" ht="15" hidden="1" customHeight="1" x14ac:dyDescent="0.2">
      <c r="B914" s="94"/>
      <c r="C914" s="95"/>
      <c r="D914" s="95"/>
      <c r="E914" s="96"/>
    </row>
    <row r="915" spans="2:5" ht="15" hidden="1" customHeight="1" x14ac:dyDescent="0.2">
      <c r="B915" s="94"/>
      <c r="C915" s="95"/>
      <c r="D915" s="95"/>
      <c r="E915" s="96"/>
    </row>
    <row r="916" spans="2:5" ht="15" hidden="1" customHeight="1" x14ac:dyDescent="0.2">
      <c r="B916" s="94"/>
      <c r="C916" s="95"/>
      <c r="D916" s="95"/>
      <c r="E916" s="96"/>
    </row>
    <row r="917" spans="2:5" ht="15" hidden="1" customHeight="1" x14ac:dyDescent="0.2">
      <c r="B917" s="94"/>
      <c r="C917" s="95"/>
      <c r="D917" s="95"/>
      <c r="E917" s="96"/>
    </row>
    <row r="918" spans="2:5" ht="15" hidden="1" customHeight="1" x14ac:dyDescent="0.2">
      <c r="B918" s="94"/>
      <c r="C918" s="95"/>
      <c r="D918" s="95"/>
      <c r="E918" s="96"/>
    </row>
    <row r="919" spans="2:5" ht="15" hidden="1" customHeight="1" x14ac:dyDescent="0.2">
      <c r="B919" s="94"/>
      <c r="C919" s="95"/>
      <c r="D919" s="95"/>
      <c r="E919" s="96"/>
    </row>
    <row r="920" spans="2:5" ht="15" hidden="1" customHeight="1" x14ac:dyDescent="0.2">
      <c r="B920" s="94"/>
      <c r="C920" s="95"/>
      <c r="D920" s="95"/>
      <c r="E920" s="96"/>
    </row>
    <row r="921" spans="2:5" ht="15" hidden="1" customHeight="1" x14ac:dyDescent="0.2">
      <c r="B921" s="94"/>
      <c r="C921" s="95"/>
      <c r="D921" s="95"/>
      <c r="E921" s="96"/>
    </row>
    <row r="922" spans="2:5" ht="15" hidden="1" customHeight="1" x14ac:dyDescent="0.2">
      <c r="B922" s="94"/>
      <c r="C922" s="95"/>
      <c r="D922" s="95"/>
      <c r="E922" s="96"/>
    </row>
    <row r="923" spans="2:5" ht="15" hidden="1" customHeight="1" x14ac:dyDescent="0.2">
      <c r="B923" s="94"/>
      <c r="C923" s="95"/>
      <c r="D923" s="95"/>
      <c r="E923" s="96"/>
    </row>
    <row r="924" spans="2:5" ht="15" hidden="1" customHeight="1" x14ac:dyDescent="0.2">
      <c r="B924" s="94"/>
      <c r="C924" s="95"/>
      <c r="D924" s="95"/>
      <c r="E924" s="96"/>
    </row>
    <row r="925" spans="2:5" ht="15" hidden="1" customHeight="1" x14ac:dyDescent="0.2">
      <c r="B925" s="94"/>
      <c r="C925" s="95"/>
      <c r="D925" s="95"/>
      <c r="E925" s="96"/>
    </row>
    <row r="926" spans="2:5" ht="15" hidden="1" customHeight="1" x14ac:dyDescent="0.2">
      <c r="B926" s="94"/>
      <c r="C926" s="95"/>
      <c r="D926" s="95"/>
      <c r="E926" s="96"/>
    </row>
    <row r="927" spans="2:5" ht="15" hidden="1" customHeight="1" x14ac:dyDescent="0.2">
      <c r="B927" s="94"/>
      <c r="C927" s="95"/>
      <c r="D927" s="95"/>
      <c r="E927" s="96"/>
    </row>
    <row r="928" spans="2:5" ht="15" hidden="1" customHeight="1" x14ac:dyDescent="0.2">
      <c r="B928" s="94"/>
      <c r="C928" s="95"/>
      <c r="D928" s="95"/>
      <c r="E928" s="96"/>
    </row>
    <row r="929" spans="2:5" ht="15" hidden="1" customHeight="1" x14ac:dyDescent="0.2">
      <c r="B929" s="94"/>
      <c r="C929" s="95"/>
      <c r="D929" s="95"/>
      <c r="E929" s="96"/>
    </row>
    <row r="930" spans="2:5" ht="15" hidden="1" customHeight="1" x14ac:dyDescent="0.2">
      <c r="B930" s="94"/>
      <c r="C930" s="95"/>
      <c r="D930" s="95"/>
      <c r="E930" s="96"/>
    </row>
    <row r="931" spans="2:5" ht="15" hidden="1" customHeight="1" x14ac:dyDescent="0.2">
      <c r="B931" s="94"/>
      <c r="C931" s="95"/>
      <c r="D931" s="95"/>
      <c r="E931" s="96"/>
    </row>
    <row r="932" spans="2:5" ht="15" hidden="1" customHeight="1" x14ac:dyDescent="0.2">
      <c r="B932" s="94"/>
      <c r="C932" s="95"/>
      <c r="D932" s="95"/>
      <c r="E932" s="96"/>
    </row>
    <row r="933" spans="2:5" ht="15" hidden="1" customHeight="1" x14ac:dyDescent="0.2">
      <c r="B933" s="94"/>
      <c r="C933" s="95"/>
      <c r="D933" s="95"/>
      <c r="E933" s="96"/>
    </row>
    <row r="934" spans="2:5" ht="15" hidden="1" customHeight="1" x14ac:dyDescent="0.2">
      <c r="B934" s="94"/>
      <c r="C934" s="95"/>
      <c r="D934" s="95"/>
      <c r="E934" s="96"/>
    </row>
    <row r="935" spans="2:5" ht="15" hidden="1" customHeight="1" x14ac:dyDescent="0.2">
      <c r="B935" s="94"/>
      <c r="C935" s="95"/>
      <c r="D935" s="95"/>
      <c r="E935" s="96"/>
    </row>
    <row r="936" spans="2:5" ht="15" hidden="1" customHeight="1" x14ac:dyDescent="0.2">
      <c r="B936" s="94"/>
      <c r="C936" s="95"/>
      <c r="D936" s="95"/>
      <c r="E936" s="96"/>
    </row>
    <row r="937" spans="2:5" ht="15" hidden="1" customHeight="1" x14ac:dyDescent="0.2">
      <c r="B937" s="94"/>
      <c r="C937" s="95"/>
      <c r="D937" s="95"/>
      <c r="E937" s="96"/>
    </row>
    <row r="938" spans="2:5" ht="15" hidden="1" customHeight="1" x14ac:dyDescent="0.2">
      <c r="B938" s="94"/>
      <c r="C938" s="95"/>
      <c r="D938" s="95"/>
      <c r="E938" s="96"/>
    </row>
    <row r="939" spans="2:5" ht="15" hidden="1" customHeight="1" x14ac:dyDescent="0.2">
      <c r="B939" s="94"/>
      <c r="C939" s="95"/>
      <c r="D939" s="95"/>
      <c r="E939" s="96"/>
    </row>
    <row r="940" spans="2:5" ht="15" hidden="1" customHeight="1" x14ac:dyDescent="0.2">
      <c r="B940" s="94"/>
      <c r="C940" s="95"/>
      <c r="D940" s="95"/>
      <c r="E940" s="96"/>
    </row>
    <row r="941" spans="2:5" ht="15" hidden="1" customHeight="1" x14ac:dyDescent="0.2">
      <c r="B941" s="94"/>
      <c r="C941" s="95"/>
      <c r="D941" s="95"/>
      <c r="E941" s="96"/>
    </row>
    <row r="942" spans="2:5" ht="15" hidden="1" customHeight="1" x14ac:dyDescent="0.2">
      <c r="B942" s="94"/>
      <c r="C942" s="95"/>
      <c r="D942" s="95"/>
      <c r="E942" s="96"/>
    </row>
    <row r="943" spans="2:5" ht="15" hidden="1" customHeight="1" x14ac:dyDescent="0.2">
      <c r="B943" s="94"/>
      <c r="C943" s="95"/>
      <c r="D943" s="95"/>
      <c r="E943" s="96"/>
    </row>
    <row r="944" spans="2:5" ht="15" hidden="1" customHeight="1" x14ac:dyDescent="0.2">
      <c r="B944" s="94"/>
      <c r="C944" s="95"/>
      <c r="D944" s="95"/>
      <c r="E944" s="96"/>
    </row>
    <row r="945" spans="2:5" ht="15" hidden="1" customHeight="1" x14ac:dyDescent="0.2">
      <c r="B945" s="94"/>
      <c r="C945" s="95"/>
      <c r="D945" s="95"/>
      <c r="E945" s="96"/>
    </row>
    <row r="946" spans="2:5" ht="15" hidden="1" customHeight="1" x14ac:dyDescent="0.2">
      <c r="B946" s="94"/>
      <c r="C946" s="95"/>
      <c r="D946" s="95"/>
      <c r="E946" s="96"/>
    </row>
    <row r="947" spans="2:5" ht="15" hidden="1" customHeight="1" x14ac:dyDescent="0.2">
      <c r="B947" s="94"/>
      <c r="C947" s="95"/>
      <c r="D947" s="95"/>
      <c r="E947" s="96"/>
    </row>
    <row r="948" spans="2:5" ht="15" hidden="1" customHeight="1" x14ac:dyDescent="0.2">
      <c r="B948" s="94"/>
      <c r="C948" s="95"/>
      <c r="D948" s="95"/>
      <c r="E948" s="96"/>
    </row>
    <row r="949" spans="2:5" ht="15" hidden="1" customHeight="1" x14ac:dyDescent="0.2">
      <c r="B949" s="94"/>
      <c r="C949" s="95"/>
      <c r="D949" s="95"/>
      <c r="E949" s="96"/>
    </row>
    <row r="950" spans="2:5" ht="15" hidden="1" customHeight="1" x14ac:dyDescent="0.2">
      <c r="B950" s="94"/>
      <c r="C950" s="95"/>
      <c r="D950" s="95"/>
      <c r="E950" s="96"/>
    </row>
    <row r="951" spans="2:5" ht="15" hidden="1" customHeight="1" x14ac:dyDescent="0.2">
      <c r="B951" s="94"/>
      <c r="C951" s="95"/>
      <c r="D951" s="95"/>
      <c r="E951" s="96"/>
    </row>
    <row r="952" spans="2:5" ht="15" hidden="1" customHeight="1" x14ac:dyDescent="0.2">
      <c r="B952" s="94"/>
      <c r="C952" s="95"/>
      <c r="D952" s="95"/>
      <c r="E952" s="96"/>
    </row>
    <row r="953" spans="2:5" ht="15" hidden="1" customHeight="1" x14ac:dyDescent="0.2">
      <c r="B953" s="94"/>
      <c r="C953" s="95"/>
      <c r="D953" s="95"/>
      <c r="E953" s="96"/>
    </row>
    <row r="954" spans="2:5" ht="15" hidden="1" customHeight="1" x14ac:dyDescent="0.2">
      <c r="B954" s="94"/>
      <c r="C954" s="95"/>
      <c r="D954" s="95"/>
      <c r="E954" s="96"/>
    </row>
    <row r="955" spans="2:5" ht="15" hidden="1" customHeight="1" x14ac:dyDescent="0.2">
      <c r="B955" s="94"/>
      <c r="C955" s="95"/>
      <c r="D955" s="95"/>
      <c r="E955" s="96"/>
    </row>
    <row r="956" spans="2:5" ht="15" hidden="1" customHeight="1" x14ac:dyDescent="0.2">
      <c r="B956" s="94"/>
      <c r="C956" s="95"/>
      <c r="D956" s="95"/>
      <c r="E956" s="96"/>
    </row>
    <row r="957" spans="2:5" ht="15" hidden="1" customHeight="1" x14ac:dyDescent="0.2">
      <c r="B957" s="94"/>
      <c r="C957" s="95"/>
      <c r="D957" s="95"/>
      <c r="E957" s="96"/>
    </row>
    <row r="958" spans="2:5" ht="15" hidden="1" customHeight="1" x14ac:dyDescent="0.2">
      <c r="B958" s="94"/>
      <c r="C958" s="95"/>
      <c r="D958" s="95"/>
      <c r="E958" s="96"/>
    </row>
    <row r="959" spans="2:5" ht="15" hidden="1" customHeight="1" x14ac:dyDescent="0.2">
      <c r="B959" s="94"/>
      <c r="C959" s="95"/>
      <c r="D959" s="95"/>
      <c r="E959" s="96"/>
    </row>
    <row r="960" spans="2:5" ht="15" hidden="1" customHeight="1" x14ac:dyDescent="0.2">
      <c r="B960" s="94"/>
      <c r="C960" s="95"/>
      <c r="D960" s="95"/>
      <c r="E960" s="96"/>
    </row>
    <row r="961" spans="2:5" ht="15" hidden="1" customHeight="1" x14ac:dyDescent="0.2">
      <c r="B961" s="94"/>
      <c r="C961" s="95"/>
      <c r="D961" s="95"/>
      <c r="E961" s="96"/>
    </row>
    <row r="962" spans="2:5" ht="15" hidden="1" customHeight="1" x14ac:dyDescent="0.2">
      <c r="B962" s="94"/>
      <c r="C962" s="95"/>
      <c r="D962" s="95"/>
      <c r="E962" s="96"/>
    </row>
    <row r="963" spans="2:5" ht="15" hidden="1" customHeight="1" x14ac:dyDescent="0.2">
      <c r="B963" s="94"/>
      <c r="C963" s="95"/>
      <c r="D963" s="95"/>
      <c r="E963" s="96"/>
    </row>
    <row r="964" spans="2:5" ht="15" hidden="1" customHeight="1" x14ac:dyDescent="0.2">
      <c r="B964" s="94"/>
      <c r="C964" s="95"/>
      <c r="D964" s="95"/>
      <c r="E964" s="96"/>
    </row>
    <row r="965" spans="2:5" ht="15" hidden="1" customHeight="1" x14ac:dyDescent="0.2">
      <c r="B965" s="94"/>
      <c r="C965" s="95"/>
      <c r="D965" s="95"/>
      <c r="E965" s="96"/>
    </row>
    <row r="966" spans="2:5" ht="15" hidden="1" customHeight="1" x14ac:dyDescent="0.2">
      <c r="B966" s="94"/>
      <c r="C966" s="95"/>
      <c r="D966" s="95"/>
      <c r="E966" s="96"/>
    </row>
    <row r="967" spans="2:5" ht="15" hidden="1" customHeight="1" x14ac:dyDescent="0.2">
      <c r="B967" s="94"/>
      <c r="C967" s="95"/>
      <c r="D967" s="95"/>
      <c r="E967" s="96"/>
    </row>
    <row r="968" spans="2:5" ht="15" hidden="1" customHeight="1" x14ac:dyDescent="0.2">
      <c r="B968" s="94"/>
      <c r="C968" s="95"/>
      <c r="D968" s="95"/>
      <c r="E968" s="96"/>
    </row>
    <row r="969" spans="2:5" ht="15" hidden="1" customHeight="1" x14ac:dyDescent="0.2">
      <c r="B969" s="94"/>
      <c r="C969" s="95"/>
      <c r="D969" s="95"/>
      <c r="E969" s="96"/>
    </row>
    <row r="970" spans="2:5" ht="15" hidden="1" customHeight="1" x14ac:dyDescent="0.2">
      <c r="B970" s="94"/>
      <c r="C970" s="95"/>
      <c r="D970" s="95"/>
      <c r="E970" s="96"/>
    </row>
    <row r="971" spans="2:5" ht="15" hidden="1" customHeight="1" x14ac:dyDescent="0.2">
      <c r="B971" s="94"/>
      <c r="C971" s="95"/>
      <c r="D971" s="95"/>
      <c r="E971" s="96"/>
    </row>
    <row r="972" spans="2:5" ht="15" hidden="1" customHeight="1" x14ac:dyDescent="0.2">
      <c r="B972" s="94"/>
      <c r="C972" s="95"/>
      <c r="D972" s="95"/>
      <c r="E972" s="96"/>
    </row>
    <row r="973" spans="2:5" ht="15" hidden="1" customHeight="1" x14ac:dyDescent="0.2">
      <c r="B973" s="94"/>
      <c r="C973" s="95"/>
      <c r="D973" s="95"/>
      <c r="E973" s="96"/>
    </row>
    <row r="974" spans="2:5" ht="15" hidden="1" customHeight="1" x14ac:dyDescent="0.2">
      <c r="B974" s="94"/>
      <c r="C974" s="95"/>
      <c r="D974" s="95"/>
      <c r="E974" s="96"/>
    </row>
    <row r="975" spans="2:5" ht="15" hidden="1" customHeight="1" x14ac:dyDescent="0.2">
      <c r="B975" s="94"/>
      <c r="C975" s="95"/>
      <c r="D975" s="95"/>
      <c r="E975" s="96"/>
    </row>
    <row r="976" spans="2:5" ht="15" hidden="1" customHeight="1" x14ac:dyDescent="0.2">
      <c r="B976" s="94"/>
      <c r="C976" s="95"/>
      <c r="D976" s="95"/>
      <c r="E976" s="96"/>
    </row>
    <row r="977" spans="2:5" ht="15" hidden="1" customHeight="1" x14ac:dyDescent="0.2">
      <c r="B977" s="94"/>
      <c r="C977" s="95"/>
      <c r="D977" s="95"/>
      <c r="E977" s="96"/>
    </row>
    <row r="978" spans="2:5" ht="15" hidden="1" customHeight="1" x14ac:dyDescent="0.2">
      <c r="B978" s="94"/>
      <c r="C978" s="95"/>
      <c r="D978" s="95"/>
      <c r="E978" s="96"/>
    </row>
    <row r="979" spans="2:5" ht="15" hidden="1" customHeight="1" x14ac:dyDescent="0.2">
      <c r="B979" s="94"/>
      <c r="C979" s="95"/>
      <c r="D979" s="95"/>
      <c r="E979" s="96"/>
    </row>
    <row r="980" spans="2:5" ht="15" hidden="1" customHeight="1" x14ac:dyDescent="0.2">
      <c r="B980" s="94"/>
      <c r="C980" s="95"/>
      <c r="D980" s="95"/>
      <c r="E980" s="96"/>
    </row>
    <row r="981" spans="2:5" ht="15" hidden="1" customHeight="1" x14ac:dyDescent="0.2">
      <c r="B981" s="94"/>
      <c r="C981" s="95"/>
      <c r="D981" s="95"/>
      <c r="E981" s="96"/>
    </row>
    <row r="982" spans="2:5" ht="15" hidden="1" customHeight="1" x14ac:dyDescent="0.2">
      <c r="B982" s="94"/>
      <c r="C982" s="95"/>
      <c r="D982" s="95"/>
      <c r="E982" s="96"/>
    </row>
    <row r="983" spans="2:5" ht="15" hidden="1" customHeight="1" x14ac:dyDescent="0.2">
      <c r="B983" s="94"/>
      <c r="C983" s="95"/>
      <c r="D983" s="95"/>
      <c r="E983" s="96"/>
    </row>
    <row r="984" spans="2:5" ht="15" hidden="1" customHeight="1" x14ac:dyDescent="0.2">
      <c r="B984" s="94"/>
      <c r="C984" s="95"/>
      <c r="D984" s="95"/>
      <c r="E984" s="96"/>
    </row>
    <row r="985" spans="2:5" ht="15" hidden="1" customHeight="1" x14ac:dyDescent="0.2">
      <c r="B985" s="94"/>
      <c r="C985" s="95"/>
      <c r="D985" s="95"/>
      <c r="E985" s="96"/>
    </row>
    <row r="986" spans="2:5" ht="15" hidden="1" customHeight="1" x14ac:dyDescent="0.2">
      <c r="B986" s="94"/>
      <c r="C986" s="95"/>
      <c r="D986" s="95"/>
      <c r="E986" s="96"/>
    </row>
    <row r="987" spans="2:5" ht="15" hidden="1" customHeight="1" x14ac:dyDescent="0.2">
      <c r="B987" s="94"/>
      <c r="C987" s="95"/>
      <c r="D987" s="95"/>
      <c r="E987" s="96"/>
    </row>
    <row r="988" spans="2:5" ht="15" hidden="1" customHeight="1" x14ac:dyDescent="0.2">
      <c r="B988" s="94"/>
      <c r="C988" s="95"/>
      <c r="D988" s="95"/>
      <c r="E988" s="96"/>
    </row>
    <row r="989" spans="2:5" ht="15" hidden="1" customHeight="1" x14ac:dyDescent="0.2">
      <c r="B989" s="94"/>
      <c r="C989" s="95"/>
      <c r="D989" s="95"/>
      <c r="E989" s="96"/>
    </row>
    <row r="990" spans="2:5" ht="15" hidden="1" customHeight="1" x14ac:dyDescent="0.2">
      <c r="B990" s="94"/>
      <c r="C990" s="95"/>
      <c r="D990" s="95"/>
      <c r="E990" s="96"/>
    </row>
    <row r="991" spans="2:5" ht="15" hidden="1" customHeight="1" x14ac:dyDescent="0.2">
      <c r="B991" s="94"/>
      <c r="C991" s="95"/>
      <c r="D991" s="95"/>
      <c r="E991" s="96"/>
    </row>
    <row r="992" spans="2:5" ht="15" hidden="1" customHeight="1" x14ac:dyDescent="0.2">
      <c r="B992" s="94"/>
      <c r="C992" s="95"/>
      <c r="D992" s="95"/>
      <c r="E992" s="96"/>
    </row>
    <row r="993" spans="2:5" ht="15" hidden="1" customHeight="1" x14ac:dyDescent="0.2">
      <c r="B993" s="94"/>
      <c r="C993" s="95"/>
      <c r="D993" s="95"/>
      <c r="E993" s="96"/>
    </row>
    <row r="994" spans="2:5" ht="15" hidden="1" customHeight="1" x14ac:dyDescent="0.2">
      <c r="B994" s="94"/>
      <c r="C994" s="95"/>
      <c r="D994" s="95"/>
      <c r="E994" s="96"/>
    </row>
    <row r="995" spans="2:5" ht="15" hidden="1" customHeight="1" x14ac:dyDescent="0.2">
      <c r="B995" s="94"/>
      <c r="C995" s="95"/>
      <c r="D995" s="95"/>
      <c r="E995" s="96"/>
    </row>
    <row r="996" spans="2:5" ht="15" hidden="1" customHeight="1" x14ac:dyDescent="0.2">
      <c r="B996" s="94"/>
      <c r="C996" s="95"/>
      <c r="D996" s="95"/>
      <c r="E996" s="96"/>
    </row>
    <row r="997" spans="2:5" ht="15" hidden="1" customHeight="1" x14ac:dyDescent="0.2">
      <c r="B997" s="94"/>
      <c r="C997" s="95"/>
      <c r="D997" s="95"/>
      <c r="E997" s="96"/>
    </row>
    <row r="998" spans="2:5" ht="15" hidden="1" customHeight="1" x14ac:dyDescent="0.2">
      <c r="B998" s="94"/>
      <c r="C998" s="95"/>
      <c r="D998" s="95"/>
      <c r="E998" s="96"/>
    </row>
    <row r="999" spans="2:5" ht="15" hidden="1" customHeight="1" x14ac:dyDescent="0.2">
      <c r="B999" s="94"/>
      <c r="C999" s="95"/>
      <c r="D999" s="95"/>
      <c r="E999" s="96"/>
    </row>
    <row r="1000" spans="2:5" ht="15" hidden="1" customHeight="1" x14ac:dyDescent="0.2">
      <c r="B1000" s="94"/>
      <c r="C1000" s="95"/>
      <c r="D1000" s="95"/>
      <c r="E1000" s="96"/>
    </row>
    <row r="1001" spans="2:5" ht="15" hidden="1" customHeight="1" x14ac:dyDescent="0.2">
      <c r="B1001" s="94"/>
      <c r="C1001" s="95"/>
      <c r="D1001" s="95"/>
      <c r="E1001" s="96"/>
    </row>
    <row r="1002" spans="2:5" ht="15" hidden="1" customHeight="1" x14ac:dyDescent="0.2">
      <c r="B1002" s="94"/>
      <c r="C1002" s="95"/>
      <c r="D1002" s="95"/>
      <c r="E1002" s="96"/>
    </row>
    <row r="1003" spans="2:5" ht="15" hidden="1" customHeight="1" x14ac:dyDescent="0.2">
      <c r="B1003" s="94"/>
      <c r="C1003" s="95"/>
      <c r="D1003" s="95"/>
      <c r="E1003" s="96"/>
    </row>
    <row r="1004" spans="2:5" ht="15" hidden="1" customHeight="1" x14ac:dyDescent="0.2">
      <c r="B1004" s="94"/>
      <c r="C1004" s="95"/>
      <c r="D1004" s="95"/>
      <c r="E1004" s="96"/>
    </row>
    <row r="1005" spans="2:5" ht="15" hidden="1" customHeight="1" x14ac:dyDescent="0.2">
      <c r="B1005" s="94"/>
      <c r="C1005" s="95"/>
      <c r="D1005" s="95"/>
      <c r="E1005" s="96"/>
    </row>
    <row r="1006" spans="2:5" ht="15" hidden="1" customHeight="1" x14ac:dyDescent="0.2">
      <c r="B1006" s="94"/>
      <c r="C1006" s="95"/>
      <c r="D1006" s="95"/>
      <c r="E1006" s="96"/>
    </row>
    <row r="1007" spans="2:5" ht="15" hidden="1" customHeight="1" x14ac:dyDescent="0.2">
      <c r="B1007" s="94"/>
      <c r="C1007" s="95"/>
      <c r="D1007" s="95"/>
      <c r="E1007" s="96"/>
    </row>
    <row r="1008" spans="2:5" ht="15" hidden="1" customHeight="1" x14ac:dyDescent="0.2">
      <c r="B1008" s="94"/>
      <c r="C1008" s="95"/>
      <c r="D1008" s="95"/>
      <c r="E1008" s="96"/>
    </row>
    <row r="1009" spans="2:9" ht="15" hidden="1" customHeight="1" x14ac:dyDescent="0.2">
      <c r="B1009" s="94"/>
      <c r="C1009" s="95"/>
      <c r="D1009" s="95"/>
      <c r="E1009" s="96"/>
    </row>
    <row r="1010" spans="2:9" ht="15" hidden="1" customHeight="1" x14ac:dyDescent="0.2">
      <c r="B1010" s="94"/>
      <c r="C1010" s="95"/>
      <c r="D1010" s="95"/>
      <c r="E1010" s="96"/>
    </row>
    <row r="1011" spans="2:9" ht="15" hidden="1" customHeight="1" x14ac:dyDescent="0.2">
      <c r="B1011" s="94"/>
      <c r="C1011" s="95"/>
      <c r="D1011" s="95"/>
      <c r="E1011" s="96"/>
    </row>
    <row r="1012" spans="2:9" ht="15" hidden="1" customHeight="1" x14ac:dyDescent="0.2">
      <c r="B1012" s="94"/>
      <c r="C1012" s="95"/>
      <c r="D1012" s="95"/>
      <c r="E1012" s="96"/>
    </row>
    <row r="1013" spans="2:9" ht="15" hidden="1" customHeight="1" x14ac:dyDescent="0.2">
      <c r="B1013" s="94"/>
      <c r="C1013" s="95"/>
      <c r="D1013" s="95"/>
      <c r="E1013" s="96"/>
    </row>
    <row r="1014" spans="2:9" ht="15" hidden="1" customHeight="1" thickBot="1" x14ac:dyDescent="0.25">
      <c r="B1014" s="97"/>
      <c r="C1014" s="98"/>
      <c r="D1014" s="98"/>
      <c r="E1014" s="99"/>
    </row>
    <row r="1015" spans="2:9" ht="18" customHeight="1" thickBot="1" x14ac:dyDescent="0.25">
      <c r="B1015" s="170" t="s">
        <v>4383</v>
      </c>
      <c r="C1015" s="171"/>
      <c r="D1015" s="172"/>
      <c r="E1015" s="100">
        <f>SUBTOTAL(9,E15:E1014)</f>
        <v>0</v>
      </c>
    </row>
    <row r="1016" spans="2:9" ht="15" customHeight="1" x14ac:dyDescent="0.2">
      <c r="B1016" s="86"/>
      <c r="C1016" s="86"/>
      <c r="D1016" s="101"/>
      <c r="E1016" s="102"/>
    </row>
    <row r="1017" spans="2:9" ht="33" customHeight="1" x14ac:dyDescent="0.2">
      <c r="B1017" s="166" t="s">
        <v>4418</v>
      </c>
      <c r="C1017" s="167"/>
      <c r="D1017" s="167"/>
      <c r="E1017" s="167"/>
    </row>
    <row r="1018" spans="2:9" ht="15" customHeight="1" x14ac:dyDescent="0.2">
      <c r="B1018" s="86" t="s">
        <v>4381</v>
      </c>
      <c r="C1018" s="86"/>
      <c r="D1018" s="101"/>
      <c r="E1018" s="102"/>
    </row>
    <row r="1019" spans="2:9" ht="15" customHeight="1" x14ac:dyDescent="0.2">
      <c r="B1019" s="103" t="s">
        <v>4382</v>
      </c>
      <c r="C1019" s="103"/>
      <c r="D1019" s="104"/>
      <c r="E1019" s="105"/>
    </row>
    <row r="1020" spans="2:9" s="1" customFormat="1" ht="12" customHeight="1" thickBot="1" x14ac:dyDescent="0.25">
      <c r="B1020" s="9"/>
      <c r="C1020" s="9"/>
      <c r="D1020" s="9"/>
      <c r="E1020" s="9"/>
    </row>
    <row r="1021" spans="2:9" s="1" customFormat="1" ht="21" customHeight="1" thickBot="1" x14ac:dyDescent="0.25">
      <c r="B1021" s="79" t="str">
        <f>'BL 19-25 Worksheet 1'!B46</f>
        <v>Due to your Finance Budget Analyst no later than COB Friday, September 20, 2019.</v>
      </c>
      <c r="C1021" s="79"/>
      <c r="D1021" s="79"/>
      <c r="E1021" s="79"/>
      <c r="F1021" s="59"/>
      <c r="G1021" s="26"/>
      <c r="H1021" s="27"/>
      <c r="I1021" s="27"/>
    </row>
  </sheetData>
  <sheetProtection password="CD2C" sheet="1" objects="1" scenarios="1" insertRows="0"/>
  <mergeCells count="6">
    <mergeCell ref="B1017:E1017"/>
    <mergeCell ref="B10:E10"/>
    <mergeCell ref="A1:F1"/>
    <mergeCell ref="A2:F2"/>
    <mergeCell ref="B11:E11"/>
    <mergeCell ref="B1015:D1015"/>
  </mergeCells>
  <dataValidations count="2">
    <dataValidation operator="equal" allowBlank="1" showInputMessage="1" showErrorMessage="1" errorTitle="Locked" error="This is a protected cell, please contact the employee compensation unit at (916) 445-3274 if you have any questions.  " sqref="E4:E8 IS4:IS8 SO4:SO8 ACK4:ACK8 AMG4:AMG8 AWC4:AWC8 BFY4:BFY8 BPU4:BPU8 BZQ4:BZQ8 CJM4:CJM8 CTI4:CTI8 DDE4:DDE8 DNA4:DNA8 DWW4:DWW8 EGS4:EGS8 EQO4:EQO8 FAK4:FAK8 FKG4:FKG8 FUC4:FUC8 GDY4:GDY8 GNU4:GNU8 GXQ4:GXQ8 HHM4:HHM8 HRI4:HRI8 IBE4:IBE8 ILA4:ILA8 IUW4:IUW8 JES4:JES8 JOO4:JOO8 JYK4:JYK8 KIG4:KIG8 KSC4:KSC8 LBY4:LBY8 LLU4:LLU8 LVQ4:LVQ8 MFM4:MFM8 MPI4:MPI8 MZE4:MZE8 NJA4:NJA8 NSW4:NSW8 OCS4:OCS8 OMO4:OMO8 OWK4:OWK8 PGG4:PGG8 PQC4:PQC8 PZY4:PZY8 QJU4:QJU8 QTQ4:QTQ8 RDM4:RDM8 RNI4:RNI8 RXE4:RXE8 SHA4:SHA8 SQW4:SQW8 TAS4:TAS8 TKO4:TKO8 TUK4:TUK8 UEG4:UEG8 UOC4:UOC8 UXY4:UXY8 VHU4:VHU8 VRQ4:VRQ8 WBM4:WBM8 WLI4:WLI8 WVE4:WVE8 IP8:IP9 SL8:SL9 ACH8:ACH9 AMD8:AMD9 AVZ8:AVZ9 BFV8:BFV9 BPR8:BPR9 BZN8:BZN9 CJJ8:CJJ9 CTF8:CTF9 DDB8:DDB9 DMX8:DMX9 DWT8:DWT9 EGP8:EGP9 EQL8:EQL9 FAH8:FAH9 FKD8:FKD9 FTZ8:FTZ9 GDV8:GDV9 GNR8:GNR9 GXN8:GXN9 HHJ8:HHJ9 HRF8:HRF9 IBB8:IBB9 IKX8:IKX9 IUT8:IUT9 JEP8:JEP9 JOL8:JOL9 JYH8:JYH9 KID8:KID9 KRZ8:KRZ9 LBV8:LBV9 LLR8:LLR9 LVN8:LVN9 MFJ8:MFJ9 MPF8:MPF9 MZB8:MZB9 NIX8:NIX9 NST8:NST9 OCP8:OCP9 OML8:OML9 OWH8:OWH9 PGD8:PGD9 PPZ8:PPZ9 PZV8:PZV9 QJR8:QJR9 QTN8:QTN9 RDJ8:RDJ9 RNF8:RNF9 RXB8:RXB9 SGX8:SGX9 SQT8:SQT9 TAP8:TAP9 TKL8:TKL9 TUH8:TUH9 UED8:UED9 UNZ8:UNZ9 UXV8:UXV9 VHR8:VHR9 VRN8:VRN9 WBJ8:WBJ9 WLF8:WLF9 WVB8:WVB9 B5:D6 IP5:IQ6 SL5:SM6 ACH5:ACI6 AMD5:AME6 AVZ5:AWA6 BFV5:BFW6 BPR5:BPS6 BZN5:BZO6 CJJ5:CJK6 CTF5:CTG6 DDB5:DDC6 DMX5:DMY6 DWT5:DWU6 EGP5:EGQ6 EQL5:EQM6 FAH5:FAI6 FKD5:FKE6 FTZ5:FUA6 GDV5:GDW6 GNR5:GNS6 GXN5:GXO6 HHJ5:HHK6 HRF5:HRG6 IBB5:IBC6 IKX5:IKY6 IUT5:IUU6 JEP5:JEQ6 JOL5:JOM6 JYH5:JYI6 KID5:KIE6 KRZ5:KSA6 LBV5:LBW6 LLR5:LLS6 LVN5:LVO6 MFJ5:MFK6 MPF5:MPG6 MZB5:MZC6 NIX5:NIY6 NST5:NSU6 OCP5:OCQ6 OML5:OMM6 OWH5:OWI6 PGD5:PGE6 PPZ5:PQA6 PZV5:PZW6 QJR5:QJS6 QTN5:QTO6 RDJ5:RDK6 RNF5:RNG6 RXB5:RXC6 SGX5:SGY6 SQT5:SQU6 TAP5:TAQ6 TKL5:TKM6 TUH5:TUI6 UED5:UEE6 UNZ5:UOA6 UXV5:UXW6 VHR5:VHS6 VRN5:VRO6 WBJ5:WBK6 WLF5:WLG6 WVB5:WVC6 IQ9:IU9 SM9:SQ9 ACI9:ACM9 AME9:AMI9 AWA9:AWE9 BFW9:BGA9 BPS9:BPW9 BZO9:BZS9 CJK9:CJO9 CTG9:CTK9 DDC9:DDG9 DMY9:DNC9 DWU9:DWY9 EGQ9:EGU9 EQM9:EQQ9 FAI9:FAM9 FKE9:FKI9 FUA9:FUE9 GDW9:GEA9 GNS9:GNW9 GXO9:GXS9 HHK9:HHO9 HRG9:HRK9 IBC9:IBG9 IKY9:ILC9 IUU9:IUY9 JEQ9:JEU9 JOM9:JOQ9 JYI9:JYM9 KIE9:KII9 KSA9:KSE9 LBW9:LCA9 LLS9:LLW9 LVO9:LVS9 MFK9:MFO9 MPG9:MPK9 MZC9:MZG9 NIY9:NJC9 NSU9:NSY9 OCQ9:OCU9 OMM9:OMQ9 OWI9:OWM9 PGE9:PGI9 PQA9:PQE9 PZW9:QAA9 QJS9:QJW9 QTO9:QTS9 RDK9:RDO9 RNG9:RNK9 RXC9:RXG9 SGY9:SHC9 SQU9:SQY9 TAQ9:TAU9 TKM9:TKQ9 TUI9:TUM9 UEE9:UEI9 UOA9:UOE9 UXW9:UYA9 VHS9:VHW9 VRO9:VRS9 WBK9:WBO9 WLG9:WLK9 WVC9:WVG9 B8:C9 B10:C11 IP11 SL11 ACH11 AMD11 AVZ11 BFV11 BPR11 BZN11 CJJ11 CTF11 DDB11 DMX11 DWT11 EGP11 EQL11 FAH11 FKD11 FTZ11 GDV11 GNR11 GXN11 HHJ11 HRF11 IBB11 IKX11 IUT11 JEP11 JOL11 JYH11 KID11 KRZ11 LBV11 LLR11 LVN11 MFJ11 MPF11 MZB11 NIX11 NST11 OCP11 OML11 OWH11 PGD11 PPZ11 PZV11 QJR11 QTN11 RDJ11 RNF11 RXB11 SGX11 SQT11 TAP11 TKL11 TUH11 UED11 UNZ11 UXV11 VHR11 VRN11 WBJ11 WLF11 WVB11 D9:E9 B1021:F1021 IT1021:IX1021 SP1021:ST1021 ACL1021:ACP1021 AMH1021:AML1021 AWD1021:AWH1021 BFZ1021:BGD1021 BPV1021:BPZ1021 BZR1021:BZV1021 CJN1021:CJR1021 CTJ1021:CTN1021 DDF1021:DDJ1021 DNB1021:DNF1021 DWX1021:DXB1021 EGT1021:EGX1021 EQP1021:EQT1021 FAL1021:FAP1021 FKH1021:FKL1021 FUD1021:FUH1021 GDZ1021:GED1021 GNV1021:GNZ1021 GXR1021:GXV1021 HHN1021:HHR1021 HRJ1021:HRN1021 IBF1021:IBJ1021 ILB1021:ILF1021 IUX1021:IVB1021 JET1021:JEX1021 JOP1021:JOT1021 JYL1021:JYP1021 KIH1021:KIL1021 KSD1021:KSH1021 LBZ1021:LCD1021 LLV1021:LLZ1021 LVR1021:LVV1021 MFN1021:MFR1021 MPJ1021:MPN1021 MZF1021:MZJ1021 NJB1021:NJF1021 NSX1021:NTB1021 OCT1021:OCX1021 OMP1021:OMT1021 OWL1021:OWP1021 PGH1021:PGL1021 PQD1021:PQH1021 PZZ1021:QAD1021 QJV1021:QJZ1021 QTR1021:QTV1021 RDN1021:RDR1021 RNJ1021:RNN1021 RXF1021:RXJ1021 SHB1021:SHF1021 SQX1021:SRB1021 TAT1021:TAX1021 TKP1021:TKT1021 TUL1021:TUP1021 UEH1021:UEL1021 UOD1021:UOH1021 UXZ1021:UYD1021 VHV1021:VHZ1021 VRR1021:VRV1021 WBN1021:WBR1021 WLJ1021:WLN1021 WVF1021:WVJ1021"/>
    <dataValidation type="list" allowBlank="1" showInputMessage="1" showErrorMessage="1" sqref="D15:D1014">
      <formula1>$H$15:$H$16</formula1>
    </dataValidation>
  </dataValidations>
  <pageMargins left="0.25" right="0.2" top="0.75" bottom="0.5" header="0.3" footer="0.3"/>
  <pageSetup scale="65" orientation="portrait" r:id="rId1"/>
  <headerFooter>
    <oddHeader>&amp;R&amp;"Arial,Bold"&amp;12Worksheet 3</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'Smartlist Lookup'!$A$2:$A$4331</xm:f>
          </x14:formula1>
          <xm:sqref>B15:B1014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4331"/>
  <sheetViews>
    <sheetView workbookViewId="0">
      <selection activeCell="N88" sqref="N88"/>
    </sheetView>
  </sheetViews>
  <sheetFormatPr defaultColWidth="8.85546875" defaultRowHeight="15" x14ac:dyDescent="0.25"/>
  <cols>
    <col min="1" max="1" width="62.28515625" style="108" bestFit="1" customWidth="1"/>
    <col min="2" max="16384" width="8.85546875" style="108"/>
  </cols>
  <sheetData>
    <row r="1" spans="1:1" x14ac:dyDescent="0.25">
      <c r="A1" s="107" t="s">
        <v>48</v>
      </c>
    </row>
    <row r="2" spans="1:1" x14ac:dyDescent="0.25">
      <c r="A2" s="109" t="s">
        <v>49</v>
      </c>
    </row>
    <row r="3" spans="1:1" x14ac:dyDescent="0.25">
      <c r="A3" s="109" t="s">
        <v>50</v>
      </c>
    </row>
    <row r="4" spans="1:1" x14ac:dyDescent="0.25">
      <c r="A4" s="109" t="s">
        <v>51</v>
      </c>
    </row>
    <row r="5" spans="1:1" x14ac:dyDescent="0.25">
      <c r="A5" s="108" t="s">
        <v>52</v>
      </c>
    </row>
    <row r="6" spans="1:1" x14ac:dyDescent="0.25">
      <c r="A6" s="109" t="s">
        <v>53</v>
      </c>
    </row>
    <row r="7" spans="1:1" x14ac:dyDescent="0.25">
      <c r="A7" s="109" t="s">
        <v>54</v>
      </c>
    </row>
    <row r="8" spans="1:1" x14ac:dyDescent="0.25">
      <c r="A8" s="109" t="s">
        <v>55</v>
      </c>
    </row>
    <row r="9" spans="1:1" x14ac:dyDescent="0.25">
      <c r="A9" s="108" t="s">
        <v>56</v>
      </c>
    </row>
    <row r="10" spans="1:1" x14ac:dyDescent="0.25">
      <c r="A10" s="108" t="s">
        <v>57</v>
      </c>
    </row>
    <row r="11" spans="1:1" x14ac:dyDescent="0.25">
      <c r="A11" s="108" t="s">
        <v>58</v>
      </c>
    </row>
    <row r="12" spans="1:1" x14ac:dyDescent="0.25">
      <c r="A12" s="108" t="s">
        <v>59</v>
      </c>
    </row>
    <row r="13" spans="1:1" x14ac:dyDescent="0.25">
      <c r="A13" s="108" t="s">
        <v>60</v>
      </c>
    </row>
    <row r="14" spans="1:1" x14ac:dyDescent="0.25">
      <c r="A14" s="108" t="s">
        <v>61</v>
      </c>
    </row>
    <row r="15" spans="1:1" x14ac:dyDescent="0.25">
      <c r="A15" s="108" t="s">
        <v>62</v>
      </c>
    </row>
    <row r="16" spans="1:1" x14ac:dyDescent="0.25">
      <c r="A16" s="108" t="s">
        <v>63</v>
      </c>
    </row>
    <row r="17" spans="1:1" x14ac:dyDescent="0.25">
      <c r="A17" s="108" t="s">
        <v>64</v>
      </c>
    </row>
    <row r="18" spans="1:1" x14ac:dyDescent="0.25">
      <c r="A18" s="108" t="s">
        <v>65</v>
      </c>
    </row>
    <row r="19" spans="1:1" x14ac:dyDescent="0.25">
      <c r="A19" s="108" t="s">
        <v>66</v>
      </c>
    </row>
    <row r="20" spans="1:1" x14ac:dyDescent="0.25">
      <c r="A20" s="108" t="s">
        <v>67</v>
      </c>
    </row>
    <row r="21" spans="1:1" x14ac:dyDescent="0.25">
      <c r="A21" s="108" t="s">
        <v>68</v>
      </c>
    </row>
    <row r="22" spans="1:1" x14ac:dyDescent="0.25">
      <c r="A22" s="108" t="s">
        <v>69</v>
      </c>
    </row>
    <row r="23" spans="1:1" x14ac:dyDescent="0.25">
      <c r="A23" s="108" t="s">
        <v>70</v>
      </c>
    </row>
    <row r="24" spans="1:1" x14ac:dyDescent="0.25">
      <c r="A24" s="108" t="s">
        <v>71</v>
      </c>
    </row>
    <row r="25" spans="1:1" x14ac:dyDescent="0.25">
      <c r="A25" s="108" t="s">
        <v>72</v>
      </c>
    </row>
    <row r="26" spans="1:1" x14ac:dyDescent="0.25">
      <c r="A26" s="108" t="s">
        <v>73</v>
      </c>
    </row>
    <row r="27" spans="1:1" x14ac:dyDescent="0.25">
      <c r="A27" s="108" t="s">
        <v>74</v>
      </c>
    </row>
    <row r="28" spans="1:1" x14ac:dyDescent="0.25">
      <c r="A28" s="108" t="s">
        <v>75</v>
      </c>
    </row>
    <row r="29" spans="1:1" x14ac:dyDescent="0.25">
      <c r="A29" s="108" t="s">
        <v>76</v>
      </c>
    </row>
    <row r="30" spans="1:1" x14ac:dyDescent="0.25">
      <c r="A30" s="108" t="s">
        <v>77</v>
      </c>
    </row>
    <row r="31" spans="1:1" x14ac:dyDescent="0.25">
      <c r="A31" s="108" t="s">
        <v>78</v>
      </c>
    </row>
    <row r="32" spans="1:1" x14ac:dyDescent="0.25">
      <c r="A32" s="108" t="s">
        <v>79</v>
      </c>
    </row>
    <row r="33" spans="1:1" x14ac:dyDescent="0.25">
      <c r="A33" s="108" t="s">
        <v>80</v>
      </c>
    </row>
    <row r="34" spans="1:1" x14ac:dyDescent="0.25">
      <c r="A34" s="108" t="s">
        <v>81</v>
      </c>
    </row>
    <row r="35" spans="1:1" x14ac:dyDescent="0.25">
      <c r="A35" s="108" t="s">
        <v>82</v>
      </c>
    </row>
    <row r="36" spans="1:1" x14ac:dyDescent="0.25">
      <c r="A36" s="108" t="s">
        <v>83</v>
      </c>
    </row>
    <row r="37" spans="1:1" x14ac:dyDescent="0.25">
      <c r="A37" s="108" t="s">
        <v>84</v>
      </c>
    </row>
    <row r="38" spans="1:1" x14ac:dyDescent="0.25">
      <c r="A38" s="108" t="s">
        <v>85</v>
      </c>
    </row>
    <row r="39" spans="1:1" x14ac:dyDescent="0.25">
      <c r="A39" s="108" t="s">
        <v>86</v>
      </c>
    </row>
    <row r="40" spans="1:1" x14ac:dyDescent="0.25">
      <c r="A40" s="108" t="s">
        <v>87</v>
      </c>
    </row>
    <row r="41" spans="1:1" x14ac:dyDescent="0.25">
      <c r="A41" s="108" t="s">
        <v>88</v>
      </c>
    </row>
    <row r="42" spans="1:1" x14ac:dyDescent="0.25">
      <c r="A42" s="108" t="s">
        <v>89</v>
      </c>
    </row>
    <row r="43" spans="1:1" x14ac:dyDescent="0.25">
      <c r="A43" s="108" t="s">
        <v>90</v>
      </c>
    </row>
    <row r="44" spans="1:1" x14ac:dyDescent="0.25">
      <c r="A44" s="108" t="s">
        <v>91</v>
      </c>
    </row>
    <row r="45" spans="1:1" x14ac:dyDescent="0.25">
      <c r="A45" s="108" t="s">
        <v>92</v>
      </c>
    </row>
    <row r="46" spans="1:1" x14ac:dyDescent="0.25">
      <c r="A46" s="108" t="s">
        <v>93</v>
      </c>
    </row>
    <row r="47" spans="1:1" x14ac:dyDescent="0.25">
      <c r="A47" s="108" t="s">
        <v>94</v>
      </c>
    </row>
    <row r="48" spans="1:1" x14ac:dyDescent="0.25">
      <c r="A48" s="108" t="s">
        <v>95</v>
      </c>
    </row>
    <row r="49" spans="1:1" x14ac:dyDescent="0.25">
      <c r="A49" s="108" t="s">
        <v>96</v>
      </c>
    </row>
    <row r="50" spans="1:1" x14ac:dyDescent="0.25">
      <c r="A50" s="108" t="s">
        <v>97</v>
      </c>
    </row>
    <row r="51" spans="1:1" x14ac:dyDescent="0.25">
      <c r="A51" s="108" t="s">
        <v>98</v>
      </c>
    </row>
    <row r="52" spans="1:1" x14ac:dyDescent="0.25">
      <c r="A52" s="108" t="s">
        <v>99</v>
      </c>
    </row>
    <row r="53" spans="1:1" x14ac:dyDescent="0.25">
      <c r="A53" s="108" t="s">
        <v>100</v>
      </c>
    </row>
    <row r="54" spans="1:1" x14ac:dyDescent="0.25">
      <c r="A54" s="108" t="s">
        <v>101</v>
      </c>
    </row>
    <row r="55" spans="1:1" x14ac:dyDescent="0.25">
      <c r="A55" s="108" t="s">
        <v>102</v>
      </c>
    </row>
    <row r="56" spans="1:1" x14ac:dyDescent="0.25">
      <c r="A56" s="108" t="s">
        <v>103</v>
      </c>
    </row>
    <row r="57" spans="1:1" x14ac:dyDescent="0.25">
      <c r="A57" s="108" t="s">
        <v>104</v>
      </c>
    </row>
    <row r="58" spans="1:1" x14ac:dyDescent="0.25">
      <c r="A58" s="108" t="s">
        <v>105</v>
      </c>
    </row>
    <row r="59" spans="1:1" x14ac:dyDescent="0.25">
      <c r="A59" s="108" t="s">
        <v>106</v>
      </c>
    </row>
    <row r="60" spans="1:1" x14ac:dyDescent="0.25">
      <c r="A60" s="108" t="s">
        <v>107</v>
      </c>
    </row>
    <row r="61" spans="1:1" x14ac:dyDescent="0.25">
      <c r="A61" s="108" t="s">
        <v>108</v>
      </c>
    </row>
    <row r="62" spans="1:1" x14ac:dyDescent="0.25">
      <c r="A62" s="108" t="s">
        <v>109</v>
      </c>
    </row>
    <row r="63" spans="1:1" x14ac:dyDescent="0.25">
      <c r="A63" s="108" t="s">
        <v>110</v>
      </c>
    </row>
    <row r="64" spans="1:1" x14ac:dyDescent="0.25">
      <c r="A64" s="108" t="s">
        <v>111</v>
      </c>
    </row>
    <row r="65" spans="1:1" x14ac:dyDescent="0.25">
      <c r="A65" s="108" t="s">
        <v>112</v>
      </c>
    </row>
    <row r="66" spans="1:1" x14ac:dyDescent="0.25">
      <c r="A66" s="108" t="s">
        <v>113</v>
      </c>
    </row>
    <row r="67" spans="1:1" x14ac:dyDescent="0.25">
      <c r="A67" s="108" t="s">
        <v>114</v>
      </c>
    </row>
    <row r="68" spans="1:1" x14ac:dyDescent="0.25">
      <c r="A68" s="108" t="s">
        <v>115</v>
      </c>
    </row>
    <row r="69" spans="1:1" x14ac:dyDescent="0.25">
      <c r="A69" s="108" t="s">
        <v>116</v>
      </c>
    </row>
    <row r="70" spans="1:1" x14ac:dyDescent="0.25">
      <c r="A70" s="108" t="s">
        <v>117</v>
      </c>
    </row>
    <row r="71" spans="1:1" x14ac:dyDescent="0.25">
      <c r="A71" s="108" t="s">
        <v>118</v>
      </c>
    </row>
    <row r="72" spans="1:1" x14ac:dyDescent="0.25">
      <c r="A72" s="108" t="s">
        <v>119</v>
      </c>
    </row>
    <row r="73" spans="1:1" x14ac:dyDescent="0.25">
      <c r="A73" s="108" t="s">
        <v>120</v>
      </c>
    </row>
    <row r="74" spans="1:1" x14ac:dyDescent="0.25">
      <c r="A74" s="108" t="s">
        <v>121</v>
      </c>
    </row>
    <row r="75" spans="1:1" x14ac:dyDescent="0.25">
      <c r="A75" s="108" t="s">
        <v>122</v>
      </c>
    </row>
    <row r="76" spans="1:1" x14ac:dyDescent="0.25">
      <c r="A76" s="108" t="s">
        <v>123</v>
      </c>
    </row>
    <row r="77" spans="1:1" x14ac:dyDescent="0.25">
      <c r="A77" s="108" t="s">
        <v>124</v>
      </c>
    </row>
    <row r="78" spans="1:1" x14ac:dyDescent="0.25">
      <c r="A78" s="108" t="s">
        <v>125</v>
      </c>
    </row>
    <row r="79" spans="1:1" x14ac:dyDescent="0.25">
      <c r="A79" s="108" t="s">
        <v>126</v>
      </c>
    </row>
    <row r="80" spans="1:1" x14ac:dyDescent="0.25">
      <c r="A80" s="108" t="s">
        <v>127</v>
      </c>
    </row>
    <row r="81" spans="1:1" x14ac:dyDescent="0.25">
      <c r="A81" s="108" t="s">
        <v>128</v>
      </c>
    </row>
    <row r="82" spans="1:1" x14ac:dyDescent="0.25">
      <c r="A82" s="108" t="s">
        <v>129</v>
      </c>
    </row>
    <row r="83" spans="1:1" x14ac:dyDescent="0.25">
      <c r="A83" s="108" t="s">
        <v>130</v>
      </c>
    </row>
    <row r="84" spans="1:1" x14ac:dyDescent="0.25">
      <c r="A84" s="108" t="s">
        <v>131</v>
      </c>
    </row>
    <row r="85" spans="1:1" x14ac:dyDescent="0.25">
      <c r="A85" s="108" t="s">
        <v>132</v>
      </c>
    </row>
    <row r="86" spans="1:1" x14ac:dyDescent="0.25">
      <c r="A86" s="108" t="s">
        <v>133</v>
      </c>
    </row>
    <row r="87" spans="1:1" x14ac:dyDescent="0.25">
      <c r="A87" s="108" t="s">
        <v>134</v>
      </c>
    </row>
    <row r="88" spans="1:1" x14ac:dyDescent="0.25">
      <c r="A88" s="108" t="s">
        <v>135</v>
      </c>
    </row>
    <row r="89" spans="1:1" x14ac:dyDescent="0.25">
      <c r="A89" s="108" t="s">
        <v>136</v>
      </c>
    </row>
    <row r="90" spans="1:1" x14ac:dyDescent="0.25">
      <c r="A90" s="108" t="s">
        <v>137</v>
      </c>
    </row>
    <row r="91" spans="1:1" x14ac:dyDescent="0.25">
      <c r="A91" s="108" t="s">
        <v>138</v>
      </c>
    </row>
    <row r="92" spans="1:1" x14ac:dyDescent="0.25">
      <c r="A92" s="108" t="s">
        <v>139</v>
      </c>
    </row>
    <row r="93" spans="1:1" x14ac:dyDescent="0.25">
      <c r="A93" s="108" t="s">
        <v>140</v>
      </c>
    </row>
    <row r="94" spans="1:1" x14ac:dyDescent="0.25">
      <c r="A94" s="108" t="s">
        <v>141</v>
      </c>
    </row>
    <row r="95" spans="1:1" x14ac:dyDescent="0.25">
      <c r="A95" s="108" t="s">
        <v>142</v>
      </c>
    </row>
    <row r="96" spans="1:1" x14ac:dyDescent="0.25">
      <c r="A96" s="108" t="s">
        <v>143</v>
      </c>
    </row>
    <row r="97" spans="1:1" x14ac:dyDescent="0.25">
      <c r="A97" s="108" t="s">
        <v>144</v>
      </c>
    </row>
    <row r="98" spans="1:1" x14ac:dyDescent="0.25">
      <c r="A98" s="108" t="s">
        <v>145</v>
      </c>
    </row>
    <row r="99" spans="1:1" x14ac:dyDescent="0.25">
      <c r="A99" s="108" t="s">
        <v>146</v>
      </c>
    </row>
    <row r="100" spans="1:1" x14ac:dyDescent="0.25">
      <c r="A100" s="108" t="s">
        <v>147</v>
      </c>
    </row>
    <row r="101" spans="1:1" x14ac:dyDescent="0.25">
      <c r="A101" s="108" t="s">
        <v>148</v>
      </c>
    </row>
    <row r="102" spans="1:1" x14ac:dyDescent="0.25">
      <c r="A102" s="108" t="s">
        <v>149</v>
      </c>
    </row>
    <row r="103" spans="1:1" x14ac:dyDescent="0.25">
      <c r="A103" s="108" t="s">
        <v>150</v>
      </c>
    </row>
    <row r="104" spans="1:1" x14ac:dyDescent="0.25">
      <c r="A104" s="108" t="s">
        <v>151</v>
      </c>
    </row>
    <row r="105" spans="1:1" x14ac:dyDescent="0.25">
      <c r="A105" s="108" t="s">
        <v>152</v>
      </c>
    </row>
    <row r="106" spans="1:1" x14ac:dyDescent="0.25">
      <c r="A106" s="108" t="s">
        <v>153</v>
      </c>
    </row>
    <row r="107" spans="1:1" x14ac:dyDescent="0.25">
      <c r="A107" s="108" t="s">
        <v>154</v>
      </c>
    </row>
    <row r="108" spans="1:1" x14ac:dyDescent="0.25">
      <c r="A108" s="108" t="s">
        <v>155</v>
      </c>
    </row>
    <row r="109" spans="1:1" x14ac:dyDescent="0.25">
      <c r="A109" s="108" t="s">
        <v>156</v>
      </c>
    </row>
    <row r="110" spans="1:1" x14ac:dyDescent="0.25">
      <c r="A110" s="108" t="s">
        <v>157</v>
      </c>
    </row>
    <row r="111" spans="1:1" x14ac:dyDescent="0.25">
      <c r="A111" s="108" t="s">
        <v>158</v>
      </c>
    </row>
    <row r="112" spans="1:1" x14ac:dyDescent="0.25">
      <c r="A112" s="108" t="s">
        <v>159</v>
      </c>
    </row>
    <row r="113" spans="1:1" x14ac:dyDescent="0.25">
      <c r="A113" s="108" t="s">
        <v>160</v>
      </c>
    </row>
    <row r="114" spans="1:1" x14ac:dyDescent="0.25">
      <c r="A114" s="108" t="s">
        <v>161</v>
      </c>
    </row>
    <row r="115" spans="1:1" x14ac:dyDescent="0.25">
      <c r="A115" s="108" t="s">
        <v>162</v>
      </c>
    </row>
    <row r="116" spans="1:1" x14ac:dyDescent="0.25">
      <c r="A116" s="108" t="s">
        <v>163</v>
      </c>
    </row>
    <row r="117" spans="1:1" x14ac:dyDescent="0.25">
      <c r="A117" s="108" t="s">
        <v>164</v>
      </c>
    </row>
    <row r="118" spans="1:1" x14ac:dyDescent="0.25">
      <c r="A118" s="108" t="s">
        <v>165</v>
      </c>
    </row>
    <row r="119" spans="1:1" x14ac:dyDescent="0.25">
      <c r="A119" s="108" t="s">
        <v>166</v>
      </c>
    </row>
    <row r="120" spans="1:1" x14ac:dyDescent="0.25">
      <c r="A120" s="108" t="s">
        <v>167</v>
      </c>
    </row>
    <row r="121" spans="1:1" x14ac:dyDescent="0.25">
      <c r="A121" s="108" t="s">
        <v>168</v>
      </c>
    </row>
    <row r="122" spans="1:1" x14ac:dyDescent="0.25">
      <c r="A122" s="108" t="s">
        <v>169</v>
      </c>
    </row>
    <row r="123" spans="1:1" x14ac:dyDescent="0.25">
      <c r="A123" s="108" t="s">
        <v>170</v>
      </c>
    </row>
    <row r="124" spans="1:1" x14ac:dyDescent="0.25">
      <c r="A124" s="108" t="s">
        <v>171</v>
      </c>
    </row>
    <row r="125" spans="1:1" x14ac:dyDescent="0.25">
      <c r="A125" s="108" t="s">
        <v>172</v>
      </c>
    </row>
    <row r="126" spans="1:1" x14ac:dyDescent="0.25">
      <c r="A126" s="108" t="s">
        <v>173</v>
      </c>
    </row>
    <row r="127" spans="1:1" x14ac:dyDescent="0.25">
      <c r="A127" s="108" t="s">
        <v>174</v>
      </c>
    </row>
    <row r="128" spans="1:1" x14ac:dyDescent="0.25">
      <c r="A128" s="108" t="s">
        <v>175</v>
      </c>
    </row>
    <row r="129" spans="1:1" x14ac:dyDescent="0.25">
      <c r="A129" s="108" t="s">
        <v>176</v>
      </c>
    </row>
    <row r="130" spans="1:1" x14ac:dyDescent="0.25">
      <c r="A130" s="108" t="s">
        <v>177</v>
      </c>
    </row>
    <row r="131" spans="1:1" x14ac:dyDescent="0.25">
      <c r="A131" s="108" t="s">
        <v>178</v>
      </c>
    </row>
    <row r="132" spans="1:1" x14ac:dyDescent="0.25">
      <c r="A132" s="108" t="s">
        <v>179</v>
      </c>
    </row>
    <row r="133" spans="1:1" x14ac:dyDescent="0.25">
      <c r="A133" s="108" t="s">
        <v>180</v>
      </c>
    </row>
    <row r="134" spans="1:1" x14ac:dyDescent="0.25">
      <c r="A134" s="108" t="s">
        <v>181</v>
      </c>
    </row>
    <row r="135" spans="1:1" x14ac:dyDescent="0.25">
      <c r="A135" s="108" t="s">
        <v>182</v>
      </c>
    </row>
    <row r="136" spans="1:1" x14ac:dyDescent="0.25">
      <c r="A136" s="108" t="s">
        <v>183</v>
      </c>
    </row>
    <row r="137" spans="1:1" x14ac:dyDescent="0.25">
      <c r="A137" s="108" t="s">
        <v>184</v>
      </c>
    </row>
    <row r="138" spans="1:1" x14ac:dyDescent="0.25">
      <c r="A138" s="108" t="s">
        <v>185</v>
      </c>
    </row>
    <row r="139" spans="1:1" x14ac:dyDescent="0.25">
      <c r="A139" s="108" t="s">
        <v>186</v>
      </c>
    </row>
    <row r="140" spans="1:1" x14ac:dyDescent="0.25">
      <c r="A140" s="108" t="s">
        <v>187</v>
      </c>
    </row>
    <row r="141" spans="1:1" x14ac:dyDescent="0.25">
      <c r="A141" s="108" t="s">
        <v>188</v>
      </c>
    </row>
    <row r="142" spans="1:1" x14ac:dyDescent="0.25">
      <c r="A142" s="108" t="s">
        <v>189</v>
      </c>
    </row>
    <row r="143" spans="1:1" x14ac:dyDescent="0.25">
      <c r="A143" s="108" t="s">
        <v>190</v>
      </c>
    </row>
    <row r="144" spans="1:1" x14ac:dyDescent="0.25">
      <c r="A144" s="108" t="s">
        <v>191</v>
      </c>
    </row>
    <row r="145" spans="1:1" x14ac:dyDescent="0.25">
      <c r="A145" s="108" t="s">
        <v>192</v>
      </c>
    </row>
    <row r="146" spans="1:1" x14ac:dyDescent="0.25">
      <c r="A146" s="108" t="s">
        <v>193</v>
      </c>
    </row>
    <row r="147" spans="1:1" x14ac:dyDescent="0.25">
      <c r="A147" s="108" t="s">
        <v>194</v>
      </c>
    </row>
    <row r="148" spans="1:1" x14ac:dyDescent="0.25">
      <c r="A148" s="108" t="s">
        <v>195</v>
      </c>
    </row>
    <row r="149" spans="1:1" x14ac:dyDescent="0.25">
      <c r="A149" s="108" t="s">
        <v>196</v>
      </c>
    </row>
    <row r="150" spans="1:1" x14ac:dyDescent="0.25">
      <c r="A150" s="108" t="s">
        <v>197</v>
      </c>
    </row>
    <row r="151" spans="1:1" x14ac:dyDescent="0.25">
      <c r="A151" s="108" t="s">
        <v>198</v>
      </c>
    </row>
    <row r="152" spans="1:1" x14ac:dyDescent="0.25">
      <c r="A152" s="108" t="s">
        <v>199</v>
      </c>
    </row>
    <row r="153" spans="1:1" x14ac:dyDescent="0.25">
      <c r="A153" s="108" t="s">
        <v>200</v>
      </c>
    </row>
    <row r="154" spans="1:1" x14ac:dyDescent="0.25">
      <c r="A154" s="108" t="s">
        <v>201</v>
      </c>
    </row>
    <row r="155" spans="1:1" x14ac:dyDescent="0.25">
      <c r="A155" s="108" t="s">
        <v>202</v>
      </c>
    </row>
    <row r="156" spans="1:1" x14ac:dyDescent="0.25">
      <c r="A156" s="108" t="s">
        <v>203</v>
      </c>
    </row>
    <row r="157" spans="1:1" x14ac:dyDescent="0.25">
      <c r="A157" s="108" t="s">
        <v>204</v>
      </c>
    </row>
    <row r="158" spans="1:1" x14ac:dyDescent="0.25">
      <c r="A158" s="108" t="s">
        <v>205</v>
      </c>
    </row>
    <row r="159" spans="1:1" x14ac:dyDescent="0.25">
      <c r="A159" s="108" t="s">
        <v>206</v>
      </c>
    </row>
    <row r="160" spans="1:1" x14ac:dyDescent="0.25">
      <c r="A160" s="108" t="s">
        <v>207</v>
      </c>
    </row>
    <row r="161" spans="1:1" x14ac:dyDescent="0.25">
      <c r="A161" s="108" t="s">
        <v>208</v>
      </c>
    </row>
    <row r="162" spans="1:1" x14ac:dyDescent="0.25">
      <c r="A162" s="108" t="s">
        <v>209</v>
      </c>
    </row>
    <row r="163" spans="1:1" x14ac:dyDescent="0.25">
      <c r="A163" s="108" t="s">
        <v>210</v>
      </c>
    </row>
    <row r="164" spans="1:1" x14ac:dyDescent="0.25">
      <c r="A164" s="108" t="s">
        <v>211</v>
      </c>
    </row>
    <row r="165" spans="1:1" x14ac:dyDescent="0.25">
      <c r="A165" s="108" t="s">
        <v>212</v>
      </c>
    </row>
    <row r="166" spans="1:1" x14ac:dyDescent="0.25">
      <c r="A166" s="108" t="s">
        <v>213</v>
      </c>
    </row>
    <row r="167" spans="1:1" x14ac:dyDescent="0.25">
      <c r="A167" s="108" t="s">
        <v>214</v>
      </c>
    </row>
    <row r="168" spans="1:1" x14ac:dyDescent="0.25">
      <c r="A168" s="108" t="s">
        <v>215</v>
      </c>
    </row>
    <row r="169" spans="1:1" x14ac:dyDescent="0.25">
      <c r="A169" s="108" t="s">
        <v>216</v>
      </c>
    </row>
    <row r="170" spans="1:1" x14ac:dyDescent="0.25">
      <c r="A170" s="108" t="s">
        <v>217</v>
      </c>
    </row>
    <row r="171" spans="1:1" x14ac:dyDescent="0.25">
      <c r="A171" s="108" t="s">
        <v>218</v>
      </c>
    </row>
    <row r="172" spans="1:1" x14ac:dyDescent="0.25">
      <c r="A172" s="108" t="s">
        <v>219</v>
      </c>
    </row>
    <row r="173" spans="1:1" x14ac:dyDescent="0.25">
      <c r="A173" s="108" t="s">
        <v>220</v>
      </c>
    </row>
    <row r="174" spans="1:1" x14ac:dyDescent="0.25">
      <c r="A174" s="108" t="s">
        <v>221</v>
      </c>
    </row>
    <row r="175" spans="1:1" x14ac:dyDescent="0.25">
      <c r="A175" s="108" t="s">
        <v>222</v>
      </c>
    </row>
    <row r="176" spans="1:1" x14ac:dyDescent="0.25">
      <c r="A176" s="108" t="s">
        <v>223</v>
      </c>
    </row>
    <row r="177" spans="1:1" x14ac:dyDescent="0.25">
      <c r="A177" s="108" t="s">
        <v>224</v>
      </c>
    </row>
    <row r="178" spans="1:1" x14ac:dyDescent="0.25">
      <c r="A178" s="108" t="s">
        <v>225</v>
      </c>
    </row>
    <row r="179" spans="1:1" x14ac:dyDescent="0.25">
      <c r="A179" s="108" t="s">
        <v>226</v>
      </c>
    </row>
    <row r="180" spans="1:1" x14ac:dyDescent="0.25">
      <c r="A180" s="108" t="s">
        <v>227</v>
      </c>
    </row>
    <row r="181" spans="1:1" x14ac:dyDescent="0.25">
      <c r="A181" s="108" t="s">
        <v>228</v>
      </c>
    </row>
    <row r="182" spans="1:1" x14ac:dyDescent="0.25">
      <c r="A182" s="108" t="s">
        <v>229</v>
      </c>
    </row>
    <row r="183" spans="1:1" x14ac:dyDescent="0.25">
      <c r="A183" s="108" t="s">
        <v>230</v>
      </c>
    </row>
    <row r="184" spans="1:1" x14ac:dyDescent="0.25">
      <c r="A184" s="108" t="s">
        <v>231</v>
      </c>
    </row>
    <row r="185" spans="1:1" x14ac:dyDescent="0.25">
      <c r="A185" s="108" t="s">
        <v>232</v>
      </c>
    </row>
    <row r="186" spans="1:1" x14ac:dyDescent="0.25">
      <c r="A186" s="108" t="s">
        <v>233</v>
      </c>
    </row>
    <row r="187" spans="1:1" x14ac:dyDescent="0.25">
      <c r="A187" s="108" t="s">
        <v>234</v>
      </c>
    </row>
    <row r="188" spans="1:1" x14ac:dyDescent="0.25">
      <c r="A188" s="108" t="s">
        <v>235</v>
      </c>
    </row>
    <row r="189" spans="1:1" x14ac:dyDescent="0.25">
      <c r="A189" s="108" t="s">
        <v>236</v>
      </c>
    </row>
    <row r="190" spans="1:1" x14ac:dyDescent="0.25">
      <c r="A190" s="108" t="s">
        <v>237</v>
      </c>
    </row>
    <row r="191" spans="1:1" x14ac:dyDescent="0.25">
      <c r="A191" s="108" t="s">
        <v>238</v>
      </c>
    </row>
    <row r="192" spans="1:1" x14ac:dyDescent="0.25">
      <c r="A192" s="108" t="s">
        <v>239</v>
      </c>
    </row>
    <row r="193" spans="1:1" x14ac:dyDescent="0.25">
      <c r="A193" s="108" t="s">
        <v>240</v>
      </c>
    </row>
    <row r="194" spans="1:1" x14ac:dyDescent="0.25">
      <c r="A194" s="108" t="s">
        <v>241</v>
      </c>
    </row>
    <row r="195" spans="1:1" x14ac:dyDescent="0.25">
      <c r="A195" s="108" t="s">
        <v>242</v>
      </c>
    </row>
    <row r="196" spans="1:1" x14ac:dyDescent="0.25">
      <c r="A196" s="108" t="s">
        <v>243</v>
      </c>
    </row>
    <row r="197" spans="1:1" x14ac:dyDescent="0.25">
      <c r="A197" s="108" t="s">
        <v>244</v>
      </c>
    </row>
    <row r="198" spans="1:1" x14ac:dyDescent="0.25">
      <c r="A198" s="108" t="s">
        <v>245</v>
      </c>
    </row>
    <row r="199" spans="1:1" x14ac:dyDescent="0.25">
      <c r="A199" s="108" t="s">
        <v>246</v>
      </c>
    </row>
    <row r="200" spans="1:1" x14ac:dyDescent="0.25">
      <c r="A200" s="108" t="s">
        <v>247</v>
      </c>
    </row>
    <row r="201" spans="1:1" x14ac:dyDescent="0.25">
      <c r="A201" s="108" t="s">
        <v>248</v>
      </c>
    </row>
    <row r="202" spans="1:1" x14ac:dyDescent="0.25">
      <c r="A202" s="108" t="s">
        <v>249</v>
      </c>
    </row>
    <row r="203" spans="1:1" x14ac:dyDescent="0.25">
      <c r="A203" s="108" t="s">
        <v>250</v>
      </c>
    </row>
    <row r="204" spans="1:1" x14ac:dyDescent="0.25">
      <c r="A204" s="108" t="s">
        <v>251</v>
      </c>
    </row>
    <row r="205" spans="1:1" x14ac:dyDescent="0.25">
      <c r="A205" s="108" t="s">
        <v>252</v>
      </c>
    </row>
    <row r="206" spans="1:1" x14ac:dyDescent="0.25">
      <c r="A206" s="108" t="s">
        <v>253</v>
      </c>
    </row>
    <row r="207" spans="1:1" x14ac:dyDescent="0.25">
      <c r="A207" s="108" t="s">
        <v>254</v>
      </c>
    </row>
    <row r="208" spans="1:1" x14ac:dyDescent="0.25">
      <c r="A208" s="108" t="s">
        <v>255</v>
      </c>
    </row>
    <row r="209" spans="1:1" x14ac:dyDescent="0.25">
      <c r="A209" s="108" t="s">
        <v>256</v>
      </c>
    </row>
    <row r="210" spans="1:1" x14ac:dyDescent="0.25">
      <c r="A210" s="108" t="s">
        <v>257</v>
      </c>
    </row>
    <row r="211" spans="1:1" x14ac:dyDescent="0.25">
      <c r="A211" s="108" t="s">
        <v>258</v>
      </c>
    </row>
    <row r="212" spans="1:1" x14ac:dyDescent="0.25">
      <c r="A212" s="108" t="s">
        <v>259</v>
      </c>
    </row>
    <row r="213" spans="1:1" x14ac:dyDescent="0.25">
      <c r="A213" s="108" t="s">
        <v>260</v>
      </c>
    </row>
    <row r="214" spans="1:1" x14ac:dyDescent="0.25">
      <c r="A214" s="108" t="s">
        <v>261</v>
      </c>
    </row>
    <row r="215" spans="1:1" x14ac:dyDescent="0.25">
      <c r="A215" s="108" t="s">
        <v>262</v>
      </c>
    </row>
    <row r="216" spans="1:1" x14ac:dyDescent="0.25">
      <c r="A216" s="108" t="s">
        <v>263</v>
      </c>
    </row>
    <row r="217" spans="1:1" x14ac:dyDescent="0.25">
      <c r="A217" s="108" t="s">
        <v>264</v>
      </c>
    </row>
    <row r="218" spans="1:1" x14ac:dyDescent="0.25">
      <c r="A218" s="108" t="s">
        <v>265</v>
      </c>
    </row>
    <row r="219" spans="1:1" x14ac:dyDescent="0.25">
      <c r="A219" s="108" t="s">
        <v>266</v>
      </c>
    </row>
    <row r="220" spans="1:1" x14ac:dyDescent="0.25">
      <c r="A220" s="108" t="s">
        <v>267</v>
      </c>
    </row>
    <row r="221" spans="1:1" x14ac:dyDescent="0.25">
      <c r="A221" s="108" t="s">
        <v>268</v>
      </c>
    </row>
    <row r="222" spans="1:1" x14ac:dyDescent="0.25">
      <c r="A222" s="108" t="s">
        <v>269</v>
      </c>
    </row>
    <row r="223" spans="1:1" x14ac:dyDescent="0.25">
      <c r="A223" s="108" t="s">
        <v>270</v>
      </c>
    </row>
    <row r="224" spans="1:1" x14ac:dyDescent="0.25">
      <c r="A224" s="108" t="s">
        <v>271</v>
      </c>
    </row>
    <row r="225" spans="1:1" x14ac:dyDescent="0.25">
      <c r="A225" s="108" t="s">
        <v>272</v>
      </c>
    </row>
    <row r="226" spans="1:1" x14ac:dyDescent="0.25">
      <c r="A226" s="108" t="s">
        <v>273</v>
      </c>
    </row>
    <row r="227" spans="1:1" x14ac:dyDescent="0.25">
      <c r="A227" s="108" t="s">
        <v>274</v>
      </c>
    </row>
    <row r="228" spans="1:1" x14ac:dyDescent="0.25">
      <c r="A228" s="108" t="s">
        <v>275</v>
      </c>
    </row>
    <row r="229" spans="1:1" x14ac:dyDescent="0.25">
      <c r="A229" s="108" t="s">
        <v>276</v>
      </c>
    </row>
    <row r="230" spans="1:1" x14ac:dyDescent="0.25">
      <c r="A230" s="108" t="s">
        <v>277</v>
      </c>
    </row>
    <row r="231" spans="1:1" x14ac:dyDescent="0.25">
      <c r="A231" s="108" t="s">
        <v>278</v>
      </c>
    </row>
    <row r="232" spans="1:1" x14ac:dyDescent="0.25">
      <c r="A232" s="108" t="s">
        <v>279</v>
      </c>
    </row>
    <row r="233" spans="1:1" x14ac:dyDescent="0.25">
      <c r="A233" s="108" t="s">
        <v>280</v>
      </c>
    </row>
    <row r="234" spans="1:1" x14ac:dyDescent="0.25">
      <c r="A234" s="108" t="s">
        <v>281</v>
      </c>
    </row>
    <row r="235" spans="1:1" x14ac:dyDescent="0.25">
      <c r="A235" s="108" t="s">
        <v>282</v>
      </c>
    </row>
    <row r="236" spans="1:1" x14ac:dyDescent="0.25">
      <c r="A236" s="108" t="s">
        <v>283</v>
      </c>
    </row>
    <row r="237" spans="1:1" x14ac:dyDescent="0.25">
      <c r="A237" s="108" t="s">
        <v>284</v>
      </c>
    </row>
    <row r="238" spans="1:1" x14ac:dyDescent="0.25">
      <c r="A238" s="108" t="s">
        <v>285</v>
      </c>
    </row>
    <row r="239" spans="1:1" x14ac:dyDescent="0.25">
      <c r="A239" s="108" t="s">
        <v>286</v>
      </c>
    </row>
    <row r="240" spans="1:1" x14ac:dyDescent="0.25">
      <c r="A240" s="108" t="s">
        <v>287</v>
      </c>
    </row>
    <row r="241" spans="1:1" x14ac:dyDescent="0.25">
      <c r="A241" s="108" t="s">
        <v>288</v>
      </c>
    </row>
    <row r="242" spans="1:1" x14ac:dyDescent="0.25">
      <c r="A242" s="108" t="s">
        <v>289</v>
      </c>
    </row>
    <row r="243" spans="1:1" x14ac:dyDescent="0.25">
      <c r="A243" s="108" t="s">
        <v>290</v>
      </c>
    </row>
    <row r="244" spans="1:1" x14ac:dyDescent="0.25">
      <c r="A244" s="108" t="s">
        <v>291</v>
      </c>
    </row>
    <row r="245" spans="1:1" x14ac:dyDescent="0.25">
      <c r="A245" s="108" t="s">
        <v>292</v>
      </c>
    </row>
    <row r="246" spans="1:1" x14ac:dyDescent="0.25">
      <c r="A246" s="108" t="s">
        <v>293</v>
      </c>
    </row>
    <row r="247" spans="1:1" x14ac:dyDescent="0.25">
      <c r="A247" s="108" t="s">
        <v>294</v>
      </c>
    </row>
    <row r="248" spans="1:1" x14ac:dyDescent="0.25">
      <c r="A248" s="108" t="s">
        <v>295</v>
      </c>
    </row>
    <row r="249" spans="1:1" x14ac:dyDescent="0.25">
      <c r="A249" s="108" t="s">
        <v>296</v>
      </c>
    </row>
    <row r="250" spans="1:1" x14ac:dyDescent="0.25">
      <c r="A250" s="108" t="s">
        <v>297</v>
      </c>
    </row>
    <row r="251" spans="1:1" x14ac:dyDescent="0.25">
      <c r="A251" s="108" t="s">
        <v>298</v>
      </c>
    </row>
    <row r="252" spans="1:1" x14ac:dyDescent="0.25">
      <c r="A252" s="108" t="s">
        <v>299</v>
      </c>
    </row>
    <row r="253" spans="1:1" x14ac:dyDescent="0.25">
      <c r="A253" s="108" t="s">
        <v>300</v>
      </c>
    </row>
    <row r="254" spans="1:1" x14ac:dyDescent="0.25">
      <c r="A254" s="108" t="s">
        <v>301</v>
      </c>
    </row>
    <row r="255" spans="1:1" x14ac:dyDescent="0.25">
      <c r="A255" s="108" t="s">
        <v>302</v>
      </c>
    </row>
    <row r="256" spans="1:1" x14ac:dyDescent="0.25">
      <c r="A256" s="108" t="s">
        <v>303</v>
      </c>
    </row>
    <row r="257" spans="1:1" x14ac:dyDescent="0.25">
      <c r="A257" s="108" t="s">
        <v>304</v>
      </c>
    </row>
    <row r="258" spans="1:1" x14ac:dyDescent="0.25">
      <c r="A258" s="108" t="s">
        <v>305</v>
      </c>
    </row>
    <row r="259" spans="1:1" x14ac:dyDescent="0.25">
      <c r="A259" s="108" t="s">
        <v>306</v>
      </c>
    </row>
    <row r="260" spans="1:1" x14ac:dyDescent="0.25">
      <c r="A260" s="108" t="s">
        <v>307</v>
      </c>
    </row>
    <row r="261" spans="1:1" x14ac:dyDescent="0.25">
      <c r="A261" s="108" t="s">
        <v>308</v>
      </c>
    </row>
    <row r="262" spans="1:1" x14ac:dyDescent="0.25">
      <c r="A262" s="108" t="s">
        <v>309</v>
      </c>
    </row>
    <row r="263" spans="1:1" x14ac:dyDescent="0.25">
      <c r="A263" s="108" t="s">
        <v>310</v>
      </c>
    </row>
    <row r="264" spans="1:1" x14ac:dyDescent="0.25">
      <c r="A264" s="108" t="s">
        <v>311</v>
      </c>
    </row>
    <row r="265" spans="1:1" x14ac:dyDescent="0.25">
      <c r="A265" s="108" t="s">
        <v>312</v>
      </c>
    </row>
    <row r="266" spans="1:1" x14ac:dyDescent="0.25">
      <c r="A266" s="108" t="s">
        <v>313</v>
      </c>
    </row>
    <row r="267" spans="1:1" x14ac:dyDescent="0.25">
      <c r="A267" s="108" t="s">
        <v>314</v>
      </c>
    </row>
    <row r="268" spans="1:1" x14ac:dyDescent="0.25">
      <c r="A268" s="108" t="s">
        <v>315</v>
      </c>
    </row>
    <row r="269" spans="1:1" x14ac:dyDescent="0.25">
      <c r="A269" s="108" t="s">
        <v>316</v>
      </c>
    </row>
    <row r="270" spans="1:1" x14ac:dyDescent="0.25">
      <c r="A270" s="108" t="s">
        <v>317</v>
      </c>
    </row>
    <row r="271" spans="1:1" x14ac:dyDescent="0.25">
      <c r="A271" s="108" t="s">
        <v>318</v>
      </c>
    </row>
    <row r="272" spans="1:1" x14ac:dyDescent="0.25">
      <c r="A272" s="108" t="s">
        <v>319</v>
      </c>
    </row>
    <row r="273" spans="1:1" x14ac:dyDescent="0.25">
      <c r="A273" s="108" t="s">
        <v>320</v>
      </c>
    </row>
    <row r="274" spans="1:1" x14ac:dyDescent="0.25">
      <c r="A274" s="108" t="s">
        <v>321</v>
      </c>
    </row>
    <row r="275" spans="1:1" x14ac:dyDescent="0.25">
      <c r="A275" s="108" t="s">
        <v>322</v>
      </c>
    </row>
    <row r="276" spans="1:1" x14ac:dyDescent="0.25">
      <c r="A276" s="108" t="s">
        <v>323</v>
      </c>
    </row>
    <row r="277" spans="1:1" x14ac:dyDescent="0.25">
      <c r="A277" s="108" t="s">
        <v>324</v>
      </c>
    </row>
    <row r="278" spans="1:1" x14ac:dyDescent="0.25">
      <c r="A278" s="108" t="s">
        <v>325</v>
      </c>
    </row>
    <row r="279" spans="1:1" x14ac:dyDescent="0.25">
      <c r="A279" s="108" t="s">
        <v>326</v>
      </c>
    </row>
    <row r="280" spans="1:1" x14ac:dyDescent="0.25">
      <c r="A280" s="108" t="s">
        <v>327</v>
      </c>
    </row>
    <row r="281" spans="1:1" x14ac:dyDescent="0.25">
      <c r="A281" s="108" t="s">
        <v>328</v>
      </c>
    </row>
    <row r="282" spans="1:1" x14ac:dyDescent="0.25">
      <c r="A282" s="108" t="s">
        <v>329</v>
      </c>
    </row>
    <row r="283" spans="1:1" x14ac:dyDescent="0.25">
      <c r="A283" s="108" t="s">
        <v>330</v>
      </c>
    </row>
    <row r="284" spans="1:1" x14ac:dyDescent="0.25">
      <c r="A284" s="108" t="s">
        <v>331</v>
      </c>
    </row>
    <row r="285" spans="1:1" x14ac:dyDescent="0.25">
      <c r="A285" s="108" t="s">
        <v>332</v>
      </c>
    </row>
    <row r="286" spans="1:1" x14ac:dyDescent="0.25">
      <c r="A286" s="108" t="s">
        <v>333</v>
      </c>
    </row>
    <row r="287" spans="1:1" x14ac:dyDescent="0.25">
      <c r="A287" s="108" t="s">
        <v>334</v>
      </c>
    </row>
    <row r="288" spans="1:1" x14ac:dyDescent="0.25">
      <c r="A288" s="108" t="s">
        <v>335</v>
      </c>
    </row>
    <row r="289" spans="1:1" x14ac:dyDescent="0.25">
      <c r="A289" s="108" t="s">
        <v>336</v>
      </c>
    </row>
    <row r="290" spans="1:1" x14ac:dyDescent="0.25">
      <c r="A290" s="108" t="s">
        <v>337</v>
      </c>
    </row>
    <row r="291" spans="1:1" x14ac:dyDescent="0.25">
      <c r="A291" s="108" t="s">
        <v>338</v>
      </c>
    </row>
    <row r="292" spans="1:1" x14ac:dyDescent="0.25">
      <c r="A292" s="108" t="s">
        <v>339</v>
      </c>
    </row>
    <row r="293" spans="1:1" x14ac:dyDescent="0.25">
      <c r="A293" s="108" t="s">
        <v>340</v>
      </c>
    </row>
    <row r="294" spans="1:1" x14ac:dyDescent="0.25">
      <c r="A294" s="108" t="s">
        <v>341</v>
      </c>
    </row>
    <row r="295" spans="1:1" x14ac:dyDescent="0.25">
      <c r="A295" s="108" t="s">
        <v>342</v>
      </c>
    </row>
    <row r="296" spans="1:1" x14ac:dyDescent="0.25">
      <c r="A296" s="108" t="s">
        <v>343</v>
      </c>
    </row>
    <row r="297" spans="1:1" x14ac:dyDescent="0.25">
      <c r="A297" s="108" t="s">
        <v>344</v>
      </c>
    </row>
    <row r="298" spans="1:1" x14ac:dyDescent="0.25">
      <c r="A298" s="108" t="s">
        <v>345</v>
      </c>
    </row>
    <row r="299" spans="1:1" x14ac:dyDescent="0.25">
      <c r="A299" s="108" t="s">
        <v>346</v>
      </c>
    </row>
    <row r="300" spans="1:1" x14ac:dyDescent="0.25">
      <c r="A300" s="108" t="s">
        <v>347</v>
      </c>
    </row>
    <row r="301" spans="1:1" x14ac:dyDescent="0.25">
      <c r="A301" s="108" t="s">
        <v>348</v>
      </c>
    </row>
    <row r="302" spans="1:1" x14ac:dyDescent="0.25">
      <c r="A302" s="108" t="s">
        <v>349</v>
      </c>
    </row>
    <row r="303" spans="1:1" x14ac:dyDescent="0.25">
      <c r="A303" s="108" t="s">
        <v>350</v>
      </c>
    </row>
    <row r="304" spans="1:1" x14ac:dyDescent="0.25">
      <c r="A304" s="108" t="s">
        <v>351</v>
      </c>
    </row>
    <row r="305" spans="1:1" x14ac:dyDescent="0.25">
      <c r="A305" s="108" t="s">
        <v>352</v>
      </c>
    </row>
    <row r="306" spans="1:1" x14ac:dyDescent="0.25">
      <c r="A306" s="108" t="s">
        <v>353</v>
      </c>
    </row>
    <row r="307" spans="1:1" x14ac:dyDescent="0.25">
      <c r="A307" s="108" t="s">
        <v>354</v>
      </c>
    </row>
    <row r="308" spans="1:1" x14ac:dyDescent="0.25">
      <c r="A308" s="108" t="s">
        <v>355</v>
      </c>
    </row>
    <row r="309" spans="1:1" x14ac:dyDescent="0.25">
      <c r="A309" s="108" t="s">
        <v>356</v>
      </c>
    </row>
    <row r="310" spans="1:1" x14ac:dyDescent="0.25">
      <c r="A310" s="108" t="s">
        <v>357</v>
      </c>
    </row>
    <row r="311" spans="1:1" x14ac:dyDescent="0.25">
      <c r="A311" s="108" t="s">
        <v>358</v>
      </c>
    </row>
    <row r="312" spans="1:1" x14ac:dyDescent="0.25">
      <c r="A312" s="108" t="s">
        <v>359</v>
      </c>
    </row>
    <row r="313" spans="1:1" x14ac:dyDescent="0.25">
      <c r="A313" s="108" t="s">
        <v>360</v>
      </c>
    </row>
    <row r="314" spans="1:1" x14ac:dyDescent="0.25">
      <c r="A314" s="108" t="s">
        <v>361</v>
      </c>
    </row>
    <row r="315" spans="1:1" x14ac:dyDescent="0.25">
      <c r="A315" s="108" t="s">
        <v>362</v>
      </c>
    </row>
    <row r="316" spans="1:1" x14ac:dyDescent="0.25">
      <c r="A316" s="108" t="s">
        <v>363</v>
      </c>
    </row>
    <row r="317" spans="1:1" x14ac:dyDescent="0.25">
      <c r="A317" s="108" t="s">
        <v>364</v>
      </c>
    </row>
    <row r="318" spans="1:1" x14ac:dyDescent="0.25">
      <c r="A318" s="108" t="s">
        <v>365</v>
      </c>
    </row>
    <row r="319" spans="1:1" x14ac:dyDescent="0.25">
      <c r="A319" s="108" t="s">
        <v>366</v>
      </c>
    </row>
    <row r="320" spans="1:1" x14ac:dyDescent="0.25">
      <c r="A320" s="108" t="s">
        <v>367</v>
      </c>
    </row>
    <row r="321" spans="1:1" x14ac:dyDescent="0.25">
      <c r="A321" s="108" t="s">
        <v>368</v>
      </c>
    </row>
    <row r="322" spans="1:1" x14ac:dyDescent="0.25">
      <c r="A322" s="108" t="s">
        <v>369</v>
      </c>
    </row>
    <row r="323" spans="1:1" x14ac:dyDescent="0.25">
      <c r="A323" s="108" t="s">
        <v>370</v>
      </c>
    </row>
    <row r="324" spans="1:1" x14ac:dyDescent="0.25">
      <c r="A324" s="108" t="s">
        <v>371</v>
      </c>
    </row>
    <row r="325" spans="1:1" x14ac:dyDescent="0.25">
      <c r="A325" s="108" t="s">
        <v>372</v>
      </c>
    </row>
    <row r="326" spans="1:1" x14ac:dyDescent="0.25">
      <c r="A326" s="108" t="s">
        <v>373</v>
      </c>
    </row>
    <row r="327" spans="1:1" x14ac:dyDescent="0.25">
      <c r="A327" s="108" t="s">
        <v>374</v>
      </c>
    </row>
    <row r="328" spans="1:1" x14ac:dyDescent="0.25">
      <c r="A328" s="108" t="s">
        <v>375</v>
      </c>
    </row>
    <row r="329" spans="1:1" x14ac:dyDescent="0.25">
      <c r="A329" s="108" t="s">
        <v>376</v>
      </c>
    </row>
    <row r="330" spans="1:1" x14ac:dyDescent="0.25">
      <c r="A330" s="108" t="s">
        <v>377</v>
      </c>
    </row>
    <row r="331" spans="1:1" x14ac:dyDescent="0.25">
      <c r="A331" s="108" t="s">
        <v>378</v>
      </c>
    </row>
    <row r="332" spans="1:1" x14ac:dyDescent="0.25">
      <c r="A332" s="108" t="s">
        <v>379</v>
      </c>
    </row>
    <row r="333" spans="1:1" x14ac:dyDescent="0.25">
      <c r="A333" s="108" t="s">
        <v>380</v>
      </c>
    </row>
    <row r="334" spans="1:1" x14ac:dyDescent="0.25">
      <c r="A334" s="108" t="s">
        <v>381</v>
      </c>
    </row>
    <row r="335" spans="1:1" x14ac:dyDescent="0.25">
      <c r="A335" s="108" t="s">
        <v>382</v>
      </c>
    </row>
    <row r="336" spans="1:1" x14ac:dyDescent="0.25">
      <c r="A336" s="108" t="s">
        <v>383</v>
      </c>
    </row>
    <row r="337" spans="1:1" x14ac:dyDescent="0.25">
      <c r="A337" s="108" t="s">
        <v>384</v>
      </c>
    </row>
    <row r="338" spans="1:1" x14ac:dyDescent="0.25">
      <c r="A338" s="108" t="s">
        <v>385</v>
      </c>
    </row>
    <row r="339" spans="1:1" x14ac:dyDescent="0.25">
      <c r="A339" s="108" t="s">
        <v>386</v>
      </c>
    </row>
    <row r="340" spans="1:1" x14ac:dyDescent="0.25">
      <c r="A340" s="108" t="s">
        <v>387</v>
      </c>
    </row>
    <row r="341" spans="1:1" x14ac:dyDescent="0.25">
      <c r="A341" s="108" t="s">
        <v>388</v>
      </c>
    </row>
    <row r="342" spans="1:1" x14ac:dyDescent="0.25">
      <c r="A342" s="108" t="s">
        <v>389</v>
      </c>
    </row>
    <row r="343" spans="1:1" x14ac:dyDescent="0.25">
      <c r="A343" s="108" t="s">
        <v>390</v>
      </c>
    </row>
    <row r="344" spans="1:1" x14ac:dyDescent="0.25">
      <c r="A344" s="108" t="s">
        <v>391</v>
      </c>
    </row>
    <row r="345" spans="1:1" x14ac:dyDescent="0.25">
      <c r="A345" s="108" t="s">
        <v>392</v>
      </c>
    </row>
    <row r="346" spans="1:1" x14ac:dyDescent="0.25">
      <c r="A346" s="108" t="s">
        <v>393</v>
      </c>
    </row>
    <row r="347" spans="1:1" x14ac:dyDescent="0.25">
      <c r="A347" s="108" t="s">
        <v>394</v>
      </c>
    </row>
    <row r="348" spans="1:1" x14ac:dyDescent="0.25">
      <c r="A348" s="108" t="s">
        <v>395</v>
      </c>
    </row>
    <row r="349" spans="1:1" x14ac:dyDescent="0.25">
      <c r="A349" s="108" t="s">
        <v>396</v>
      </c>
    </row>
    <row r="350" spans="1:1" x14ac:dyDescent="0.25">
      <c r="A350" s="108" t="s">
        <v>397</v>
      </c>
    </row>
    <row r="351" spans="1:1" x14ac:dyDescent="0.25">
      <c r="A351" s="108" t="s">
        <v>398</v>
      </c>
    </row>
    <row r="352" spans="1:1" x14ac:dyDescent="0.25">
      <c r="A352" s="108" t="s">
        <v>399</v>
      </c>
    </row>
    <row r="353" spans="1:1" x14ac:dyDescent="0.25">
      <c r="A353" s="108" t="s">
        <v>400</v>
      </c>
    </row>
    <row r="354" spans="1:1" x14ac:dyDescent="0.25">
      <c r="A354" s="108" t="s">
        <v>401</v>
      </c>
    </row>
    <row r="355" spans="1:1" x14ac:dyDescent="0.25">
      <c r="A355" s="108" t="s">
        <v>402</v>
      </c>
    </row>
    <row r="356" spans="1:1" x14ac:dyDescent="0.25">
      <c r="A356" s="108" t="s">
        <v>403</v>
      </c>
    </row>
    <row r="357" spans="1:1" x14ac:dyDescent="0.25">
      <c r="A357" s="108" t="s">
        <v>404</v>
      </c>
    </row>
    <row r="358" spans="1:1" x14ac:dyDescent="0.25">
      <c r="A358" s="108" t="s">
        <v>405</v>
      </c>
    </row>
    <row r="359" spans="1:1" x14ac:dyDescent="0.25">
      <c r="A359" s="108" t="s">
        <v>406</v>
      </c>
    </row>
    <row r="360" spans="1:1" x14ac:dyDescent="0.25">
      <c r="A360" s="108" t="s">
        <v>407</v>
      </c>
    </row>
    <row r="361" spans="1:1" x14ac:dyDescent="0.25">
      <c r="A361" s="108" t="s">
        <v>408</v>
      </c>
    </row>
    <row r="362" spans="1:1" x14ac:dyDescent="0.25">
      <c r="A362" s="108" t="s">
        <v>409</v>
      </c>
    </row>
    <row r="363" spans="1:1" x14ac:dyDescent="0.25">
      <c r="A363" s="108" t="s">
        <v>410</v>
      </c>
    </row>
    <row r="364" spans="1:1" x14ac:dyDescent="0.25">
      <c r="A364" s="108" t="s">
        <v>411</v>
      </c>
    </row>
    <row r="365" spans="1:1" x14ac:dyDescent="0.25">
      <c r="A365" s="108" t="s">
        <v>412</v>
      </c>
    </row>
    <row r="366" spans="1:1" x14ac:dyDescent="0.25">
      <c r="A366" s="108" t="s">
        <v>413</v>
      </c>
    </row>
    <row r="367" spans="1:1" x14ac:dyDescent="0.25">
      <c r="A367" s="108" t="s">
        <v>414</v>
      </c>
    </row>
    <row r="368" spans="1:1" x14ac:dyDescent="0.25">
      <c r="A368" s="108" t="s">
        <v>415</v>
      </c>
    </row>
    <row r="369" spans="1:1" x14ac:dyDescent="0.25">
      <c r="A369" s="108" t="s">
        <v>416</v>
      </c>
    </row>
    <row r="370" spans="1:1" x14ac:dyDescent="0.25">
      <c r="A370" s="108" t="s">
        <v>417</v>
      </c>
    </row>
    <row r="371" spans="1:1" x14ac:dyDescent="0.25">
      <c r="A371" s="108" t="s">
        <v>418</v>
      </c>
    </row>
    <row r="372" spans="1:1" x14ac:dyDescent="0.25">
      <c r="A372" s="108" t="s">
        <v>419</v>
      </c>
    </row>
    <row r="373" spans="1:1" x14ac:dyDescent="0.25">
      <c r="A373" s="108" t="s">
        <v>420</v>
      </c>
    </row>
    <row r="374" spans="1:1" x14ac:dyDescent="0.25">
      <c r="A374" s="108" t="s">
        <v>421</v>
      </c>
    </row>
    <row r="375" spans="1:1" x14ac:dyDescent="0.25">
      <c r="A375" s="108" t="s">
        <v>422</v>
      </c>
    </row>
    <row r="376" spans="1:1" x14ac:dyDescent="0.25">
      <c r="A376" s="108" t="s">
        <v>423</v>
      </c>
    </row>
    <row r="377" spans="1:1" x14ac:dyDescent="0.25">
      <c r="A377" s="108" t="s">
        <v>424</v>
      </c>
    </row>
    <row r="378" spans="1:1" x14ac:dyDescent="0.25">
      <c r="A378" s="108" t="s">
        <v>425</v>
      </c>
    </row>
    <row r="379" spans="1:1" x14ac:dyDescent="0.25">
      <c r="A379" s="108" t="s">
        <v>426</v>
      </c>
    </row>
    <row r="380" spans="1:1" x14ac:dyDescent="0.25">
      <c r="A380" s="108" t="s">
        <v>427</v>
      </c>
    </row>
    <row r="381" spans="1:1" x14ac:dyDescent="0.25">
      <c r="A381" s="108" t="s">
        <v>428</v>
      </c>
    </row>
    <row r="382" spans="1:1" x14ac:dyDescent="0.25">
      <c r="A382" s="108" t="s">
        <v>429</v>
      </c>
    </row>
    <row r="383" spans="1:1" x14ac:dyDescent="0.25">
      <c r="A383" s="108" t="s">
        <v>430</v>
      </c>
    </row>
    <row r="384" spans="1:1" x14ac:dyDescent="0.25">
      <c r="A384" s="108" t="s">
        <v>431</v>
      </c>
    </row>
    <row r="385" spans="1:1" x14ac:dyDescent="0.25">
      <c r="A385" s="108" t="s">
        <v>432</v>
      </c>
    </row>
    <row r="386" spans="1:1" x14ac:dyDescent="0.25">
      <c r="A386" s="108" t="s">
        <v>433</v>
      </c>
    </row>
    <row r="387" spans="1:1" x14ac:dyDescent="0.25">
      <c r="A387" s="108" t="s">
        <v>434</v>
      </c>
    </row>
    <row r="388" spans="1:1" x14ac:dyDescent="0.25">
      <c r="A388" s="108" t="s">
        <v>435</v>
      </c>
    </row>
    <row r="389" spans="1:1" x14ac:dyDescent="0.25">
      <c r="A389" s="108" t="s">
        <v>436</v>
      </c>
    </row>
    <row r="390" spans="1:1" x14ac:dyDescent="0.25">
      <c r="A390" s="108" t="s">
        <v>437</v>
      </c>
    </row>
    <row r="391" spans="1:1" x14ac:dyDescent="0.25">
      <c r="A391" s="108" t="s">
        <v>438</v>
      </c>
    </row>
    <row r="392" spans="1:1" x14ac:dyDescent="0.25">
      <c r="A392" s="108" t="s">
        <v>439</v>
      </c>
    </row>
    <row r="393" spans="1:1" x14ac:dyDescent="0.25">
      <c r="A393" s="108" t="s">
        <v>440</v>
      </c>
    </row>
    <row r="394" spans="1:1" x14ac:dyDescent="0.25">
      <c r="A394" s="108" t="s">
        <v>441</v>
      </c>
    </row>
    <row r="395" spans="1:1" x14ac:dyDescent="0.25">
      <c r="A395" s="108" t="s">
        <v>442</v>
      </c>
    </row>
    <row r="396" spans="1:1" x14ac:dyDescent="0.25">
      <c r="A396" s="108" t="s">
        <v>443</v>
      </c>
    </row>
    <row r="397" spans="1:1" x14ac:dyDescent="0.25">
      <c r="A397" s="108" t="s">
        <v>444</v>
      </c>
    </row>
    <row r="398" spans="1:1" x14ac:dyDescent="0.25">
      <c r="A398" s="108" t="s">
        <v>445</v>
      </c>
    </row>
    <row r="399" spans="1:1" x14ac:dyDescent="0.25">
      <c r="A399" s="108" t="s">
        <v>446</v>
      </c>
    </row>
    <row r="400" spans="1:1" x14ac:dyDescent="0.25">
      <c r="A400" s="108" t="s">
        <v>447</v>
      </c>
    </row>
    <row r="401" spans="1:1" x14ac:dyDescent="0.25">
      <c r="A401" s="108" t="s">
        <v>448</v>
      </c>
    </row>
    <row r="402" spans="1:1" x14ac:dyDescent="0.25">
      <c r="A402" s="108" t="s">
        <v>449</v>
      </c>
    </row>
    <row r="403" spans="1:1" x14ac:dyDescent="0.25">
      <c r="A403" s="108" t="s">
        <v>450</v>
      </c>
    </row>
    <row r="404" spans="1:1" x14ac:dyDescent="0.25">
      <c r="A404" s="108" t="s">
        <v>451</v>
      </c>
    </row>
    <row r="405" spans="1:1" x14ac:dyDescent="0.25">
      <c r="A405" s="108" t="s">
        <v>452</v>
      </c>
    </row>
    <row r="406" spans="1:1" x14ac:dyDescent="0.25">
      <c r="A406" s="108" t="s">
        <v>453</v>
      </c>
    </row>
    <row r="407" spans="1:1" x14ac:dyDescent="0.25">
      <c r="A407" s="108" t="s">
        <v>454</v>
      </c>
    </row>
    <row r="408" spans="1:1" x14ac:dyDescent="0.25">
      <c r="A408" s="108" t="s">
        <v>455</v>
      </c>
    </row>
    <row r="409" spans="1:1" x14ac:dyDescent="0.25">
      <c r="A409" s="108" t="s">
        <v>456</v>
      </c>
    </row>
    <row r="410" spans="1:1" x14ac:dyDescent="0.25">
      <c r="A410" s="108" t="s">
        <v>457</v>
      </c>
    </row>
    <row r="411" spans="1:1" x14ac:dyDescent="0.25">
      <c r="A411" s="108" t="s">
        <v>458</v>
      </c>
    </row>
    <row r="412" spans="1:1" x14ac:dyDescent="0.25">
      <c r="A412" s="108" t="s">
        <v>459</v>
      </c>
    </row>
    <row r="413" spans="1:1" x14ac:dyDescent="0.25">
      <c r="A413" s="108" t="s">
        <v>460</v>
      </c>
    </row>
    <row r="414" spans="1:1" x14ac:dyDescent="0.25">
      <c r="A414" s="108" t="s">
        <v>461</v>
      </c>
    </row>
    <row r="415" spans="1:1" x14ac:dyDescent="0.25">
      <c r="A415" s="108" t="s">
        <v>462</v>
      </c>
    </row>
    <row r="416" spans="1:1" x14ac:dyDescent="0.25">
      <c r="A416" s="108" t="s">
        <v>463</v>
      </c>
    </row>
    <row r="417" spans="1:1" x14ac:dyDescent="0.25">
      <c r="A417" s="108" t="s">
        <v>464</v>
      </c>
    </row>
    <row r="418" spans="1:1" x14ac:dyDescent="0.25">
      <c r="A418" s="108" t="s">
        <v>465</v>
      </c>
    </row>
    <row r="419" spans="1:1" x14ac:dyDescent="0.25">
      <c r="A419" s="108" t="s">
        <v>466</v>
      </c>
    </row>
    <row r="420" spans="1:1" x14ac:dyDescent="0.25">
      <c r="A420" s="108" t="s">
        <v>467</v>
      </c>
    </row>
    <row r="421" spans="1:1" x14ac:dyDescent="0.25">
      <c r="A421" s="108" t="s">
        <v>468</v>
      </c>
    </row>
    <row r="422" spans="1:1" x14ac:dyDescent="0.25">
      <c r="A422" s="108" t="s">
        <v>469</v>
      </c>
    </row>
    <row r="423" spans="1:1" x14ac:dyDescent="0.25">
      <c r="A423" s="108" t="s">
        <v>470</v>
      </c>
    </row>
    <row r="424" spans="1:1" x14ac:dyDescent="0.25">
      <c r="A424" s="108" t="s">
        <v>471</v>
      </c>
    </row>
    <row r="425" spans="1:1" x14ac:dyDescent="0.25">
      <c r="A425" s="108" t="s">
        <v>472</v>
      </c>
    </row>
    <row r="426" spans="1:1" x14ac:dyDescent="0.25">
      <c r="A426" s="108" t="s">
        <v>473</v>
      </c>
    </row>
    <row r="427" spans="1:1" x14ac:dyDescent="0.25">
      <c r="A427" s="108" t="s">
        <v>474</v>
      </c>
    </row>
    <row r="428" spans="1:1" x14ac:dyDescent="0.25">
      <c r="A428" s="108" t="s">
        <v>475</v>
      </c>
    </row>
    <row r="429" spans="1:1" x14ac:dyDescent="0.25">
      <c r="A429" s="108" t="s">
        <v>476</v>
      </c>
    </row>
    <row r="430" spans="1:1" x14ac:dyDescent="0.25">
      <c r="A430" s="108" t="s">
        <v>477</v>
      </c>
    </row>
    <row r="431" spans="1:1" x14ac:dyDescent="0.25">
      <c r="A431" s="108" t="s">
        <v>478</v>
      </c>
    </row>
    <row r="432" spans="1:1" x14ac:dyDescent="0.25">
      <c r="A432" s="108" t="s">
        <v>479</v>
      </c>
    </row>
    <row r="433" spans="1:1" x14ac:dyDescent="0.25">
      <c r="A433" s="108" t="s">
        <v>480</v>
      </c>
    </row>
    <row r="434" spans="1:1" x14ac:dyDescent="0.25">
      <c r="A434" s="108" t="s">
        <v>481</v>
      </c>
    </row>
    <row r="435" spans="1:1" x14ac:dyDescent="0.25">
      <c r="A435" s="108" t="s">
        <v>482</v>
      </c>
    </row>
    <row r="436" spans="1:1" x14ac:dyDescent="0.25">
      <c r="A436" s="108" t="s">
        <v>483</v>
      </c>
    </row>
    <row r="437" spans="1:1" x14ac:dyDescent="0.25">
      <c r="A437" s="108" t="s">
        <v>484</v>
      </c>
    </row>
    <row r="438" spans="1:1" x14ac:dyDescent="0.25">
      <c r="A438" s="108" t="s">
        <v>485</v>
      </c>
    </row>
    <row r="439" spans="1:1" x14ac:dyDescent="0.25">
      <c r="A439" s="108" t="s">
        <v>486</v>
      </c>
    </row>
    <row r="440" spans="1:1" x14ac:dyDescent="0.25">
      <c r="A440" s="108" t="s">
        <v>487</v>
      </c>
    </row>
    <row r="441" spans="1:1" x14ac:dyDescent="0.25">
      <c r="A441" s="108" t="s">
        <v>488</v>
      </c>
    </row>
    <row r="442" spans="1:1" x14ac:dyDescent="0.25">
      <c r="A442" s="108" t="s">
        <v>489</v>
      </c>
    </row>
    <row r="443" spans="1:1" x14ac:dyDescent="0.25">
      <c r="A443" s="108" t="s">
        <v>490</v>
      </c>
    </row>
    <row r="444" spans="1:1" x14ac:dyDescent="0.25">
      <c r="A444" s="108" t="s">
        <v>491</v>
      </c>
    </row>
    <row r="445" spans="1:1" x14ac:dyDescent="0.25">
      <c r="A445" s="108" t="s">
        <v>492</v>
      </c>
    </row>
    <row r="446" spans="1:1" x14ac:dyDescent="0.25">
      <c r="A446" s="108" t="s">
        <v>493</v>
      </c>
    </row>
    <row r="447" spans="1:1" x14ac:dyDescent="0.25">
      <c r="A447" s="108" t="s">
        <v>494</v>
      </c>
    </row>
    <row r="448" spans="1:1" x14ac:dyDescent="0.25">
      <c r="A448" s="108" t="s">
        <v>495</v>
      </c>
    </row>
    <row r="449" spans="1:1" x14ac:dyDescent="0.25">
      <c r="A449" s="108" t="s">
        <v>496</v>
      </c>
    </row>
    <row r="450" spans="1:1" x14ac:dyDescent="0.25">
      <c r="A450" s="108" t="s">
        <v>497</v>
      </c>
    </row>
    <row r="451" spans="1:1" x14ac:dyDescent="0.25">
      <c r="A451" s="108" t="s">
        <v>498</v>
      </c>
    </row>
    <row r="452" spans="1:1" x14ac:dyDescent="0.25">
      <c r="A452" s="108" t="s">
        <v>499</v>
      </c>
    </row>
    <row r="453" spans="1:1" x14ac:dyDescent="0.25">
      <c r="A453" s="108" t="s">
        <v>500</v>
      </c>
    </row>
    <row r="454" spans="1:1" x14ac:dyDescent="0.25">
      <c r="A454" s="108" t="s">
        <v>501</v>
      </c>
    </row>
    <row r="455" spans="1:1" x14ac:dyDescent="0.25">
      <c r="A455" s="108" t="s">
        <v>502</v>
      </c>
    </row>
    <row r="456" spans="1:1" x14ac:dyDescent="0.25">
      <c r="A456" s="108" t="s">
        <v>503</v>
      </c>
    </row>
    <row r="457" spans="1:1" x14ac:dyDescent="0.25">
      <c r="A457" s="108" t="s">
        <v>504</v>
      </c>
    </row>
    <row r="458" spans="1:1" x14ac:dyDescent="0.25">
      <c r="A458" s="108" t="s">
        <v>505</v>
      </c>
    </row>
    <row r="459" spans="1:1" x14ac:dyDescent="0.25">
      <c r="A459" s="108" t="s">
        <v>506</v>
      </c>
    </row>
    <row r="460" spans="1:1" x14ac:dyDescent="0.25">
      <c r="A460" s="108" t="s">
        <v>507</v>
      </c>
    </row>
    <row r="461" spans="1:1" x14ac:dyDescent="0.25">
      <c r="A461" s="108" t="s">
        <v>508</v>
      </c>
    </row>
    <row r="462" spans="1:1" x14ac:dyDescent="0.25">
      <c r="A462" s="108" t="s">
        <v>509</v>
      </c>
    </row>
    <row r="463" spans="1:1" x14ac:dyDescent="0.25">
      <c r="A463" s="108" t="s">
        <v>510</v>
      </c>
    </row>
    <row r="464" spans="1:1" x14ac:dyDescent="0.25">
      <c r="A464" s="108" t="s">
        <v>511</v>
      </c>
    </row>
    <row r="465" spans="1:1" x14ac:dyDescent="0.25">
      <c r="A465" s="108" t="s">
        <v>512</v>
      </c>
    </row>
    <row r="466" spans="1:1" x14ac:dyDescent="0.25">
      <c r="A466" s="108" t="s">
        <v>513</v>
      </c>
    </row>
    <row r="467" spans="1:1" x14ac:dyDescent="0.25">
      <c r="A467" s="108" t="s">
        <v>514</v>
      </c>
    </row>
    <row r="468" spans="1:1" x14ac:dyDescent="0.25">
      <c r="A468" s="108" t="s">
        <v>515</v>
      </c>
    </row>
    <row r="469" spans="1:1" x14ac:dyDescent="0.25">
      <c r="A469" s="108" t="s">
        <v>516</v>
      </c>
    </row>
    <row r="470" spans="1:1" x14ac:dyDescent="0.25">
      <c r="A470" s="108" t="s">
        <v>517</v>
      </c>
    </row>
    <row r="471" spans="1:1" x14ac:dyDescent="0.25">
      <c r="A471" s="108" t="s">
        <v>518</v>
      </c>
    </row>
    <row r="472" spans="1:1" x14ac:dyDescent="0.25">
      <c r="A472" s="108" t="s">
        <v>519</v>
      </c>
    </row>
    <row r="473" spans="1:1" x14ac:dyDescent="0.25">
      <c r="A473" s="108" t="s">
        <v>520</v>
      </c>
    </row>
    <row r="474" spans="1:1" x14ac:dyDescent="0.25">
      <c r="A474" s="108" t="s">
        <v>521</v>
      </c>
    </row>
    <row r="475" spans="1:1" x14ac:dyDescent="0.25">
      <c r="A475" s="108" t="s">
        <v>522</v>
      </c>
    </row>
    <row r="476" spans="1:1" x14ac:dyDescent="0.25">
      <c r="A476" s="108" t="s">
        <v>523</v>
      </c>
    </row>
    <row r="477" spans="1:1" x14ac:dyDescent="0.25">
      <c r="A477" s="108" t="s">
        <v>524</v>
      </c>
    </row>
    <row r="478" spans="1:1" x14ac:dyDescent="0.25">
      <c r="A478" s="108" t="s">
        <v>525</v>
      </c>
    </row>
    <row r="479" spans="1:1" x14ac:dyDescent="0.25">
      <c r="A479" s="108" t="s">
        <v>526</v>
      </c>
    </row>
    <row r="480" spans="1:1" x14ac:dyDescent="0.25">
      <c r="A480" s="108" t="s">
        <v>527</v>
      </c>
    </row>
    <row r="481" spans="1:1" x14ac:dyDescent="0.25">
      <c r="A481" s="108" t="s">
        <v>528</v>
      </c>
    </row>
    <row r="482" spans="1:1" x14ac:dyDescent="0.25">
      <c r="A482" s="108" t="s">
        <v>529</v>
      </c>
    </row>
    <row r="483" spans="1:1" x14ac:dyDescent="0.25">
      <c r="A483" s="108" t="s">
        <v>530</v>
      </c>
    </row>
    <row r="484" spans="1:1" x14ac:dyDescent="0.25">
      <c r="A484" s="108" t="s">
        <v>531</v>
      </c>
    </row>
    <row r="485" spans="1:1" x14ac:dyDescent="0.25">
      <c r="A485" s="108" t="s">
        <v>532</v>
      </c>
    </row>
    <row r="486" spans="1:1" x14ac:dyDescent="0.25">
      <c r="A486" s="108" t="s">
        <v>533</v>
      </c>
    </row>
    <row r="487" spans="1:1" x14ac:dyDescent="0.25">
      <c r="A487" s="108" t="s">
        <v>534</v>
      </c>
    </row>
    <row r="488" spans="1:1" x14ac:dyDescent="0.25">
      <c r="A488" s="108" t="s">
        <v>535</v>
      </c>
    </row>
    <row r="489" spans="1:1" x14ac:dyDescent="0.25">
      <c r="A489" s="108" t="s">
        <v>536</v>
      </c>
    </row>
    <row r="490" spans="1:1" x14ac:dyDescent="0.25">
      <c r="A490" s="108" t="s">
        <v>537</v>
      </c>
    </row>
    <row r="491" spans="1:1" x14ac:dyDescent="0.25">
      <c r="A491" s="108" t="s">
        <v>538</v>
      </c>
    </row>
    <row r="492" spans="1:1" x14ac:dyDescent="0.25">
      <c r="A492" s="108" t="s">
        <v>539</v>
      </c>
    </row>
    <row r="493" spans="1:1" x14ac:dyDescent="0.25">
      <c r="A493" s="108" t="s">
        <v>540</v>
      </c>
    </row>
    <row r="494" spans="1:1" x14ac:dyDescent="0.25">
      <c r="A494" s="108" t="s">
        <v>541</v>
      </c>
    </row>
    <row r="495" spans="1:1" x14ac:dyDescent="0.25">
      <c r="A495" s="108" t="s">
        <v>542</v>
      </c>
    </row>
    <row r="496" spans="1:1" x14ac:dyDescent="0.25">
      <c r="A496" s="108" t="s">
        <v>543</v>
      </c>
    </row>
    <row r="497" spans="1:1" x14ac:dyDescent="0.25">
      <c r="A497" s="108" t="s">
        <v>544</v>
      </c>
    </row>
    <row r="498" spans="1:1" x14ac:dyDescent="0.25">
      <c r="A498" s="108" t="s">
        <v>545</v>
      </c>
    </row>
    <row r="499" spans="1:1" x14ac:dyDescent="0.25">
      <c r="A499" s="108" t="s">
        <v>546</v>
      </c>
    </row>
    <row r="500" spans="1:1" x14ac:dyDescent="0.25">
      <c r="A500" s="108" t="s">
        <v>547</v>
      </c>
    </row>
    <row r="501" spans="1:1" x14ac:dyDescent="0.25">
      <c r="A501" s="108" t="s">
        <v>548</v>
      </c>
    </row>
    <row r="502" spans="1:1" x14ac:dyDescent="0.25">
      <c r="A502" s="108" t="s">
        <v>549</v>
      </c>
    </row>
    <row r="503" spans="1:1" x14ac:dyDescent="0.25">
      <c r="A503" s="108" t="s">
        <v>550</v>
      </c>
    </row>
    <row r="504" spans="1:1" x14ac:dyDescent="0.25">
      <c r="A504" s="108" t="s">
        <v>551</v>
      </c>
    </row>
    <row r="505" spans="1:1" x14ac:dyDescent="0.25">
      <c r="A505" s="108" t="s">
        <v>552</v>
      </c>
    </row>
    <row r="506" spans="1:1" x14ac:dyDescent="0.25">
      <c r="A506" s="108" t="s">
        <v>553</v>
      </c>
    </row>
    <row r="507" spans="1:1" x14ac:dyDescent="0.25">
      <c r="A507" s="108" t="s">
        <v>554</v>
      </c>
    </row>
    <row r="508" spans="1:1" x14ac:dyDescent="0.25">
      <c r="A508" s="108" t="s">
        <v>555</v>
      </c>
    </row>
    <row r="509" spans="1:1" x14ac:dyDescent="0.25">
      <c r="A509" s="108" t="s">
        <v>556</v>
      </c>
    </row>
    <row r="510" spans="1:1" x14ac:dyDescent="0.25">
      <c r="A510" s="108" t="s">
        <v>557</v>
      </c>
    </row>
    <row r="511" spans="1:1" x14ac:dyDescent="0.25">
      <c r="A511" s="108" t="s">
        <v>558</v>
      </c>
    </row>
    <row r="512" spans="1:1" x14ac:dyDescent="0.25">
      <c r="A512" s="108" t="s">
        <v>559</v>
      </c>
    </row>
    <row r="513" spans="1:1" x14ac:dyDescent="0.25">
      <c r="A513" s="108" t="s">
        <v>560</v>
      </c>
    </row>
    <row r="514" spans="1:1" x14ac:dyDescent="0.25">
      <c r="A514" s="108" t="s">
        <v>561</v>
      </c>
    </row>
    <row r="515" spans="1:1" x14ac:dyDescent="0.25">
      <c r="A515" s="108" t="s">
        <v>562</v>
      </c>
    </row>
    <row r="516" spans="1:1" x14ac:dyDescent="0.25">
      <c r="A516" s="108" t="s">
        <v>563</v>
      </c>
    </row>
    <row r="517" spans="1:1" x14ac:dyDescent="0.25">
      <c r="A517" s="108" t="s">
        <v>564</v>
      </c>
    </row>
    <row r="518" spans="1:1" x14ac:dyDescent="0.25">
      <c r="A518" s="108" t="s">
        <v>565</v>
      </c>
    </row>
    <row r="519" spans="1:1" x14ac:dyDescent="0.25">
      <c r="A519" s="108" t="s">
        <v>566</v>
      </c>
    </row>
    <row r="520" spans="1:1" x14ac:dyDescent="0.25">
      <c r="A520" s="108" t="s">
        <v>567</v>
      </c>
    </row>
    <row r="521" spans="1:1" x14ac:dyDescent="0.25">
      <c r="A521" s="108" t="s">
        <v>568</v>
      </c>
    </row>
    <row r="522" spans="1:1" x14ac:dyDescent="0.25">
      <c r="A522" s="108" t="s">
        <v>569</v>
      </c>
    </row>
    <row r="523" spans="1:1" x14ac:dyDescent="0.25">
      <c r="A523" s="108" t="s">
        <v>570</v>
      </c>
    </row>
    <row r="524" spans="1:1" x14ac:dyDescent="0.25">
      <c r="A524" s="108" t="s">
        <v>571</v>
      </c>
    </row>
    <row r="525" spans="1:1" x14ac:dyDescent="0.25">
      <c r="A525" s="108" t="s">
        <v>572</v>
      </c>
    </row>
    <row r="526" spans="1:1" x14ac:dyDescent="0.25">
      <c r="A526" s="108" t="s">
        <v>573</v>
      </c>
    </row>
    <row r="527" spans="1:1" x14ac:dyDescent="0.25">
      <c r="A527" s="108" t="s">
        <v>574</v>
      </c>
    </row>
    <row r="528" spans="1:1" x14ac:dyDescent="0.25">
      <c r="A528" s="108" t="s">
        <v>575</v>
      </c>
    </row>
    <row r="529" spans="1:1" x14ac:dyDescent="0.25">
      <c r="A529" s="108" t="s">
        <v>576</v>
      </c>
    </row>
    <row r="530" spans="1:1" x14ac:dyDescent="0.25">
      <c r="A530" s="108" t="s">
        <v>577</v>
      </c>
    </row>
    <row r="531" spans="1:1" x14ac:dyDescent="0.25">
      <c r="A531" s="108" t="s">
        <v>578</v>
      </c>
    </row>
    <row r="532" spans="1:1" x14ac:dyDescent="0.25">
      <c r="A532" s="108" t="s">
        <v>579</v>
      </c>
    </row>
    <row r="533" spans="1:1" x14ac:dyDescent="0.25">
      <c r="A533" s="108" t="s">
        <v>580</v>
      </c>
    </row>
    <row r="534" spans="1:1" x14ac:dyDescent="0.25">
      <c r="A534" s="108" t="s">
        <v>581</v>
      </c>
    </row>
    <row r="535" spans="1:1" x14ac:dyDescent="0.25">
      <c r="A535" s="108" t="s">
        <v>582</v>
      </c>
    </row>
    <row r="536" spans="1:1" x14ac:dyDescent="0.25">
      <c r="A536" s="108" t="s">
        <v>583</v>
      </c>
    </row>
    <row r="537" spans="1:1" x14ac:dyDescent="0.25">
      <c r="A537" s="108" t="s">
        <v>584</v>
      </c>
    </row>
    <row r="538" spans="1:1" x14ac:dyDescent="0.25">
      <c r="A538" s="108" t="s">
        <v>585</v>
      </c>
    </row>
    <row r="539" spans="1:1" x14ac:dyDescent="0.25">
      <c r="A539" s="108" t="s">
        <v>586</v>
      </c>
    </row>
    <row r="540" spans="1:1" x14ac:dyDescent="0.25">
      <c r="A540" s="108" t="s">
        <v>587</v>
      </c>
    </row>
    <row r="541" spans="1:1" x14ac:dyDescent="0.25">
      <c r="A541" s="108" t="s">
        <v>588</v>
      </c>
    </row>
    <row r="542" spans="1:1" x14ac:dyDescent="0.25">
      <c r="A542" s="108" t="s">
        <v>589</v>
      </c>
    </row>
    <row r="543" spans="1:1" x14ac:dyDescent="0.25">
      <c r="A543" s="108" t="s">
        <v>590</v>
      </c>
    </row>
    <row r="544" spans="1:1" x14ac:dyDescent="0.25">
      <c r="A544" s="108" t="s">
        <v>591</v>
      </c>
    </row>
    <row r="545" spans="1:1" x14ac:dyDescent="0.25">
      <c r="A545" s="108" t="s">
        <v>592</v>
      </c>
    </row>
    <row r="546" spans="1:1" x14ac:dyDescent="0.25">
      <c r="A546" s="108" t="s">
        <v>593</v>
      </c>
    </row>
    <row r="547" spans="1:1" x14ac:dyDescent="0.25">
      <c r="A547" s="108" t="s">
        <v>594</v>
      </c>
    </row>
    <row r="548" spans="1:1" x14ac:dyDescent="0.25">
      <c r="A548" s="108" t="s">
        <v>595</v>
      </c>
    </row>
    <row r="549" spans="1:1" x14ac:dyDescent="0.25">
      <c r="A549" s="108" t="s">
        <v>596</v>
      </c>
    </row>
    <row r="550" spans="1:1" x14ac:dyDescent="0.25">
      <c r="A550" s="108" t="s">
        <v>597</v>
      </c>
    </row>
    <row r="551" spans="1:1" x14ac:dyDescent="0.25">
      <c r="A551" s="108" t="s">
        <v>598</v>
      </c>
    </row>
    <row r="552" spans="1:1" x14ac:dyDescent="0.25">
      <c r="A552" s="108" t="s">
        <v>599</v>
      </c>
    </row>
    <row r="553" spans="1:1" x14ac:dyDescent="0.25">
      <c r="A553" s="108" t="s">
        <v>600</v>
      </c>
    </row>
    <row r="554" spans="1:1" x14ac:dyDescent="0.25">
      <c r="A554" s="108" t="s">
        <v>601</v>
      </c>
    </row>
    <row r="555" spans="1:1" x14ac:dyDescent="0.25">
      <c r="A555" s="108" t="s">
        <v>602</v>
      </c>
    </row>
    <row r="556" spans="1:1" x14ac:dyDescent="0.25">
      <c r="A556" s="108" t="s">
        <v>603</v>
      </c>
    </row>
    <row r="557" spans="1:1" x14ac:dyDescent="0.25">
      <c r="A557" s="108" t="s">
        <v>604</v>
      </c>
    </row>
    <row r="558" spans="1:1" x14ac:dyDescent="0.25">
      <c r="A558" s="108" t="s">
        <v>605</v>
      </c>
    </row>
    <row r="559" spans="1:1" x14ac:dyDescent="0.25">
      <c r="A559" s="108" t="s">
        <v>606</v>
      </c>
    </row>
    <row r="560" spans="1:1" x14ac:dyDescent="0.25">
      <c r="A560" s="108" t="s">
        <v>607</v>
      </c>
    </row>
    <row r="561" spans="1:1" x14ac:dyDescent="0.25">
      <c r="A561" s="108" t="s">
        <v>608</v>
      </c>
    </row>
    <row r="562" spans="1:1" x14ac:dyDescent="0.25">
      <c r="A562" s="108" t="s">
        <v>609</v>
      </c>
    </row>
    <row r="563" spans="1:1" x14ac:dyDescent="0.25">
      <c r="A563" s="108" t="s">
        <v>610</v>
      </c>
    </row>
    <row r="564" spans="1:1" x14ac:dyDescent="0.25">
      <c r="A564" s="108" t="s">
        <v>611</v>
      </c>
    </row>
    <row r="565" spans="1:1" x14ac:dyDescent="0.25">
      <c r="A565" s="108" t="s">
        <v>612</v>
      </c>
    </row>
    <row r="566" spans="1:1" x14ac:dyDescent="0.25">
      <c r="A566" s="108" t="s">
        <v>613</v>
      </c>
    </row>
    <row r="567" spans="1:1" x14ac:dyDescent="0.25">
      <c r="A567" s="108" t="s">
        <v>614</v>
      </c>
    </row>
    <row r="568" spans="1:1" x14ac:dyDescent="0.25">
      <c r="A568" s="108" t="s">
        <v>615</v>
      </c>
    </row>
    <row r="569" spans="1:1" x14ac:dyDescent="0.25">
      <c r="A569" s="108" t="s">
        <v>616</v>
      </c>
    </row>
    <row r="570" spans="1:1" x14ac:dyDescent="0.25">
      <c r="A570" s="108" t="s">
        <v>617</v>
      </c>
    </row>
    <row r="571" spans="1:1" x14ac:dyDescent="0.25">
      <c r="A571" s="108" t="s">
        <v>618</v>
      </c>
    </row>
    <row r="572" spans="1:1" x14ac:dyDescent="0.25">
      <c r="A572" s="108" t="s">
        <v>619</v>
      </c>
    </row>
    <row r="573" spans="1:1" x14ac:dyDescent="0.25">
      <c r="A573" s="108" t="s">
        <v>620</v>
      </c>
    </row>
    <row r="574" spans="1:1" x14ac:dyDescent="0.25">
      <c r="A574" s="108" t="s">
        <v>621</v>
      </c>
    </row>
    <row r="575" spans="1:1" x14ac:dyDescent="0.25">
      <c r="A575" s="108" t="s">
        <v>622</v>
      </c>
    </row>
    <row r="576" spans="1:1" x14ac:dyDescent="0.25">
      <c r="A576" s="108" t="s">
        <v>623</v>
      </c>
    </row>
    <row r="577" spans="1:1" x14ac:dyDescent="0.25">
      <c r="A577" s="108" t="s">
        <v>624</v>
      </c>
    </row>
    <row r="578" spans="1:1" x14ac:dyDescent="0.25">
      <c r="A578" s="108" t="s">
        <v>625</v>
      </c>
    </row>
    <row r="579" spans="1:1" x14ac:dyDescent="0.25">
      <c r="A579" s="108" t="s">
        <v>626</v>
      </c>
    </row>
    <row r="580" spans="1:1" x14ac:dyDescent="0.25">
      <c r="A580" s="108" t="s">
        <v>627</v>
      </c>
    </row>
    <row r="581" spans="1:1" x14ac:dyDescent="0.25">
      <c r="A581" s="108" t="s">
        <v>628</v>
      </c>
    </row>
    <row r="582" spans="1:1" x14ac:dyDescent="0.25">
      <c r="A582" s="108" t="s">
        <v>629</v>
      </c>
    </row>
    <row r="583" spans="1:1" x14ac:dyDescent="0.25">
      <c r="A583" s="108" t="s">
        <v>630</v>
      </c>
    </row>
    <row r="584" spans="1:1" x14ac:dyDescent="0.25">
      <c r="A584" s="108" t="s">
        <v>631</v>
      </c>
    </row>
    <row r="585" spans="1:1" x14ac:dyDescent="0.25">
      <c r="A585" s="108" t="s">
        <v>632</v>
      </c>
    </row>
    <row r="586" spans="1:1" x14ac:dyDescent="0.25">
      <c r="A586" s="108" t="s">
        <v>633</v>
      </c>
    </row>
    <row r="587" spans="1:1" x14ac:dyDescent="0.25">
      <c r="A587" s="108" t="s">
        <v>634</v>
      </c>
    </row>
    <row r="588" spans="1:1" x14ac:dyDescent="0.25">
      <c r="A588" s="108" t="s">
        <v>635</v>
      </c>
    </row>
    <row r="589" spans="1:1" x14ac:dyDescent="0.25">
      <c r="A589" s="108" t="s">
        <v>636</v>
      </c>
    </row>
    <row r="590" spans="1:1" x14ac:dyDescent="0.25">
      <c r="A590" s="108" t="s">
        <v>637</v>
      </c>
    </row>
    <row r="591" spans="1:1" x14ac:dyDescent="0.25">
      <c r="A591" s="108" t="s">
        <v>638</v>
      </c>
    </row>
    <row r="592" spans="1:1" x14ac:dyDescent="0.25">
      <c r="A592" s="108" t="s">
        <v>639</v>
      </c>
    </row>
    <row r="593" spans="1:1" x14ac:dyDescent="0.25">
      <c r="A593" s="108" t="s">
        <v>640</v>
      </c>
    </row>
    <row r="594" spans="1:1" x14ac:dyDescent="0.25">
      <c r="A594" s="108" t="s">
        <v>641</v>
      </c>
    </row>
    <row r="595" spans="1:1" x14ac:dyDescent="0.25">
      <c r="A595" s="108" t="s">
        <v>642</v>
      </c>
    </row>
    <row r="596" spans="1:1" x14ac:dyDescent="0.25">
      <c r="A596" s="108" t="s">
        <v>643</v>
      </c>
    </row>
    <row r="597" spans="1:1" x14ac:dyDescent="0.25">
      <c r="A597" s="108" t="s">
        <v>644</v>
      </c>
    </row>
    <row r="598" spans="1:1" x14ac:dyDescent="0.25">
      <c r="A598" s="108" t="s">
        <v>645</v>
      </c>
    </row>
    <row r="599" spans="1:1" x14ac:dyDescent="0.25">
      <c r="A599" s="108" t="s">
        <v>646</v>
      </c>
    </row>
    <row r="600" spans="1:1" x14ac:dyDescent="0.25">
      <c r="A600" s="108" t="s">
        <v>647</v>
      </c>
    </row>
    <row r="601" spans="1:1" x14ac:dyDescent="0.25">
      <c r="A601" s="108" t="s">
        <v>648</v>
      </c>
    </row>
    <row r="602" spans="1:1" x14ac:dyDescent="0.25">
      <c r="A602" s="108" t="s">
        <v>649</v>
      </c>
    </row>
    <row r="603" spans="1:1" x14ac:dyDescent="0.25">
      <c r="A603" s="108" t="s">
        <v>650</v>
      </c>
    </row>
    <row r="604" spans="1:1" x14ac:dyDescent="0.25">
      <c r="A604" s="108" t="s">
        <v>651</v>
      </c>
    </row>
    <row r="605" spans="1:1" x14ac:dyDescent="0.25">
      <c r="A605" s="108" t="s">
        <v>652</v>
      </c>
    </row>
    <row r="606" spans="1:1" x14ac:dyDescent="0.25">
      <c r="A606" s="108" t="s">
        <v>653</v>
      </c>
    </row>
    <row r="607" spans="1:1" x14ac:dyDescent="0.25">
      <c r="A607" s="108" t="s">
        <v>654</v>
      </c>
    </row>
    <row r="608" spans="1:1" x14ac:dyDescent="0.25">
      <c r="A608" s="108" t="s">
        <v>655</v>
      </c>
    </row>
    <row r="609" spans="1:1" x14ac:dyDescent="0.25">
      <c r="A609" s="108" t="s">
        <v>656</v>
      </c>
    </row>
    <row r="610" spans="1:1" x14ac:dyDescent="0.25">
      <c r="A610" s="108" t="s">
        <v>657</v>
      </c>
    </row>
    <row r="611" spans="1:1" x14ac:dyDescent="0.25">
      <c r="A611" s="108" t="s">
        <v>658</v>
      </c>
    </row>
    <row r="612" spans="1:1" x14ac:dyDescent="0.25">
      <c r="A612" s="108" t="s">
        <v>659</v>
      </c>
    </row>
    <row r="613" spans="1:1" x14ac:dyDescent="0.25">
      <c r="A613" s="108" t="s">
        <v>660</v>
      </c>
    </row>
    <row r="614" spans="1:1" x14ac:dyDescent="0.25">
      <c r="A614" s="108" t="s">
        <v>661</v>
      </c>
    </row>
    <row r="615" spans="1:1" x14ac:dyDescent="0.25">
      <c r="A615" s="108" t="s">
        <v>662</v>
      </c>
    </row>
    <row r="616" spans="1:1" x14ac:dyDescent="0.25">
      <c r="A616" s="108" t="s">
        <v>663</v>
      </c>
    </row>
    <row r="617" spans="1:1" x14ac:dyDescent="0.25">
      <c r="A617" s="110" t="s">
        <v>664</v>
      </c>
    </row>
    <row r="618" spans="1:1" x14ac:dyDescent="0.25">
      <c r="A618" s="108" t="s">
        <v>665</v>
      </c>
    </row>
    <row r="619" spans="1:1" x14ac:dyDescent="0.25">
      <c r="A619" s="108" t="s">
        <v>666</v>
      </c>
    </row>
    <row r="620" spans="1:1" x14ac:dyDescent="0.25">
      <c r="A620" s="108" t="s">
        <v>667</v>
      </c>
    </row>
    <row r="621" spans="1:1" x14ac:dyDescent="0.25">
      <c r="A621" s="108" t="s">
        <v>668</v>
      </c>
    </row>
    <row r="622" spans="1:1" x14ac:dyDescent="0.25">
      <c r="A622" s="108" t="s">
        <v>669</v>
      </c>
    </row>
    <row r="623" spans="1:1" x14ac:dyDescent="0.25">
      <c r="A623" s="110" t="s">
        <v>670</v>
      </c>
    </row>
    <row r="624" spans="1:1" x14ac:dyDescent="0.25">
      <c r="A624" s="108" t="s">
        <v>671</v>
      </c>
    </row>
    <row r="625" spans="1:1" x14ac:dyDescent="0.25">
      <c r="A625" s="108" t="s">
        <v>672</v>
      </c>
    </row>
    <row r="626" spans="1:1" x14ac:dyDescent="0.25">
      <c r="A626" s="108" t="s">
        <v>673</v>
      </c>
    </row>
    <row r="627" spans="1:1" x14ac:dyDescent="0.25">
      <c r="A627" s="108" t="s">
        <v>674</v>
      </c>
    </row>
    <row r="628" spans="1:1" x14ac:dyDescent="0.25">
      <c r="A628" s="108" t="s">
        <v>675</v>
      </c>
    </row>
    <row r="629" spans="1:1" x14ac:dyDescent="0.25">
      <c r="A629" s="108" t="s">
        <v>676</v>
      </c>
    </row>
    <row r="630" spans="1:1" x14ac:dyDescent="0.25">
      <c r="A630" s="108" t="s">
        <v>677</v>
      </c>
    </row>
    <row r="631" spans="1:1" x14ac:dyDescent="0.25">
      <c r="A631" s="108" t="s">
        <v>678</v>
      </c>
    </row>
    <row r="632" spans="1:1" x14ac:dyDescent="0.25">
      <c r="A632" s="108" t="s">
        <v>679</v>
      </c>
    </row>
    <row r="633" spans="1:1" x14ac:dyDescent="0.25">
      <c r="A633" s="108" t="s">
        <v>680</v>
      </c>
    </row>
    <row r="634" spans="1:1" x14ac:dyDescent="0.25">
      <c r="A634" s="108" t="s">
        <v>681</v>
      </c>
    </row>
    <row r="635" spans="1:1" x14ac:dyDescent="0.25">
      <c r="A635" s="108" t="s">
        <v>682</v>
      </c>
    </row>
    <row r="636" spans="1:1" x14ac:dyDescent="0.25">
      <c r="A636" s="108" t="s">
        <v>683</v>
      </c>
    </row>
    <row r="637" spans="1:1" x14ac:dyDescent="0.25">
      <c r="A637" s="108" t="s">
        <v>684</v>
      </c>
    </row>
    <row r="638" spans="1:1" x14ac:dyDescent="0.25">
      <c r="A638" s="108" t="s">
        <v>685</v>
      </c>
    </row>
    <row r="639" spans="1:1" x14ac:dyDescent="0.25">
      <c r="A639" s="108" t="s">
        <v>686</v>
      </c>
    </row>
    <row r="640" spans="1:1" x14ac:dyDescent="0.25">
      <c r="A640" s="108" t="s">
        <v>687</v>
      </c>
    </row>
    <row r="641" spans="1:1" x14ac:dyDescent="0.25">
      <c r="A641" s="108" t="s">
        <v>688</v>
      </c>
    </row>
    <row r="642" spans="1:1" x14ac:dyDescent="0.25">
      <c r="A642" s="108" t="s">
        <v>689</v>
      </c>
    </row>
    <row r="643" spans="1:1" x14ac:dyDescent="0.25">
      <c r="A643" s="108" t="s">
        <v>690</v>
      </c>
    </row>
    <row r="644" spans="1:1" x14ac:dyDescent="0.25">
      <c r="A644" s="108" t="s">
        <v>691</v>
      </c>
    </row>
    <row r="645" spans="1:1" x14ac:dyDescent="0.25">
      <c r="A645" s="108" t="s">
        <v>692</v>
      </c>
    </row>
    <row r="646" spans="1:1" x14ac:dyDescent="0.25">
      <c r="A646" s="108" t="s">
        <v>693</v>
      </c>
    </row>
    <row r="647" spans="1:1" x14ac:dyDescent="0.25">
      <c r="A647" s="108" t="s">
        <v>694</v>
      </c>
    </row>
    <row r="648" spans="1:1" x14ac:dyDescent="0.25">
      <c r="A648" s="108" t="s">
        <v>695</v>
      </c>
    </row>
    <row r="649" spans="1:1" x14ac:dyDescent="0.25">
      <c r="A649" s="108" t="s">
        <v>696</v>
      </c>
    </row>
    <row r="650" spans="1:1" x14ac:dyDescent="0.25">
      <c r="A650" s="108" t="s">
        <v>697</v>
      </c>
    </row>
    <row r="651" spans="1:1" x14ac:dyDescent="0.25">
      <c r="A651" s="108" t="s">
        <v>698</v>
      </c>
    </row>
    <row r="652" spans="1:1" x14ac:dyDescent="0.25">
      <c r="A652" s="108" t="s">
        <v>699</v>
      </c>
    </row>
    <row r="653" spans="1:1" x14ac:dyDescent="0.25">
      <c r="A653" s="108" t="s">
        <v>700</v>
      </c>
    </row>
    <row r="654" spans="1:1" x14ac:dyDescent="0.25">
      <c r="A654" s="108" t="s">
        <v>701</v>
      </c>
    </row>
    <row r="655" spans="1:1" x14ac:dyDescent="0.25">
      <c r="A655" s="108" t="s">
        <v>702</v>
      </c>
    </row>
    <row r="656" spans="1:1" x14ac:dyDescent="0.25">
      <c r="A656" s="108" t="s">
        <v>703</v>
      </c>
    </row>
    <row r="657" spans="1:1" x14ac:dyDescent="0.25">
      <c r="A657" s="108" t="s">
        <v>704</v>
      </c>
    </row>
    <row r="658" spans="1:1" x14ac:dyDescent="0.25">
      <c r="A658" s="108" t="s">
        <v>705</v>
      </c>
    </row>
    <row r="659" spans="1:1" x14ac:dyDescent="0.25">
      <c r="A659" s="108" t="s">
        <v>706</v>
      </c>
    </row>
    <row r="660" spans="1:1" x14ac:dyDescent="0.25">
      <c r="A660" s="108" t="s">
        <v>707</v>
      </c>
    </row>
    <row r="661" spans="1:1" x14ac:dyDescent="0.25">
      <c r="A661" s="108" t="s">
        <v>708</v>
      </c>
    </row>
    <row r="662" spans="1:1" x14ac:dyDescent="0.25">
      <c r="A662" s="108" t="s">
        <v>709</v>
      </c>
    </row>
    <row r="663" spans="1:1" x14ac:dyDescent="0.25">
      <c r="A663" s="108" t="s">
        <v>710</v>
      </c>
    </row>
    <row r="664" spans="1:1" x14ac:dyDescent="0.25">
      <c r="A664" s="108" t="s">
        <v>711</v>
      </c>
    </row>
    <row r="665" spans="1:1" x14ac:dyDescent="0.25">
      <c r="A665" s="111" t="s">
        <v>712</v>
      </c>
    </row>
    <row r="666" spans="1:1" x14ac:dyDescent="0.25">
      <c r="A666" s="108" t="s">
        <v>713</v>
      </c>
    </row>
    <row r="667" spans="1:1" x14ac:dyDescent="0.25">
      <c r="A667" s="108" t="s">
        <v>714</v>
      </c>
    </row>
    <row r="668" spans="1:1" x14ac:dyDescent="0.25">
      <c r="A668" s="108" t="s">
        <v>715</v>
      </c>
    </row>
    <row r="669" spans="1:1" x14ac:dyDescent="0.25">
      <c r="A669" s="108" t="s">
        <v>716</v>
      </c>
    </row>
    <row r="670" spans="1:1" x14ac:dyDescent="0.25">
      <c r="A670" s="108" t="s">
        <v>717</v>
      </c>
    </row>
    <row r="671" spans="1:1" x14ac:dyDescent="0.25">
      <c r="A671" s="112" t="s">
        <v>718</v>
      </c>
    </row>
    <row r="672" spans="1:1" x14ac:dyDescent="0.25">
      <c r="A672" s="108" t="s">
        <v>719</v>
      </c>
    </row>
    <row r="673" spans="1:1" x14ac:dyDescent="0.25">
      <c r="A673" s="108" t="s">
        <v>720</v>
      </c>
    </row>
    <row r="674" spans="1:1" x14ac:dyDescent="0.25">
      <c r="A674" s="108" t="s">
        <v>721</v>
      </c>
    </row>
    <row r="675" spans="1:1" x14ac:dyDescent="0.25">
      <c r="A675" s="108" t="s">
        <v>722</v>
      </c>
    </row>
    <row r="676" spans="1:1" x14ac:dyDescent="0.25">
      <c r="A676" s="108" t="s">
        <v>723</v>
      </c>
    </row>
    <row r="677" spans="1:1" x14ac:dyDescent="0.25">
      <c r="A677" s="108" t="s">
        <v>724</v>
      </c>
    </row>
    <row r="678" spans="1:1" x14ac:dyDescent="0.25">
      <c r="A678" s="108" t="s">
        <v>725</v>
      </c>
    </row>
    <row r="679" spans="1:1" x14ac:dyDescent="0.25">
      <c r="A679" s="108" t="s">
        <v>726</v>
      </c>
    </row>
    <row r="680" spans="1:1" x14ac:dyDescent="0.25">
      <c r="A680" s="108" t="s">
        <v>727</v>
      </c>
    </row>
    <row r="681" spans="1:1" x14ac:dyDescent="0.25">
      <c r="A681" s="108" t="s">
        <v>728</v>
      </c>
    </row>
    <row r="682" spans="1:1" x14ac:dyDescent="0.25">
      <c r="A682" s="108" t="s">
        <v>729</v>
      </c>
    </row>
    <row r="683" spans="1:1" x14ac:dyDescent="0.25">
      <c r="A683" s="108" t="s">
        <v>730</v>
      </c>
    </row>
    <row r="684" spans="1:1" x14ac:dyDescent="0.25">
      <c r="A684" s="108" t="s">
        <v>731</v>
      </c>
    </row>
    <row r="685" spans="1:1" x14ac:dyDescent="0.25">
      <c r="A685" s="108" t="s">
        <v>732</v>
      </c>
    </row>
    <row r="686" spans="1:1" x14ac:dyDescent="0.25">
      <c r="A686" s="108" t="s">
        <v>733</v>
      </c>
    </row>
    <row r="687" spans="1:1" x14ac:dyDescent="0.25">
      <c r="A687" s="108" t="s">
        <v>734</v>
      </c>
    </row>
    <row r="688" spans="1:1" x14ac:dyDescent="0.25">
      <c r="A688" s="108" t="s">
        <v>735</v>
      </c>
    </row>
    <row r="689" spans="1:1" x14ac:dyDescent="0.25">
      <c r="A689" s="108" t="s">
        <v>736</v>
      </c>
    </row>
    <row r="690" spans="1:1" x14ac:dyDescent="0.25">
      <c r="A690" s="108" t="s">
        <v>737</v>
      </c>
    </row>
    <row r="691" spans="1:1" x14ac:dyDescent="0.25">
      <c r="A691" s="108" t="s">
        <v>738</v>
      </c>
    </row>
    <row r="692" spans="1:1" x14ac:dyDescent="0.25">
      <c r="A692" s="108" t="s">
        <v>739</v>
      </c>
    </row>
    <row r="693" spans="1:1" x14ac:dyDescent="0.25">
      <c r="A693" s="108" t="s">
        <v>740</v>
      </c>
    </row>
    <row r="694" spans="1:1" x14ac:dyDescent="0.25">
      <c r="A694" s="108" t="s">
        <v>741</v>
      </c>
    </row>
    <row r="695" spans="1:1" x14ac:dyDescent="0.25">
      <c r="A695" s="108" t="s">
        <v>742</v>
      </c>
    </row>
    <row r="696" spans="1:1" x14ac:dyDescent="0.25">
      <c r="A696" s="108" t="s">
        <v>743</v>
      </c>
    </row>
    <row r="697" spans="1:1" x14ac:dyDescent="0.25">
      <c r="A697" s="108" t="s">
        <v>744</v>
      </c>
    </row>
    <row r="698" spans="1:1" x14ac:dyDescent="0.25">
      <c r="A698" s="108" t="s">
        <v>745</v>
      </c>
    </row>
    <row r="699" spans="1:1" x14ac:dyDescent="0.25">
      <c r="A699" s="108" t="s">
        <v>746</v>
      </c>
    </row>
    <row r="700" spans="1:1" x14ac:dyDescent="0.25">
      <c r="A700" s="108" t="s">
        <v>747</v>
      </c>
    </row>
    <row r="701" spans="1:1" x14ac:dyDescent="0.25">
      <c r="A701" s="108" t="s">
        <v>748</v>
      </c>
    </row>
    <row r="702" spans="1:1" x14ac:dyDescent="0.25">
      <c r="A702" s="108" t="s">
        <v>749</v>
      </c>
    </row>
    <row r="703" spans="1:1" x14ac:dyDescent="0.25">
      <c r="A703" s="108" t="s">
        <v>750</v>
      </c>
    </row>
    <row r="704" spans="1:1" x14ac:dyDescent="0.25">
      <c r="A704" s="108" t="s">
        <v>751</v>
      </c>
    </row>
    <row r="705" spans="1:1" x14ac:dyDescent="0.25">
      <c r="A705" s="108" t="s">
        <v>752</v>
      </c>
    </row>
    <row r="706" spans="1:1" x14ac:dyDescent="0.25">
      <c r="A706" s="108" t="s">
        <v>753</v>
      </c>
    </row>
    <row r="707" spans="1:1" x14ac:dyDescent="0.25">
      <c r="A707" s="108" t="s">
        <v>754</v>
      </c>
    </row>
    <row r="708" spans="1:1" x14ac:dyDescent="0.25">
      <c r="A708" s="108" t="s">
        <v>755</v>
      </c>
    </row>
    <row r="709" spans="1:1" x14ac:dyDescent="0.25">
      <c r="A709" s="108" t="s">
        <v>756</v>
      </c>
    </row>
    <row r="710" spans="1:1" x14ac:dyDescent="0.25">
      <c r="A710" s="108" t="s">
        <v>757</v>
      </c>
    </row>
    <row r="711" spans="1:1" x14ac:dyDescent="0.25">
      <c r="A711" s="108" t="s">
        <v>758</v>
      </c>
    </row>
    <row r="712" spans="1:1" x14ac:dyDescent="0.25">
      <c r="A712" s="108" t="s">
        <v>759</v>
      </c>
    </row>
    <row r="713" spans="1:1" x14ac:dyDescent="0.25">
      <c r="A713" s="108" t="s">
        <v>760</v>
      </c>
    </row>
    <row r="714" spans="1:1" x14ac:dyDescent="0.25">
      <c r="A714" s="108" t="s">
        <v>761</v>
      </c>
    </row>
    <row r="715" spans="1:1" x14ac:dyDescent="0.25">
      <c r="A715" s="108" t="s">
        <v>762</v>
      </c>
    </row>
    <row r="716" spans="1:1" x14ac:dyDescent="0.25">
      <c r="A716" s="108" t="s">
        <v>763</v>
      </c>
    </row>
    <row r="717" spans="1:1" x14ac:dyDescent="0.25">
      <c r="A717" s="108" t="s">
        <v>764</v>
      </c>
    </row>
    <row r="718" spans="1:1" x14ac:dyDescent="0.25">
      <c r="A718" s="108" t="s">
        <v>765</v>
      </c>
    </row>
    <row r="719" spans="1:1" x14ac:dyDescent="0.25">
      <c r="A719" s="108" t="s">
        <v>766</v>
      </c>
    </row>
    <row r="720" spans="1:1" x14ac:dyDescent="0.25">
      <c r="A720" s="108" t="s">
        <v>767</v>
      </c>
    </row>
    <row r="721" spans="1:1" x14ac:dyDescent="0.25">
      <c r="A721" s="108" t="s">
        <v>768</v>
      </c>
    </row>
    <row r="722" spans="1:1" x14ac:dyDescent="0.25">
      <c r="A722" s="108" t="s">
        <v>769</v>
      </c>
    </row>
    <row r="723" spans="1:1" x14ac:dyDescent="0.25">
      <c r="A723" s="108" t="s">
        <v>770</v>
      </c>
    </row>
    <row r="724" spans="1:1" x14ac:dyDescent="0.25">
      <c r="A724" s="108" t="s">
        <v>771</v>
      </c>
    </row>
    <row r="725" spans="1:1" x14ac:dyDescent="0.25">
      <c r="A725" s="108" t="s">
        <v>772</v>
      </c>
    </row>
    <row r="726" spans="1:1" x14ac:dyDescent="0.25">
      <c r="A726" s="108" t="s">
        <v>773</v>
      </c>
    </row>
    <row r="727" spans="1:1" x14ac:dyDescent="0.25">
      <c r="A727" s="108" t="s">
        <v>774</v>
      </c>
    </row>
    <row r="728" spans="1:1" x14ac:dyDescent="0.25">
      <c r="A728" s="108" t="s">
        <v>775</v>
      </c>
    </row>
    <row r="729" spans="1:1" x14ac:dyDescent="0.25">
      <c r="A729" s="108" t="s">
        <v>776</v>
      </c>
    </row>
    <row r="730" spans="1:1" x14ac:dyDescent="0.25">
      <c r="A730" s="108" t="s">
        <v>777</v>
      </c>
    </row>
    <row r="731" spans="1:1" x14ac:dyDescent="0.25">
      <c r="A731" s="108" t="s">
        <v>778</v>
      </c>
    </row>
    <row r="732" spans="1:1" x14ac:dyDescent="0.25">
      <c r="A732" s="108" t="s">
        <v>779</v>
      </c>
    </row>
    <row r="733" spans="1:1" x14ac:dyDescent="0.25">
      <c r="A733" s="108" t="s">
        <v>780</v>
      </c>
    </row>
    <row r="734" spans="1:1" x14ac:dyDescent="0.25">
      <c r="A734" s="108" t="s">
        <v>781</v>
      </c>
    </row>
    <row r="735" spans="1:1" x14ac:dyDescent="0.25">
      <c r="A735" s="108" t="s">
        <v>782</v>
      </c>
    </row>
    <row r="736" spans="1:1" x14ac:dyDescent="0.25">
      <c r="A736" s="108" t="s">
        <v>783</v>
      </c>
    </row>
    <row r="737" spans="1:1" x14ac:dyDescent="0.25">
      <c r="A737" s="108" t="s">
        <v>784</v>
      </c>
    </row>
    <row r="738" spans="1:1" x14ac:dyDescent="0.25">
      <c r="A738" s="108" t="s">
        <v>785</v>
      </c>
    </row>
    <row r="739" spans="1:1" x14ac:dyDescent="0.25">
      <c r="A739" s="108" t="s">
        <v>786</v>
      </c>
    </row>
    <row r="740" spans="1:1" x14ac:dyDescent="0.25">
      <c r="A740" s="108" t="s">
        <v>787</v>
      </c>
    </row>
    <row r="741" spans="1:1" x14ac:dyDescent="0.25">
      <c r="A741" s="108" t="s">
        <v>788</v>
      </c>
    </row>
    <row r="742" spans="1:1" x14ac:dyDescent="0.25">
      <c r="A742" s="108" t="s">
        <v>789</v>
      </c>
    </row>
    <row r="743" spans="1:1" x14ac:dyDescent="0.25">
      <c r="A743" s="108" t="s">
        <v>790</v>
      </c>
    </row>
    <row r="744" spans="1:1" x14ac:dyDescent="0.25">
      <c r="A744" s="108" t="s">
        <v>791</v>
      </c>
    </row>
    <row r="745" spans="1:1" x14ac:dyDescent="0.25">
      <c r="A745" s="108" t="s">
        <v>792</v>
      </c>
    </row>
    <row r="746" spans="1:1" x14ac:dyDescent="0.25">
      <c r="A746" s="108" t="s">
        <v>793</v>
      </c>
    </row>
    <row r="747" spans="1:1" x14ac:dyDescent="0.25">
      <c r="A747" s="108" t="s">
        <v>794</v>
      </c>
    </row>
    <row r="748" spans="1:1" x14ac:dyDescent="0.25">
      <c r="A748" s="108" t="s">
        <v>795</v>
      </c>
    </row>
    <row r="749" spans="1:1" x14ac:dyDescent="0.25">
      <c r="A749" s="108" t="s">
        <v>796</v>
      </c>
    </row>
    <row r="750" spans="1:1" x14ac:dyDescent="0.25">
      <c r="A750" s="108" t="s">
        <v>797</v>
      </c>
    </row>
    <row r="751" spans="1:1" x14ac:dyDescent="0.25">
      <c r="A751" s="108" t="s">
        <v>798</v>
      </c>
    </row>
    <row r="752" spans="1:1" x14ac:dyDescent="0.25">
      <c r="A752" s="108" t="s">
        <v>799</v>
      </c>
    </row>
    <row r="753" spans="1:1" x14ac:dyDescent="0.25">
      <c r="A753" s="108" t="s">
        <v>800</v>
      </c>
    </row>
    <row r="754" spans="1:1" x14ac:dyDescent="0.25">
      <c r="A754" s="108" t="s">
        <v>801</v>
      </c>
    </row>
    <row r="755" spans="1:1" x14ac:dyDescent="0.25">
      <c r="A755" s="108" t="s">
        <v>802</v>
      </c>
    </row>
    <row r="756" spans="1:1" x14ac:dyDescent="0.25">
      <c r="A756" s="108" t="s">
        <v>803</v>
      </c>
    </row>
    <row r="757" spans="1:1" x14ac:dyDescent="0.25">
      <c r="A757" s="108" t="s">
        <v>804</v>
      </c>
    </row>
    <row r="758" spans="1:1" x14ac:dyDescent="0.25">
      <c r="A758" s="108" t="s">
        <v>805</v>
      </c>
    </row>
    <row r="759" spans="1:1" x14ac:dyDescent="0.25">
      <c r="A759" s="108" t="s">
        <v>806</v>
      </c>
    </row>
    <row r="760" spans="1:1" x14ac:dyDescent="0.25">
      <c r="A760" s="108" t="s">
        <v>807</v>
      </c>
    </row>
    <row r="761" spans="1:1" x14ac:dyDescent="0.25">
      <c r="A761" s="108" t="s">
        <v>808</v>
      </c>
    </row>
    <row r="762" spans="1:1" x14ac:dyDescent="0.25">
      <c r="A762" s="108" t="s">
        <v>809</v>
      </c>
    </row>
    <row r="763" spans="1:1" x14ac:dyDescent="0.25">
      <c r="A763" s="108" t="s">
        <v>810</v>
      </c>
    </row>
    <row r="764" spans="1:1" x14ac:dyDescent="0.25">
      <c r="A764" s="108" t="s">
        <v>811</v>
      </c>
    </row>
    <row r="765" spans="1:1" x14ac:dyDescent="0.25">
      <c r="A765" s="108" t="s">
        <v>812</v>
      </c>
    </row>
    <row r="766" spans="1:1" x14ac:dyDescent="0.25">
      <c r="A766" s="108" t="s">
        <v>813</v>
      </c>
    </row>
    <row r="767" spans="1:1" x14ac:dyDescent="0.25">
      <c r="A767" s="108" t="s">
        <v>814</v>
      </c>
    </row>
    <row r="768" spans="1:1" x14ac:dyDescent="0.25">
      <c r="A768" s="108" t="s">
        <v>815</v>
      </c>
    </row>
    <row r="769" spans="1:1" x14ac:dyDescent="0.25">
      <c r="A769" s="108" t="s">
        <v>816</v>
      </c>
    </row>
    <row r="770" spans="1:1" x14ac:dyDescent="0.25">
      <c r="A770" s="108" t="s">
        <v>817</v>
      </c>
    </row>
    <row r="771" spans="1:1" x14ac:dyDescent="0.25">
      <c r="A771" s="108" t="s">
        <v>818</v>
      </c>
    </row>
    <row r="772" spans="1:1" x14ac:dyDescent="0.25">
      <c r="A772" s="108" t="s">
        <v>819</v>
      </c>
    </row>
    <row r="773" spans="1:1" x14ac:dyDescent="0.25">
      <c r="A773" s="108" t="s">
        <v>820</v>
      </c>
    </row>
    <row r="774" spans="1:1" x14ac:dyDescent="0.25">
      <c r="A774" s="108" t="s">
        <v>821</v>
      </c>
    </row>
    <row r="775" spans="1:1" x14ac:dyDescent="0.25">
      <c r="A775" s="108" t="s">
        <v>822</v>
      </c>
    </row>
    <row r="776" spans="1:1" x14ac:dyDescent="0.25">
      <c r="A776" s="108" t="s">
        <v>823</v>
      </c>
    </row>
    <row r="777" spans="1:1" x14ac:dyDescent="0.25">
      <c r="A777" s="108" t="s">
        <v>824</v>
      </c>
    </row>
    <row r="778" spans="1:1" x14ac:dyDescent="0.25">
      <c r="A778" s="108" t="s">
        <v>825</v>
      </c>
    </row>
    <row r="779" spans="1:1" x14ac:dyDescent="0.25">
      <c r="A779" s="108" t="s">
        <v>826</v>
      </c>
    </row>
    <row r="780" spans="1:1" x14ac:dyDescent="0.25">
      <c r="A780" s="108" t="s">
        <v>827</v>
      </c>
    </row>
    <row r="781" spans="1:1" x14ac:dyDescent="0.25">
      <c r="A781" s="108" t="s">
        <v>828</v>
      </c>
    </row>
    <row r="782" spans="1:1" x14ac:dyDescent="0.25">
      <c r="A782" s="108" t="s">
        <v>829</v>
      </c>
    </row>
    <row r="783" spans="1:1" x14ac:dyDescent="0.25">
      <c r="A783" s="108" t="s">
        <v>830</v>
      </c>
    </row>
    <row r="784" spans="1:1" x14ac:dyDescent="0.25">
      <c r="A784" s="108" t="s">
        <v>831</v>
      </c>
    </row>
    <row r="785" spans="1:1" x14ac:dyDescent="0.25">
      <c r="A785" s="108" t="s">
        <v>832</v>
      </c>
    </row>
    <row r="786" spans="1:1" x14ac:dyDescent="0.25">
      <c r="A786" s="108" t="s">
        <v>833</v>
      </c>
    </row>
    <row r="787" spans="1:1" x14ac:dyDescent="0.25">
      <c r="A787" s="108" t="s">
        <v>834</v>
      </c>
    </row>
    <row r="788" spans="1:1" x14ac:dyDescent="0.25">
      <c r="A788" s="108" t="s">
        <v>835</v>
      </c>
    </row>
    <row r="789" spans="1:1" x14ac:dyDescent="0.25">
      <c r="A789" s="108" t="s">
        <v>836</v>
      </c>
    </row>
    <row r="790" spans="1:1" x14ac:dyDescent="0.25">
      <c r="A790" s="108" t="s">
        <v>837</v>
      </c>
    </row>
    <row r="791" spans="1:1" x14ac:dyDescent="0.25">
      <c r="A791" s="108" t="s">
        <v>838</v>
      </c>
    </row>
    <row r="792" spans="1:1" x14ac:dyDescent="0.25">
      <c r="A792" s="108" t="s">
        <v>839</v>
      </c>
    </row>
    <row r="793" spans="1:1" x14ac:dyDescent="0.25">
      <c r="A793" s="108" t="s">
        <v>840</v>
      </c>
    </row>
    <row r="794" spans="1:1" x14ac:dyDescent="0.25">
      <c r="A794" s="108" t="s">
        <v>841</v>
      </c>
    </row>
    <row r="795" spans="1:1" x14ac:dyDescent="0.25">
      <c r="A795" s="108" t="s">
        <v>842</v>
      </c>
    </row>
    <row r="796" spans="1:1" x14ac:dyDescent="0.25">
      <c r="A796" s="108" t="s">
        <v>843</v>
      </c>
    </row>
    <row r="797" spans="1:1" x14ac:dyDescent="0.25">
      <c r="A797" s="108" t="s">
        <v>844</v>
      </c>
    </row>
    <row r="798" spans="1:1" x14ac:dyDescent="0.25">
      <c r="A798" s="108" t="s">
        <v>845</v>
      </c>
    </row>
    <row r="799" spans="1:1" x14ac:dyDescent="0.25">
      <c r="A799" s="108" t="s">
        <v>846</v>
      </c>
    </row>
    <row r="800" spans="1:1" x14ac:dyDescent="0.25">
      <c r="A800" s="108" t="s">
        <v>847</v>
      </c>
    </row>
    <row r="801" spans="1:1" x14ac:dyDescent="0.25">
      <c r="A801" s="108" t="s">
        <v>848</v>
      </c>
    </row>
    <row r="802" spans="1:1" x14ac:dyDescent="0.25">
      <c r="A802" s="108" t="s">
        <v>849</v>
      </c>
    </row>
    <row r="803" spans="1:1" x14ac:dyDescent="0.25">
      <c r="A803" s="108" t="s">
        <v>850</v>
      </c>
    </row>
    <row r="804" spans="1:1" x14ac:dyDescent="0.25">
      <c r="A804" s="108" t="s">
        <v>851</v>
      </c>
    </row>
    <row r="805" spans="1:1" x14ac:dyDescent="0.25">
      <c r="A805" s="108" t="s">
        <v>852</v>
      </c>
    </row>
    <row r="806" spans="1:1" x14ac:dyDescent="0.25">
      <c r="A806" s="108" t="s">
        <v>853</v>
      </c>
    </row>
    <row r="807" spans="1:1" x14ac:dyDescent="0.25">
      <c r="A807" s="108" t="s">
        <v>854</v>
      </c>
    </row>
    <row r="808" spans="1:1" x14ac:dyDescent="0.25">
      <c r="A808" s="108" t="s">
        <v>855</v>
      </c>
    </row>
    <row r="809" spans="1:1" x14ac:dyDescent="0.25">
      <c r="A809" s="108" t="s">
        <v>856</v>
      </c>
    </row>
    <row r="810" spans="1:1" x14ac:dyDescent="0.25">
      <c r="A810" s="108" t="s">
        <v>857</v>
      </c>
    </row>
    <row r="811" spans="1:1" x14ac:dyDescent="0.25">
      <c r="A811" s="108" t="s">
        <v>858</v>
      </c>
    </row>
    <row r="812" spans="1:1" x14ac:dyDescent="0.25">
      <c r="A812" s="108" t="s">
        <v>859</v>
      </c>
    </row>
    <row r="813" spans="1:1" x14ac:dyDescent="0.25">
      <c r="A813" s="108" t="s">
        <v>860</v>
      </c>
    </row>
    <row r="814" spans="1:1" x14ac:dyDescent="0.25">
      <c r="A814" s="108" t="s">
        <v>861</v>
      </c>
    </row>
    <row r="815" spans="1:1" x14ac:dyDescent="0.25">
      <c r="A815" s="108" t="s">
        <v>862</v>
      </c>
    </row>
    <row r="816" spans="1:1" x14ac:dyDescent="0.25">
      <c r="A816" s="108" t="s">
        <v>863</v>
      </c>
    </row>
    <row r="817" spans="1:1" x14ac:dyDescent="0.25">
      <c r="A817" s="108" t="s">
        <v>864</v>
      </c>
    </row>
    <row r="818" spans="1:1" x14ac:dyDescent="0.25">
      <c r="A818" s="108" t="s">
        <v>865</v>
      </c>
    </row>
    <row r="819" spans="1:1" x14ac:dyDescent="0.25">
      <c r="A819" s="108" t="s">
        <v>866</v>
      </c>
    </row>
    <row r="820" spans="1:1" x14ac:dyDescent="0.25">
      <c r="A820" s="108" t="s">
        <v>867</v>
      </c>
    </row>
    <row r="821" spans="1:1" x14ac:dyDescent="0.25">
      <c r="A821" s="108" t="s">
        <v>868</v>
      </c>
    </row>
    <row r="822" spans="1:1" x14ac:dyDescent="0.25">
      <c r="A822" s="108" t="s">
        <v>869</v>
      </c>
    </row>
    <row r="823" spans="1:1" x14ac:dyDescent="0.25">
      <c r="A823" s="108" t="s">
        <v>870</v>
      </c>
    </row>
    <row r="824" spans="1:1" x14ac:dyDescent="0.25">
      <c r="A824" s="108" t="s">
        <v>871</v>
      </c>
    </row>
    <row r="825" spans="1:1" x14ac:dyDescent="0.25">
      <c r="A825" s="108" t="s">
        <v>872</v>
      </c>
    </row>
    <row r="826" spans="1:1" x14ac:dyDescent="0.25">
      <c r="A826" s="108" t="s">
        <v>873</v>
      </c>
    </row>
    <row r="827" spans="1:1" x14ac:dyDescent="0.25">
      <c r="A827" s="108" t="s">
        <v>874</v>
      </c>
    </row>
    <row r="828" spans="1:1" x14ac:dyDescent="0.25">
      <c r="A828" s="108" t="s">
        <v>875</v>
      </c>
    </row>
    <row r="829" spans="1:1" x14ac:dyDescent="0.25">
      <c r="A829" s="108" t="s">
        <v>876</v>
      </c>
    </row>
    <row r="830" spans="1:1" x14ac:dyDescent="0.25">
      <c r="A830" s="108" t="s">
        <v>877</v>
      </c>
    </row>
    <row r="831" spans="1:1" x14ac:dyDescent="0.25">
      <c r="A831" s="108" t="s">
        <v>878</v>
      </c>
    </row>
    <row r="832" spans="1:1" x14ac:dyDescent="0.25">
      <c r="A832" s="108" t="s">
        <v>879</v>
      </c>
    </row>
    <row r="833" spans="1:1" x14ac:dyDescent="0.25">
      <c r="A833" s="108" t="s">
        <v>880</v>
      </c>
    </row>
    <row r="834" spans="1:1" x14ac:dyDescent="0.25">
      <c r="A834" s="108" t="s">
        <v>881</v>
      </c>
    </row>
    <row r="835" spans="1:1" x14ac:dyDescent="0.25">
      <c r="A835" s="108" t="s">
        <v>882</v>
      </c>
    </row>
    <row r="836" spans="1:1" x14ac:dyDescent="0.25">
      <c r="A836" s="108" t="s">
        <v>883</v>
      </c>
    </row>
    <row r="837" spans="1:1" x14ac:dyDescent="0.25">
      <c r="A837" s="108" t="s">
        <v>884</v>
      </c>
    </row>
    <row r="838" spans="1:1" x14ac:dyDescent="0.25">
      <c r="A838" s="108" t="s">
        <v>885</v>
      </c>
    </row>
    <row r="839" spans="1:1" x14ac:dyDescent="0.25">
      <c r="A839" s="108" t="s">
        <v>886</v>
      </c>
    </row>
    <row r="840" spans="1:1" x14ac:dyDescent="0.25">
      <c r="A840" s="108" t="s">
        <v>887</v>
      </c>
    </row>
    <row r="841" spans="1:1" x14ac:dyDescent="0.25">
      <c r="A841" s="108" t="s">
        <v>888</v>
      </c>
    </row>
    <row r="842" spans="1:1" x14ac:dyDescent="0.25">
      <c r="A842" s="108" t="s">
        <v>889</v>
      </c>
    </row>
    <row r="843" spans="1:1" x14ac:dyDescent="0.25">
      <c r="A843" s="108" t="s">
        <v>890</v>
      </c>
    </row>
    <row r="844" spans="1:1" x14ac:dyDescent="0.25">
      <c r="A844" s="108" t="s">
        <v>891</v>
      </c>
    </row>
    <row r="845" spans="1:1" x14ac:dyDescent="0.25">
      <c r="A845" s="108" t="s">
        <v>892</v>
      </c>
    </row>
    <row r="846" spans="1:1" x14ac:dyDescent="0.25">
      <c r="A846" s="108" t="s">
        <v>893</v>
      </c>
    </row>
    <row r="847" spans="1:1" x14ac:dyDescent="0.25">
      <c r="A847" s="108" t="s">
        <v>894</v>
      </c>
    </row>
    <row r="848" spans="1:1" x14ac:dyDescent="0.25">
      <c r="A848" s="108" t="s">
        <v>895</v>
      </c>
    </row>
    <row r="849" spans="1:1" x14ac:dyDescent="0.25">
      <c r="A849" s="108" t="s">
        <v>896</v>
      </c>
    </row>
    <row r="850" spans="1:1" x14ac:dyDescent="0.25">
      <c r="A850" s="108" t="s">
        <v>897</v>
      </c>
    </row>
    <row r="851" spans="1:1" x14ac:dyDescent="0.25">
      <c r="A851" s="108" t="s">
        <v>898</v>
      </c>
    </row>
    <row r="852" spans="1:1" x14ac:dyDescent="0.25">
      <c r="A852" s="108" t="s">
        <v>899</v>
      </c>
    </row>
    <row r="853" spans="1:1" x14ac:dyDescent="0.25">
      <c r="A853" s="108" t="s">
        <v>900</v>
      </c>
    </row>
    <row r="854" spans="1:1" x14ac:dyDescent="0.25">
      <c r="A854" s="108" t="s">
        <v>901</v>
      </c>
    </row>
    <row r="855" spans="1:1" x14ac:dyDescent="0.25">
      <c r="A855" s="108" t="s">
        <v>902</v>
      </c>
    </row>
    <row r="856" spans="1:1" x14ac:dyDescent="0.25">
      <c r="A856" s="108" t="s">
        <v>903</v>
      </c>
    </row>
    <row r="857" spans="1:1" x14ac:dyDescent="0.25">
      <c r="A857" s="108" t="s">
        <v>904</v>
      </c>
    </row>
    <row r="858" spans="1:1" x14ac:dyDescent="0.25">
      <c r="A858" s="108" t="s">
        <v>905</v>
      </c>
    </row>
    <row r="859" spans="1:1" x14ac:dyDescent="0.25">
      <c r="A859" s="108" t="s">
        <v>906</v>
      </c>
    </row>
    <row r="860" spans="1:1" x14ac:dyDescent="0.25">
      <c r="A860" s="108" t="s">
        <v>907</v>
      </c>
    </row>
    <row r="861" spans="1:1" x14ac:dyDescent="0.25">
      <c r="A861" s="108" t="s">
        <v>908</v>
      </c>
    </row>
    <row r="862" spans="1:1" x14ac:dyDescent="0.25">
      <c r="A862" s="108" t="s">
        <v>909</v>
      </c>
    </row>
    <row r="863" spans="1:1" x14ac:dyDescent="0.25">
      <c r="A863" s="108" t="s">
        <v>910</v>
      </c>
    </row>
    <row r="864" spans="1:1" x14ac:dyDescent="0.25">
      <c r="A864" s="108" t="s">
        <v>911</v>
      </c>
    </row>
    <row r="865" spans="1:1" x14ac:dyDescent="0.25">
      <c r="A865" s="108" t="s">
        <v>912</v>
      </c>
    </row>
    <row r="866" spans="1:1" x14ac:dyDescent="0.25">
      <c r="A866" s="108" t="s">
        <v>913</v>
      </c>
    </row>
    <row r="867" spans="1:1" x14ac:dyDescent="0.25">
      <c r="A867" s="108" t="s">
        <v>914</v>
      </c>
    </row>
    <row r="868" spans="1:1" x14ac:dyDescent="0.25">
      <c r="A868" s="108" t="s">
        <v>915</v>
      </c>
    </row>
    <row r="869" spans="1:1" x14ac:dyDescent="0.25">
      <c r="A869" s="108" t="s">
        <v>916</v>
      </c>
    </row>
    <row r="870" spans="1:1" x14ac:dyDescent="0.25">
      <c r="A870" s="108" t="s">
        <v>917</v>
      </c>
    </row>
    <row r="871" spans="1:1" x14ac:dyDescent="0.25">
      <c r="A871" s="108" t="s">
        <v>918</v>
      </c>
    </row>
    <row r="872" spans="1:1" x14ac:dyDescent="0.25">
      <c r="A872" s="108" t="s">
        <v>919</v>
      </c>
    </row>
    <row r="873" spans="1:1" x14ac:dyDescent="0.25">
      <c r="A873" s="108" t="s">
        <v>920</v>
      </c>
    </row>
    <row r="874" spans="1:1" x14ac:dyDescent="0.25">
      <c r="A874" s="108" t="s">
        <v>921</v>
      </c>
    </row>
    <row r="875" spans="1:1" x14ac:dyDescent="0.25">
      <c r="A875" s="108" t="s">
        <v>922</v>
      </c>
    </row>
    <row r="876" spans="1:1" x14ac:dyDescent="0.25">
      <c r="A876" s="108" t="s">
        <v>923</v>
      </c>
    </row>
    <row r="877" spans="1:1" x14ac:dyDescent="0.25">
      <c r="A877" s="108" t="s">
        <v>924</v>
      </c>
    </row>
    <row r="878" spans="1:1" x14ac:dyDescent="0.25">
      <c r="A878" s="108" t="s">
        <v>925</v>
      </c>
    </row>
    <row r="879" spans="1:1" x14ac:dyDescent="0.25">
      <c r="A879" s="108" t="s">
        <v>926</v>
      </c>
    </row>
    <row r="880" spans="1:1" x14ac:dyDescent="0.25">
      <c r="A880" s="108" t="s">
        <v>927</v>
      </c>
    </row>
    <row r="881" spans="1:1" x14ac:dyDescent="0.25">
      <c r="A881" s="108" t="s">
        <v>928</v>
      </c>
    </row>
    <row r="882" spans="1:1" x14ac:dyDescent="0.25">
      <c r="A882" s="108" t="s">
        <v>929</v>
      </c>
    </row>
    <row r="883" spans="1:1" x14ac:dyDescent="0.25">
      <c r="A883" s="108" t="s">
        <v>930</v>
      </c>
    </row>
    <row r="884" spans="1:1" x14ac:dyDescent="0.25">
      <c r="A884" s="108" t="s">
        <v>931</v>
      </c>
    </row>
    <row r="885" spans="1:1" x14ac:dyDescent="0.25">
      <c r="A885" s="108" t="s">
        <v>932</v>
      </c>
    </row>
    <row r="886" spans="1:1" x14ac:dyDescent="0.25">
      <c r="A886" s="108" t="s">
        <v>933</v>
      </c>
    </row>
    <row r="887" spans="1:1" x14ac:dyDescent="0.25">
      <c r="A887" s="108" t="s">
        <v>934</v>
      </c>
    </row>
    <row r="888" spans="1:1" x14ac:dyDescent="0.25">
      <c r="A888" s="108" t="s">
        <v>935</v>
      </c>
    </row>
    <row r="889" spans="1:1" x14ac:dyDescent="0.25">
      <c r="A889" s="108" t="s">
        <v>936</v>
      </c>
    </row>
    <row r="890" spans="1:1" x14ac:dyDescent="0.25">
      <c r="A890" s="108" t="s">
        <v>937</v>
      </c>
    </row>
    <row r="891" spans="1:1" x14ac:dyDescent="0.25">
      <c r="A891" s="108" t="s">
        <v>938</v>
      </c>
    </row>
    <row r="892" spans="1:1" x14ac:dyDescent="0.25">
      <c r="A892" s="108" t="s">
        <v>939</v>
      </c>
    </row>
    <row r="893" spans="1:1" x14ac:dyDescent="0.25">
      <c r="A893" s="108" t="s">
        <v>940</v>
      </c>
    </row>
    <row r="894" spans="1:1" x14ac:dyDescent="0.25">
      <c r="A894" s="108" t="s">
        <v>941</v>
      </c>
    </row>
    <row r="895" spans="1:1" x14ac:dyDescent="0.25">
      <c r="A895" s="108" t="s">
        <v>942</v>
      </c>
    </row>
    <row r="896" spans="1:1" x14ac:dyDescent="0.25">
      <c r="A896" s="108" t="s">
        <v>943</v>
      </c>
    </row>
    <row r="897" spans="1:1" x14ac:dyDescent="0.25">
      <c r="A897" s="108" t="s">
        <v>944</v>
      </c>
    </row>
    <row r="898" spans="1:1" x14ac:dyDescent="0.25">
      <c r="A898" s="108" t="s">
        <v>945</v>
      </c>
    </row>
    <row r="899" spans="1:1" x14ac:dyDescent="0.25">
      <c r="A899" s="108" t="s">
        <v>946</v>
      </c>
    </row>
    <row r="900" spans="1:1" x14ac:dyDescent="0.25">
      <c r="A900" s="108" t="s">
        <v>947</v>
      </c>
    </row>
    <row r="901" spans="1:1" x14ac:dyDescent="0.25">
      <c r="A901" s="108" t="s">
        <v>948</v>
      </c>
    </row>
    <row r="902" spans="1:1" x14ac:dyDescent="0.25">
      <c r="A902" s="108" t="s">
        <v>949</v>
      </c>
    </row>
    <row r="903" spans="1:1" x14ac:dyDescent="0.25">
      <c r="A903" s="108" t="s">
        <v>950</v>
      </c>
    </row>
    <row r="904" spans="1:1" x14ac:dyDescent="0.25">
      <c r="A904" s="108" t="s">
        <v>951</v>
      </c>
    </row>
    <row r="905" spans="1:1" x14ac:dyDescent="0.25">
      <c r="A905" s="108" t="s">
        <v>952</v>
      </c>
    </row>
    <row r="906" spans="1:1" x14ac:dyDescent="0.25">
      <c r="A906" s="108" t="s">
        <v>953</v>
      </c>
    </row>
    <row r="907" spans="1:1" x14ac:dyDescent="0.25">
      <c r="A907" s="108" t="s">
        <v>954</v>
      </c>
    </row>
    <row r="908" spans="1:1" x14ac:dyDescent="0.25">
      <c r="A908" s="108" t="s">
        <v>955</v>
      </c>
    </row>
    <row r="909" spans="1:1" x14ac:dyDescent="0.25">
      <c r="A909" s="108" t="s">
        <v>956</v>
      </c>
    </row>
    <row r="910" spans="1:1" x14ac:dyDescent="0.25">
      <c r="A910" s="108" t="s">
        <v>957</v>
      </c>
    </row>
    <row r="911" spans="1:1" x14ac:dyDescent="0.25">
      <c r="A911" s="108" t="s">
        <v>958</v>
      </c>
    </row>
    <row r="912" spans="1:1" x14ac:dyDescent="0.25">
      <c r="A912" s="108" t="s">
        <v>959</v>
      </c>
    </row>
    <row r="913" spans="1:1" x14ac:dyDescent="0.25">
      <c r="A913" s="108" t="s">
        <v>960</v>
      </c>
    </row>
    <row r="914" spans="1:1" x14ac:dyDescent="0.25">
      <c r="A914" s="108" t="s">
        <v>961</v>
      </c>
    </row>
    <row r="915" spans="1:1" x14ac:dyDescent="0.25">
      <c r="A915" s="108" t="s">
        <v>962</v>
      </c>
    </row>
    <row r="916" spans="1:1" x14ac:dyDescent="0.25">
      <c r="A916" s="108" t="s">
        <v>963</v>
      </c>
    </row>
    <row r="917" spans="1:1" x14ac:dyDescent="0.25">
      <c r="A917" s="108" t="s">
        <v>964</v>
      </c>
    </row>
    <row r="918" spans="1:1" x14ac:dyDescent="0.25">
      <c r="A918" s="108" t="s">
        <v>965</v>
      </c>
    </row>
    <row r="919" spans="1:1" x14ac:dyDescent="0.25">
      <c r="A919" s="108" t="s">
        <v>966</v>
      </c>
    </row>
    <row r="920" spans="1:1" x14ac:dyDescent="0.25">
      <c r="A920" s="108" t="s">
        <v>967</v>
      </c>
    </row>
    <row r="921" spans="1:1" x14ac:dyDescent="0.25">
      <c r="A921" s="108" t="s">
        <v>968</v>
      </c>
    </row>
    <row r="922" spans="1:1" x14ac:dyDescent="0.25">
      <c r="A922" s="108" t="s">
        <v>969</v>
      </c>
    </row>
    <row r="923" spans="1:1" x14ac:dyDescent="0.25">
      <c r="A923" s="108" t="s">
        <v>970</v>
      </c>
    </row>
    <row r="924" spans="1:1" x14ac:dyDescent="0.25">
      <c r="A924" s="108" t="s">
        <v>971</v>
      </c>
    </row>
    <row r="925" spans="1:1" x14ac:dyDescent="0.25">
      <c r="A925" s="108" t="s">
        <v>972</v>
      </c>
    </row>
    <row r="926" spans="1:1" x14ac:dyDescent="0.25">
      <c r="A926" s="108" t="s">
        <v>973</v>
      </c>
    </row>
    <row r="927" spans="1:1" x14ac:dyDescent="0.25">
      <c r="A927" s="108" t="s">
        <v>974</v>
      </c>
    </row>
    <row r="928" spans="1:1" x14ac:dyDescent="0.25">
      <c r="A928" s="108" t="s">
        <v>975</v>
      </c>
    </row>
    <row r="929" spans="1:1" x14ac:dyDescent="0.25">
      <c r="A929" s="108" t="s">
        <v>976</v>
      </c>
    </row>
    <row r="930" spans="1:1" x14ac:dyDescent="0.25">
      <c r="A930" s="108" t="s">
        <v>977</v>
      </c>
    </row>
    <row r="931" spans="1:1" x14ac:dyDescent="0.25">
      <c r="A931" s="108" t="s">
        <v>978</v>
      </c>
    </row>
    <row r="932" spans="1:1" x14ac:dyDescent="0.25">
      <c r="A932" s="108" t="s">
        <v>979</v>
      </c>
    </row>
    <row r="933" spans="1:1" x14ac:dyDescent="0.25">
      <c r="A933" s="108" t="s">
        <v>980</v>
      </c>
    </row>
    <row r="934" spans="1:1" x14ac:dyDescent="0.25">
      <c r="A934" s="108" t="s">
        <v>981</v>
      </c>
    </row>
    <row r="935" spans="1:1" x14ac:dyDescent="0.25">
      <c r="A935" s="108" t="s">
        <v>982</v>
      </c>
    </row>
    <row r="936" spans="1:1" x14ac:dyDescent="0.25">
      <c r="A936" s="108" t="s">
        <v>983</v>
      </c>
    </row>
    <row r="937" spans="1:1" x14ac:dyDescent="0.25">
      <c r="A937" s="108" t="s">
        <v>984</v>
      </c>
    </row>
    <row r="938" spans="1:1" x14ac:dyDescent="0.25">
      <c r="A938" s="108" t="s">
        <v>985</v>
      </c>
    </row>
    <row r="939" spans="1:1" x14ac:dyDescent="0.25">
      <c r="A939" s="108" t="s">
        <v>986</v>
      </c>
    </row>
    <row r="940" spans="1:1" x14ac:dyDescent="0.25">
      <c r="A940" s="108" t="s">
        <v>987</v>
      </c>
    </row>
    <row r="941" spans="1:1" x14ac:dyDescent="0.25">
      <c r="A941" s="108" t="s">
        <v>988</v>
      </c>
    </row>
    <row r="942" spans="1:1" x14ac:dyDescent="0.25">
      <c r="A942" s="108" t="s">
        <v>989</v>
      </c>
    </row>
    <row r="943" spans="1:1" x14ac:dyDescent="0.25">
      <c r="A943" s="108" t="s">
        <v>990</v>
      </c>
    </row>
    <row r="944" spans="1:1" x14ac:dyDescent="0.25">
      <c r="A944" s="108" t="s">
        <v>991</v>
      </c>
    </row>
    <row r="945" spans="1:1" x14ac:dyDescent="0.25">
      <c r="A945" s="108" t="s">
        <v>992</v>
      </c>
    </row>
    <row r="946" spans="1:1" x14ac:dyDescent="0.25">
      <c r="A946" s="108" t="s">
        <v>993</v>
      </c>
    </row>
    <row r="947" spans="1:1" x14ac:dyDescent="0.25">
      <c r="A947" s="108" t="s">
        <v>994</v>
      </c>
    </row>
    <row r="948" spans="1:1" x14ac:dyDescent="0.25">
      <c r="A948" s="108" t="s">
        <v>995</v>
      </c>
    </row>
    <row r="949" spans="1:1" x14ac:dyDescent="0.25">
      <c r="A949" s="108" t="s">
        <v>996</v>
      </c>
    </row>
    <row r="950" spans="1:1" x14ac:dyDescent="0.25">
      <c r="A950" s="108" t="s">
        <v>997</v>
      </c>
    </row>
    <row r="951" spans="1:1" x14ac:dyDescent="0.25">
      <c r="A951" s="108" t="s">
        <v>998</v>
      </c>
    </row>
    <row r="952" spans="1:1" x14ac:dyDescent="0.25">
      <c r="A952" s="108" t="s">
        <v>999</v>
      </c>
    </row>
    <row r="953" spans="1:1" x14ac:dyDescent="0.25">
      <c r="A953" s="108" t="s">
        <v>1000</v>
      </c>
    </row>
    <row r="954" spans="1:1" x14ac:dyDescent="0.25">
      <c r="A954" s="108" t="s">
        <v>1001</v>
      </c>
    </row>
    <row r="955" spans="1:1" x14ac:dyDescent="0.25">
      <c r="A955" s="108" t="s">
        <v>1002</v>
      </c>
    </row>
    <row r="956" spans="1:1" x14ac:dyDescent="0.25">
      <c r="A956" s="108" t="s">
        <v>1003</v>
      </c>
    </row>
    <row r="957" spans="1:1" x14ac:dyDescent="0.25">
      <c r="A957" s="108" t="s">
        <v>1004</v>
      </c>
    </row>
    <row r="958" spans="1:1" x14ac:dyDescent="0.25">
      <c r="A958" s="108" t="s">
        <v>1005</v>
      </c>
    </row>
    <row r="959" spans="1:1" x14ac:dyDescent="0.25">
      <c r="A959" s="108" t="s">
        <v>1006</v>
      </c>
    </row>
    <row r="960" spans="1:1" x14ac:dyDescent="0.25">
      <c r="A960" s="108" t="s">
        <v>1007</v>
      </c>
    </row>
    <row r="961" spans="1:1" x14ac:dyDescent="0.25">
      <c r="A961" s="108" t="s">
        <v>1008</v>
      </c>
    </row>
    <row r="962" spans="1:1" x14ac:dyDescent="0.25">
      <c r="A962" s="108" t="s">
        <v>1009</v>
      </c>
    </row>
    <row r="963" spans="1:1" x14ac:dyDescent="0.25">
      <c r="A963" s="108" t="s">
        <v>1010</v>
      </c>
    </row>
    <row r="964" spans="1:1" x14ac:dyDescent="0.25">
      <c r="A964" s="108" t="s">
        <v>1011</v>
      </c>
    </row>
    <row r="965" spans="1:1" x14ac:dyDescent="0.25">
      <c r="A965" s="108" t="s">
        <v>1012</v>
      </c>
    </row>
    <row r="966" spans="1:1" x14ac:dyDescent="0.25">
      <c r="A966" s="108" t="s">
        <v>1013</v>
      </c>
    </row>
    <row r="967" spans="1:1" x14ac:dyDescent="0.25">
      <c r="A967" s="108" t="s">
        <v>1014</v>
      </c>
    </row>
    <row r="968" spans="1:1" x14ac:dyDescent="0.25">
      <c r="A968" s="108" t="s">
        <v>1015</v>
      </c>
    </row>
    <row r="969" spans="1:1" x14ac:dyDescent="0.25">
      <c r="A969" s="108" t="s">
        <v>1016</v>
      </c>
    </row>
    <row r="970" spans="1:1" x14ac:dyDescent="0.25">
      <c r="A970" s="108" t="s">
        <v>1017</v>
      </c>
    </row>
    <row r="971" spans="1:1" x14ac:dyDescent="0.25">
      <c r="A971" s="108" t="s">
        <v>1018</v>
      </c>
    </row>
    <row r="972" spans="1:1" x14ac:dyDescent="0.25">
      <c r="A972" s="108" t="s">
        <v>1019</v>
      </c>
    </row>
    <row r="973" spans="1:1" x14ac:dyDescent="0.25">
      <c r="A973" s="108" t="s">
        <v>1020</v>
      </c>
    </row>
    <row r="974" spans="1:1" x14ac:dyDescent="0.25">
      <c r="A974" s="108" t="s">
        <v>1021</v>
      </c>
    </row>
    <row r="975" spans="1:1" x14ac:dyDescent="0.25">
      <c r="A975" s="108" t="s">
        <v>1022</v>
      </c>
    </row>
    <row r="976" spans="1:1" x14ac:dyDescent="0.25">
      <c r="A976" s="108" t="s">
        <v>1023</v>
      </c>
    </row>
    <row r="977" spans="1:1" x14ac:dyDescent="0.25">
      <c r="A977" s="108" t="s">
        <v>1024</v>
      </c>
    </row>
    <row r="978" spans="1:1" x14ac:dyDescent="0.25">
      <c r="A978" s="108" t="s">
        <v>1025</v>
      </c>
    </row>
    <row r="979" spans="1:1" x14ac:dyDescent="0.25">
      <c r="A979" s="108" t="s">
        <v>1026</v>
      </c>
    </row>
    <row r="980" spans="1:1" x14ac:dyDescent="0.25">
      <c r="A980" s="108" t="s">
        <v>1027</v>
      </c>
    </row>
    <row r="981" spans="1:1" x14ac:dyDescent="0.25">
      <c r="A981" s="108" t="s">
        <v>1028</v>
      </c>
    </row>
    <row r="982" spans="1:1" x14ac:dyDescent="0.25">
      <c r="A982" s="108" t="s">
        <v>1029</v>
      </c>
    </row>
    <row r="983" spans="1:1" x14ac:dyDescent="0.25">
      <c r="A983" s="108" t="s">
        <v>1030</v>
      </c>
    </row>
    <row r="984" spans="1:1" x14ac:dyDescent="0.25">
      <c r="A984" s="108" t="s">
        <v>1031</v>
      </c>
    </row>
    <row r="985" spans="1:1" x14ac:dyDescent="0.25">
      <c r="A985" s="108" t="s">
        <v>1032</v>
      </c>
    </row>
    <row r="986" spans="1:1" x14ac:dyDescent="0.25">
      <c r="A986" s="108" t="s">
        <v>1033</v>
      </c>
    </row>
    <row r="987" spans="1:1" x14ac:dyDescent="0.25">
      <c r="A987" s="108" t="s">
        <v>1034</v>
      </c>
    </row>
    <row r="988" spans="1:1" x14ac:dyDescent="0.25">
      <c r="A988" s="108" t="s">
        <v>1035</v>
      </c>
    </row>
    <row r="989" spans="1:1" x14ac:dyDescent="0.25">
      <c r="A989" s="108" t="s">
        <v>1036</v>
      </c>
    </row>
    <row r="990" spans="1:1" x14ac:dyDescent="0.25">
      <c r="A990" s="108" t="s">
        <v>1037</v>
      </c>
    </row>
    <row r="991" spans="1:1" x14ac:dyDescent="0.25">
      <c r="A991" s="108" t="s">
        <v>1038</v>
      </c>
    </row>
    <row r="992" spans="1:1" x14ac:dyDescent="0.25">
      <c r="A992" s="108" t="s">
        <v>1039</v>
      </c>
    </row>
    <row r="993" spans="1:1" x14ac:dyDescent="0.25">
      <c r="A993" s="108" t="s">
        <v>1040</v>
      </c>
    </row>
    <row r="994" spans="1:1" x14ac:dyDescent="0.25">
      <c r="A994" s="108" t="s">
        <v>1041</v>
      </c>
    </row>
    <row r="995" spans="1:1" x14ac:dyDescent="0.25">
      <c r="A995" s="108" t="s">
        <v>1042</v>
      </c>
    </row>
    <row r="996" spans="1:1" x14ac:dyDescent="0.25">
      <c r="A996" s="108" t="s">
        <v>1043</v>
      </c>
    </row>
    <row r="997" spans="1:1" x14ac:dyDescent="0.25">
      <c r="A997" s="108" t="s">
        <v>1044</v>
      </c>
    </row>
    <row r="998" spans="1:1" x14ac:dyDescent="0.25">
      <c r="A998" s="108" t="s">
        <v>1045</v>
      </c>
    </row>
    <row r="999" spans="1:1" x14ac:dyDescent="0.25">
      <c r="A999" s="108" t="s">
        <v>1046</v>
      </c>
    </row>
    <row r="1000" spans="1:1" x14ac:dyDescent="0.25">
      <c r="A1000" s="108" t="s">
        <v>1047</v>
      </c>
    </row>
    <row r="1001" spans="1:1" x14ac:dyDescent="0.25">
      <c r="A1001" s="108" t="s">
        <v>1048</v>
      </c>
    </row>
    <row r="1002" spans="1:1" x14ac:dyDescent="0.25">
      <c r="A1002" s="108" t="s">
        <v>1049</v>
      </c>
    </row>
    <row r="1003" spans="1:1" x14ac:dyDescent="0.25">
      <c r="A1003" s="108" t="s">
        <v>1050</v>
      </c>
    </row>
    <row r="1004" spans="1:1" x14ac:dyDescent="0.25">
      <c r="A1004" s="108" t="s">
        <v>1051</v>
      </c>
    </row>
    <row r="1005" spans="1:1" x14ac:dyDescent="0.25">
      <c r="A1005" s="108" t="s">
        <v>1052</v>
      </c>
    </row>
    <row r="1006" spans="1:1" x14ac:dyDescent="0.25">
      <c r="A1006" s="108" t="s">
        <v>1053</v>
      </c>
    </row>
    <row r="1007" spans="1:1" x14ac:dyDescent="0.25">
      <c r="A1007" s="108" t="s">
        <v>1054</v>
      </c>
    </row>
    <row r="1008" spans="1:1" x14ac:dyDescent="0.25">
      <c r="A1008" s="108" t="s">
        <v>1055</v>
      </c>
    </row>
    <row r="1009" spans="1:1" x14ac:dyDescent="0.25">
      <c r="A1009" s="108" t="s">
        <v>1056</v>
      </c>
    </row>
    <row r="1010" spans="1:1" x14ac:dyDescent="0.25">
      <c r="A1010" s="108" t="s">
        <v>1057</v>
      </c>
    </row>
    <row r="1011" spans="1:1" x14ac:dyDescent="0.25">
      <c r="A1011" s="108" t="s">
        <v>1058</v>
      </c>
    </row>
    <row r="1012" spans="1:1" x14ac:dyDescent="0.25">
      <c r="A1012" s="108" t="s">
        <v>1059</v>
      </c>
    </row>
    <row r="1013" spans="1:1" x14ac:dyDescent="0.25">
      <c r="A1013" s="108" t="s">
        <v>1060</v>
      </c>
    </row>
    <row r="1014" spans="1:1" x14ac:dyDescent="0.25">
      <c r="A1014" s="108" t="s">
        <v>1061</v>
      </c>
    </row>
    <row r="1015" spans="1:1" x14ac:dyDescent="0.25">
      <c r="A1015" s="108" t="s">
        <v>1062</v>
      </c>
    </row>
    <row r="1016" spans="1:1" x14ac:dyDescent="0.25">
      <c r="A1016" s="108" t="s">
        <v>1063</v>
      </c>
    </row>
    <row r="1017" spans="1:1" x14ac:dyDescent="0.25">
      <c r="A1017" s="108" t="s">
        <v>1064</v>
      </c>
    </row>
    <row r="1018" spans="1:1" x14ac:dyDescent="0.25">
      <c r="A1018" s="108" t="s">
        <v>1065</v>
      </c>
    </row>
    <row r="1019" spans="1:1" x14ac:dyDescent="0.25">
      <c r="A1019" s="108" t="s">
        <v>1066</v>
      </c>
    </row>
    <row r="1020" spans="1:1" x14ac:dyDescent="0.25">
      <c r="A1020" s="108" t="s">
        <v>1067</v>
      </c>
    </row>
    <row r="1021" spans="1:1" x14ac:dyDescent="0.25">
      <c r="A1021" s="108" t="s">
        <v>1068</v>
      </c>
    </row>
    <row r="1022" spans="1:1" x14ac:dyDescent="0.25">
      <c r="A1022" s="108" t="s">
        <v>1069</v>
      </c>
    </row>
    <row r="1023" spans="1:1" x14ac:dyDescent="0.25">
      <c r="A1023" s="108" t="s">
        <v>1070</v>
      </c>
    </row>
    <row r="1024" spans="1:1" x14ac:dyDescent="0.25">
      <c r="A1024" s="108" t="s">
        <v>1071</v>
      </c>
    </row>
    <row r="1025" spans="1:1" x14ac:dyDescent="0.25">
      <c r="A1025" s="108" t="s">
        <v>1072</v>
      </c>
    </row>
    <row r="1026" spans="1:1" x14ac:dyDescent="0.25">
      <c r="A1026" s="108" t="s">
        <v>1073</v>
      </c>
    </row>
    <row r="1027" spans="1:1" x14ac:dyDescent="0.25">
      <c r="A1027" s="108" t="s">
        <v>1074</v>
      </c>
    </row>
    <row r="1028" spans="1:1" x14ac:dyDescent="0.25">
      <c r="A1028" s="108" t="s">
        <v>1075</v>
      </c>
    </row>
    <row r="1029" spans="1:1" x14ac:dyDescent="0.25">
      <c r="A1029" s="108" t="s">
        <v>1076</v>
      </c>
    </row>
    <row r="1030" spans="1:1" x14ac:dyDescent="0.25">
      <c r="A1030" s="108" t="s">
        <v>1077</v>
      </c>
    </row>
    <row r="1031" spans="1:1" x14ac:dyDescent="0.25">
      <c r="A1031" s="108" t="s">
        <v>1078</v>
      </c>
    </row>
    <row r="1032" spans="1:1" x14ac:dyDescent="0.25">
      <c r="A1032" s="108" t="s">
        <v>1079</v>
      </c>
    </row>
    <row r="1033" spans="1:1" x14ac:dyDescent="0.25">
      <c r="A1033" s="108" t="s">
        <v>1080</v>
      </c>
    </row>
    <row r="1034" spans="1:1" x14ac:dyDescent="0.25">
      <c r="A1034" s="108" t="s">
        <v>1081</v>
      </c>
    </row>
    <row r="1035" spans="1:1" x14ac:dyDescent="0.25">
      <c r="A1035" s="108" t="s">
        <v>1082</v>
      </c>
    </row>
    <row r="1036" spans="1:1" x14ac:dyDescent="0.25">
      <c r="A1036" s="108" t="s">
        <v>1083</v>
      </c>
    </row>
    <row r="1037" spans="1:1" x14ac:dyDescent="0.25">
      <c r="A1037" s="108" t="s">
        <v>1084</v>
      </c>
    </row>
    <row r="1038" spans="1:1" x14ac:dyDescent="0.25">
      <c r="A1038" s="108" t="s">
        <v>1085</v>
      </c>
    </row>
    <row r="1039" spans="1:1" x14ac:dyDescent="0.25">
      <c r="A1039" s="108" t="s">
        <v>1086</v>
      </c>
    </row>
    <row r="1040" spans="1:1" x14ac:dyDescent="0.25">
      <c r="A1040" s="108" t="s">
        <v>1087</v>
      </c>
    </row>
    <row r="1041" spans="1:1" x14ac:dyDescent="0.25">
      <c r="A1041" s="108" t="s">
        <v>1088</v>
      </c>
    </row>
    <row r="1042" spans="1:1" x14ac:dyDescent="0.25">
      <c r="A1042" s="108" t="s">
        <v>1089</v>
      </c>
    </row>
    <row r="1043" spans="1:1" x14ac:dyDescent="0.25">
      <c r="A1043" s="108" t="s">
        <v>1090</v>
      </c>
    </row>
    <row r="1044" spans="1:1" x14ac:dyDescent="0.25">
      <c r="A1044" s="108" t="s">
        <v>1091</v>
      </c>
    </row>
    <row r="1045" spans="1:1" x14ac:dyDescent="0.25">
      <c r="A1045" s="108" t="s">
        <v>1092</v>
      </c>
    </row>
    <row r="1046" spans="1:1" x14ac:dyDescent="0.25">
      <c r="A1046" s="108" t="s">
        <v>1093</v>
      </c>
    </row>
    <row r="1047" spans="1:1" x14ac:dyDescent="0.25">
      <c r="A1047" s="108" t="s">
        <v>1094</v>
      </c>
    </row>
    <row r="1048" spans="1:1" x14ac:dyDescent="0.25">
      <c r="A1048" s="108" t="s">
        <v>1095</v>
      </c>
    </row>
    <row r="1049" spans="1:1" x14ac:dyDescent="0.25">
      <c r="A1049" s="108" t="s">
        <v>1096</v>
      </c>
    </row>
    <row r="1050" spans="1:1" x14ac:dyDescent="0.25">
      <c r="A1050" s="108" t="s">
        <v>1097</v>
      </c>
    </row>
    <row r="1051" spans="1:1" x14ac:dyDescent="0.25">
      <c r="A1051" s="108" t="s">
        <v>1098</v>
      </c>
    </row>
    <row r="1052" spans="1:1" x14ac:dyDescent="0.25">
      <c r="A1052" s="108" t="s">
        <v>1099</v>
      </c>
    </row>
    <row r="1053" spans="1:1" x14ac:dyDescent="0.25">
      <c r="A1053" s="108" t="s">
        <v>1100</v>
      </c>
    </row>
    <row r="1054" spans="1:1" x14ac:dyDescent="0.25">
      <c r="A1054" s="108" t="s">
        <v>1101</v>
      </c>
    </row>
    <row r="1055" spans="1:1" x14ac:dyDescent="0.25">
      <c r="A1055" s="108" t="s">
        <v>1102</v>
      </c>
    </row>
    <row r="1056" spans="1:1" x14ac:dyDescent="0.25">
      <c r="A1056" s="108" t="s">
        <v>1103</v>
      </c>
    </row>
    <row r="1057" spans="1:1" x14ac:dyDescent="0.25">
      <c r="A1057" s="108" t="s">
        <v>1104</v>
      </c>
    </row>
    <row r="1058" spans="1:1" x14ac:dyDescent="0.25">
      <c r="A1058" s="108" t="s">
        <v>1105</v>
      </c>
    </row>
    <row r="1059" spans="1:1" x14ac:dyDescent="0.25">
      <c r="A1059" s="108" t="s">
        <v>1106</v>
      </c>
    </row>
    <row r="1060" spans="1:1" x14ac:dyDescent="0.25">
      <c r="A1060" s="108" t="s">
        <v>1107</v>
      </c>
    </row>
    <row r="1061" spans="1:1" x14ac:dyDescent="0.25">
      <c r="A1061" s="108" t="s">
        <v>1108</v>
      </c>
    </row>
    <row r="1062" spans="1:1" x14ac:dyDescent="0.25">
      <c r="A1062" s="108" t="s">
        <v>1109</v>
      </c>
    </row>
    <row r="1063" spans="1:1" x14ac:dyDescent="0.25">
      <c r="A1063" s="108" t="s">
        <v>1110</v>
      </c>
    </row>
    <row r="1064" spans="1:1" x14ac:dyDescent="0.25">
      <c r="A1064" s="108" t="s">
        <v>1111</v>
      </c>
    </row>
    <row r="1065" spans="1:1" x14ac:dyDescent="0.25">
      <c r="A1065" s="108" t="s">
        <v>1112</v>
      </c>
    </row>
    <row r="1066" spans="1:1" x14ac:dyDescent="0.25">
      <c r="A1066" s="108" t="s">
        <v>1113</v>
      </c>
    </row>
    <row r="1067" spans="1:1" x14ac:dyDescent="0.25">
      <c r="A1067" s="108" t="s">
        <v>1114</v>
      </c>
    </row>
    <row r="1068" spans="1:1" x14ac:dyDescent="0.25">
      <c r="A1068" s="108" t="s">
        <v>1115</v>
      </c>
    </row>
    <row r="1069" spans="1:1" x14ac:dyDescent="0.25">
      <c r="A1069" s="108" t="s">
        <v>1116</v>
      </c>
    </row>
    <row r="1070" spans="1:1" x14ac:dyDescent="0.25">
      <c r="A1070" s="108" t="s">
        <v>1117</v>
      </c>
    </row>
    <row r="1071" spans="1:1" x14ac:dyDescent="0.25">
      <c r="A1071" s="108" t="s">
        <v>1118</v>
      </c>
    </row>
    <row r="1072" spans="1:1" x14ac:dyDescent="0.25">
      <c r="A1072" s="108" t="s">
        <v>1119</v>
      </c>
    </row>
    <row r="1073" spans="1:1" x14ac:dyDescent="0.25">
      <c r="A1073" s="108" t="s">
        <v>1120</v>
      </c>
    </row>
    <row r="1074" spans="1:1" x14ac:dyDescent="0.25">
      <c r="A1074" s="108" t="s">
        <v>1121</v>
      </c>
    </row>
    <row r="1075" spans="1:1" x14ac:dyDescent="0.25">
      <c r="A1075" s="108" t="s">
        <v>1122</v>
      </c>
    </row>
    <row r="1076" spans="1:1" x14ac:dyDescent="0.25">
      <c r="A1076" s="108" t="s">
        <v>1123</v>
      </c>
    </row>
    <row r="1077" spans="1:1" x14ac:dyDescent="0.25">
      <c r="A1077" s="110" t="s">
        <v>1124</v>
      </c>
    </row>
    <row r="1078" spans="1:1" x14ac:dyDescent="0.25">
      <c r="A1078" s="108" t="s">
        <v>1125</v>
      </c>
    </row>
    <row r="1079" spans="1:1" x14ac:dyDescent="0.25">
      <c r="A1079" s="108" t="s">
        <v>1126</v>
      </c>
    </row>
    <row r="1080" spans="1:1" x14ac:dyDescent="0.25">
      <c r="A1080" s="108" t="s">
        <v>1127</v>
      </c>
    </row>
    <row r="1081" spans="1:1" x14ac:dyDescent="0.25">
      <c r="A1081" s="108" t="s">
        <v>1128</v>
      </c>
    </row>
    <row r="1082" spans="1:1" x14ac:dyDescent="0.25">
      <c r="A1082" s="108" t="s">
        <v>1129</v>
      </c>
    </row>
    <row r="1083" spans="1:1" x14ac:dyDescent="0.25">
      <c r="A1083" s="108" t="s">
        <v>1130</v>
      </c>
    </row>
    <row r="1084" spans="1:1" x14ac:dyDescent="0.25">
      <c r="A1084" s="108" t="s">
        <v>1131</v>
      </c>
    </row>
    <row r="1085" spans="1:1" x14ac:dyDescent="0.25">
      <c r="A1085" s="108" t="s">
        <v>1132</v>
      </c>
    </row>
    <row r="1086" spans="1:1" x14ac:dyDescent="0.25">
      <c r="A1086" s="108" t="s">
        <v>1133</v>
      </c>
    </row>
    <row r="1087" spans="1:1" x14ac:dyDescent="0.25">
      <c r="A1087" s="108" t="s">
        <v>1134</v>
      </c>
    </row>
    <row r="1088" spans="1:1" x14ac:dyDescent="0.25">
      <c r="A1088" s="108" t="s">
        <v>1135</v>
      </c>
    </row>
    <row r="1089" spans="1:1" x14ac:dyDescent="0.25">
      <c r="A1089" s="108" t="s">
        <v>1136</v>
      </c>
    </row>
    <row r="1090" spans="1:1" x14ac:dyDescent="0.25">
      <c r="A1090" s="108" t="s">
        <v>1137</v>
      </c>
    </row>
    <row r="1091" spans="1:1" x14ac:dyDescent="0.25">
      <c r="A1091" s="108" t="s">
        <v>1138</v>
      </c>
    </row>
    <row r="1092" spans="1:1" x14ac:dyDescent="0.25">
      <c r="A1092" s="108" t="s">
        <v>1139</v>
      </c>
    </row>
    <row r="1093" spans="1:1" x14ac:dyDescent="0.25">
      <c r="A1093" s="108" t="s">
        <v>1140</v>
      </c>
    </row>
    <row r="1094" spans="1:1" x14ac:dyDescent="0.25">
      <c r="A1094" s="108" t="s">
        <v>1141</v>
      </c>
    </row>
    <row r="1095" spans="1:1" x14ac:dyDescent="0.25">
      <c r="A1095" s="108" t="s">
        <v>1142</v>
      </c>
    </row>
    <row r="1096" spans="1:1" x14ac:dyDescent="0.25">
      <c r="A1096" s="108" t="s">
        <v>1143</v>
      </c>
    </row>
    <row r="1097" spans="1:1" x14ac:dyDescent="0.25">
      <c r="A1097" s="108" t="s">
        <v>1144</v>
      </c>
    </row>
    <row r="1098" spans="1:1" x14ac:dyDescent="0.25">
      <c r="A1098" s="108" t="s">
        <v>1145</v>
      </c>
    </row>
    <row r="1099" spans="1:1" x14ac:dyDescent="0.25">
      <c r="A1099" s="108" t="s">
        <v>1146</v>
      </c>
    </row>
    <row r="1100" spans="1:1" x14ac:dyDescent="0.25">
      <c r="A1100" s="108" t="s">
        <v>1147</v>
      </c>
    </row>
    <row r="1101" spans="1:1" x14ac:dyDescent="0.25">
      <c r="A1101" s="108" t="s">
        <v>1148</v>
      </c>
    </row>
    <row r="1102" spans="1:1" x14ac:dyDescent="0.25">
      <c r="A1102" s="108" t="s">
        <v>1149</v>
      </c>
    </row>
    <row r="1103" spans="1:1" x14ac:dyDescent="0.25">
      <c r="A1103" s="108" t="s">
        <v>1150</v>
      </c>
    </row>
    <row r="1104" spans="1:1" x14ac:dyDescent="0.25">
      <c r="A1104" s="108" t="s">
        <v>1151</v>
      </c>
    </row>
    <row r="1105" spans="1:1" x14ac:dyDescent="0.25">
      <c r="A1105" s="108" t="s">
        <v>1152</v>
      </c>
    </row>
    <row r="1106" spans="1:1" x14ac:dyDescent="0.25">
      <c r="A1106" s="108" t="s">
        <v>1153</v>
      </c>
    </row>
    <row r="1107" spans="1:1" x14ac:dyDescent="0.25">
      <c r="A1107" s="108" t="s">
        <v>1154</v>
      </c>
    </row>
    <row r="1108" spans="1:1" x14ac:dyDescent="0.25">
      <c r="A1108" s="108" t="s">
        <v>1155</v>
      </c>
    </row>
    <row r="1109" spans="1:1" x14ac:dyDescent="0.25">
      <c r="A1109" s="108" t="s">
        <v>1156</v>
      </c>
    </row>
    <row r="1110" spans="1:1" x14ac:dyDescent="0.25">
      <c r="A1110" s="108" t="s">
        <v>1157</v>
      </c>
    </row>
    <row r="1111" spans="1:1" x14ac:dyDescent="0.25">
      <c r="A1111" s="108" t="s">
        <v>1158</v>
      </c>
    </row>
    <row r="1112" spans="1:1" x14ac:dyDescent="0.25">
      <c r="A1112" s="108" t="s">
        <v>1159</v>
      </c>
    </row>
    <row r="1113" spans="1:1" x14ac:dyDescent="0.25">
      <c r="A1113" s="108" t="s">
        <v>1160</v>
      </c>
    </row>
    <row r="1114" spans="1:1" x14ac:dyDescent="0.25">
      <c r="A1114" s="108" t="s">
        <v>1161</v>
      </c>
    </row>
    <row r="1115" spans="1:1" x14ac:dyDescent="0.25">
      <c r="A1115" s="108" t="s">
        <v>1162</v>
      </c>
    </row>
    <row r="1116" spans="1:1" x14ac:dyDescent="0.25">
      <c r="A1116" s="108" t="s">
        <v>1163</v>
      </c>
    </row>
    <row r="1117" spans="1:1" x14ac:dyDescent="0.25">
      <c r="A1117" s="108" t="s">
        <v>1164</v>
      </c>
    </row>
    <row r="1118" spans="1:1" x14ac:dyDescent="0.25">
      <c r="A1118" s="108" t="s">
        <v>1165</v>
      </c>
    </row>
    <row r="1119" spans="1:1" x14ac:dyDescent="0.25">
      <c r="A1119" s="108" t="s">
        <v>1166</v>
      </c>
    </row>
    <row r="1120" spans="1:1" x14ac:dyDescent="0.25">
      <c r="A1120" s="108" t="s">
        <v>1167</v>
      </c>
    </row>
    <row r="1121" spans="1:1" x14ac:dyDescent="0.25">
      <c r="A1121" s="108" t="s">
        <v>1168</v>
      </c>
    </row>
    <row r="1122" spans="1:1" x14ac:dyDescent="0.25">
      <c r="A1122" s="108" t="s">
        <v>1169</v>
      </c>
    </row>
    <row r="1123" spans="1:1" x14ac:dyDescent="0.25">
      <c r="A1123" s="108" t="s">
        <v>1170</v>
      </c>
    </row>
    <row r="1124" spans="1:1" x14ac:dyDescent="0.25">
      <c r="A1124" s="108" t="s">
        <v>1171</v>
      </c>
    </row>
    <row r="1125" spans="1:1" x14ac:dyDescent="0.25">
      <c r="A1125" s="108" t="s">
        <v>1172</v>
      </c>
    </row>
    <row r="1126" spans="1:1" x14ac:dyDescent="0.25">
      <c r="A1126" s="108" t="s">
        <v>1173</v>
      </c>
    </row>
    <row r="1127" spans="1:1" x14ac:dyDescent="0.25">
      <c r="A1127" s="108" t="s">
        <v>1174</v>
      </c>
    </row>
    <row r="1128" spans="1:1" x14ac:dyDescent="0.25">
      <c r="A1128" s="108" t="s">
        <v>1175</v>
      </c>
    </row>
    <row r="1129" spans="1:1" x14ac:dyDescent="0.25">
      <c r="A1129" s="111" t="s">
        <v>1176</v>
      </c>
    </row>
    <row r="1130" spans="1:1" x14ac:dyDescent="0.25">
      <c r="A1130" s="108" t="s">
        <v>1177</v>
      </c>
    </row>
    <row r="1131" spans="1:1" x14ac:dyDescent="0.25">
      <c r="A1131" s="108" t="s">
        <v>1178</v>
      </c>
    </row>
    <row r="1132" spans="1:1" x14ac:dyDescent="0.25">
      <c r="A1132" s="108" t="s">
        <v>1179</v>
      </c>
    </row>
    <row r="1133" spans="1:1" x14ac:dyDescent="0.25">
      <c r="A1133" s="108" t="s">
        <v>1180</v>
      </c>
    </row>
    <row r="1134" spans="1:1" x14ac:dyDescent="0.25">
      <c r="A1134" s="108" t="s">
        <v>1181</v>
      </c>
    </row>
    <row r="1135" spans="1:1" x14ac:dyDescent="0.25">
      <c r="A1135" s="108" t="s">
        <v>1182</v>
      </c>
    </row>
    <row r="1136" spans="1:1" x14ac:dyDescent="0.25">
      <c r="A1136" s="108" t="s">
        <v>1183</v>
      </c>
    </row>
    <row r="1137" spans="1:1" x14ac:dyDescent="0.25">
      <c r="A1137" s="108" t="s">
        <v>1184</v>
      </c>
    </row>
    <row r="1138" spans="1:1" x14ac:dyDescent="0.25">
      <c r="A1138" s="108" t="s">
        <v>1185</v>
      </c>
    </row>
    <row r="1139" spans="1:1" x14ac:dyDescent="0.25">
      <c r="A1139" s="108" t="s">
        <v>1186</v>
      </c>
    </row>
    <row r="1140" spans="1:1" x14ac:dyDescent="0.25">
      <c r="A1140" s="108" t="s">
        <v>1187</v>
      </c>
    </row>
    <row r="1141" spans="1:1" x14ac:dyDescent="0.25">
      <c r="A1141" s="108" t="s">
        <v>1188</v>
      </c>
    </row>
    <row r="1142" spans="1:1" x14ac:dyDescent="0.25">
      <c r="A1142" s="108" t="s">
        <v>1189</v>
      </c>
    </row>
    <row r="1143" spans="1:1" x14ac:dyDescent="0.25">
      <c r="A1143" s="108" t="s">
        <v>1190</v>
      </c>
    </row>
    <row r="1144" spans="1:1" x14ac:dyDescent="0.25">
      <c r="A1144" s="108" t="s">
        <v>1191</v>
      </c>
    </row>
    <row r="1145" spans="1:1" x14ac:dyDescent="0.25">
      <c r="A1145" s="108" t="s">
        <v>1192</v>
      </c>
    </row>
    <row r="1146" spans="1:1" x14ac:dyDescent="0.25">
      <c r="A1146" s="108" t="s">
        <v>1193</v>
      </c>
    </row>
    <row r="1147" spans="1:1" x14ac:dyDescent="0.25">
      <c r="A1147" s="108" t="s">
        <v>1194</v>
      </c>
    </row>
    <row r="1148" spans="1:1" x14ac:dyDescent="0.25">
      <c r="A1148" s="108" t="s">
        <v>1195</v>
      </c>
    </row>
    <row r="1149" spans="1:1" x14ac:dyDescent="0.25">
      <c r="A1149" s="108" t="s">
        <v>1196</v>
      </c>
    </row>
    <row r="1150" spans="1:1" x14ac:dyDescent="0.25">
      <c r="A1150" s="108" t="s">
        <v>1197</v>
      </c>
    </row>
    <row r="1151" spans="1:1" x14ac:dyDescent="0.25">
      <c r="A1151" s="108" t="s">
        <v>1198</v>
      </c>
    </row>
    <row r="1152" spans="1:1" x14ac:dyDescent="0.25">
      <c r="A1152" s="108" t="s">
        <v>1199</v>
      </c>
    </row>
    <row r="1153" spans="1:1" x14ac:dyDescent="0.25">
      <c r="A1153" s="108" t="s">
        <v>1200</v>
      </c>
    </row>
    <row r="1154" spans="1:1" x14ac:dyDescent="0.25">
      <c r="A1154" s="108" t="s">
        <v>1201</v>
      </c>
    </row>
    <row r="1155" spans="1:1" x14ac:dyDescent="0.25">
      <c r="A1155" s="108" t="s">
        <v>1202</v>
      </c>
    </row>
    <row r="1156" spans="1:1" x14ac:dyDescent="0.25">
      <c r="A1156" s="108" t="s">
        <v>1203</v>
      </c>
    </row>
    <row r="1157" spans="1:1" x14ac:dyDescent="0.25">
      <c r="A1157" s="108" t="s">
        <v>1204</v>
      </c>
    </row>
    <row r="1158" spans="1:1" x14ac:dyDescent="0.25">
      <c r="A1158" s="108" t="s">
        <v>1205</v>
      </c>
    </row>
    <row r="1159" spans="1:1" x14ac:dyDescent="0.25">
      <c r="A1159" s="108" t="s">
        <v>1206</v>
      </c>
    </row>
    <row r="1160" spans="1:1" x14ac:dyDescent="0.25">
      <c r="A1160" s="108" t="s">
        <v>1207</v>
      </c>
    </row>
    <row r="1161" spans="1:1" x14ac:dyDescent="0.25">
      <c r="A1161" s="108" t="s">
        <v>1208</v>
      </c>
    </row>
    <row r="1162" spans="1:1" x14ac:dyDescent="0.25">
      <c r="A1162" s="108" t="s">
        <v>1209</v>
      </c>
    </row>
    <row r="1163" spans="1:1" x14ac:dyDescent="0.25">
      <c r="A1163" s="108" t="s">
        <v>1210</v>
      </c>
    </row>
    <row r="1164" spans="1:1" x14ac:dyDescent="0.25">
      <c r="A1164" s="108" t="s">
        <v>1211</v>
      </c>
    </row>
    <row r="1165" spans="1:1" x14ac:dyDescent="0.25">
      <c r="A1165" s="108" t="s">
        <v>1212</v>
      </c>
    </row>
    <row r="1166" spans="1:1" x14ac:dyDescent="0.25">
      <c r="A1166" s="108" t="s">
        <v>1213</v>
      </c>
    </row>
    <row r="1167" spans="1:1" x14ac:dyDescent="0.25">
      <c r="A1167" s="108" t="s">
        <v>1214</v>
      </c>
    </row>
    <row r="1168" spans="1:1" x14ac:dyDescent="0.25">
      <c r="A1168" s="108" t="s">
        <v>1215</v>
      </c>
    </row>
    <row r="1169" spans="1:1" x14ac:dyDescent="0.25">
      <c r="A1169" s="108" t="s">
        <v>1216</v>
      </c>
    </row>
    <row r="1170" spans="1:1" x14ac:dyDescent="0.25">
      <c r="A1170" s="108" t="s">
        <v>1217</v>
      </c>
    </row>
    <row r="1171" spans="1:1" x14ac:dyDescent="0.25">
      <c r="A1171" s="108" t="s">
        <v>1218</v>
      </c>
    </row>
    <row r="1172" spans="1:1" x14ac:dyDescent="0.25">
      <c r="A1172" s="108" t="s">
        <v>1219</v>
      </c>
    </row>
    <row r="1173" spans="1:1" x14ac:dyDescent="0.25">
      <c r="A1173" s="108" t="s">
        <v>1220</v>
      </c>
    </row>
    <row r="1174" spans="1:1" x14ac:dyDescent="0.25">
      <c r="A1174" s="108" t="s">
        <v>1221</v>
      </c>
    </row>
    <row r="1175" spans="1:1" x14ac:dyDescent="0.25">
      <c r="A1175" s="108" t="s">
        <v>1222</v>
      </c>
    </row>
    <row r="1176" spans="1:1" x14ac:dyDescent="0.25">
      <c r="A1176" s="108" t="s">
        <v>1223</v>
      </c>
    </row>
    <row r="1177" spans="1:1" x14ac:dyDescent="0.25">
      <c r="A1177" s="108" t="s">
        <v>1224</v>
      </c>
    </row>
    <row r="1178" spans="1:1" x14ac:dyDescent="0.25">
      <c r="A1178" s="108" t="s">
        <v>1225</v>
      </c>
    </row>
    <row r="1179" spans="1:1" x14ac:dyDescent="0.25">
      <c r="A1179" s="108" t="s">
        <v>1226</v>
      </c>
    </row>
    <row r="1180" spans="1:1" x14ac:dyDescent="0.25">
      <c r="A1180" s="108" t="s">
        <v>1227</v>
      </c>
    </row>
    <row r="1181" spans="1:1" x14ac:dyDescent="0.25">
      <c r="A1181" s="108" t="s">
        <v>1228</v>
      </c>
    </row>
    <row r="1182" spans="1:1" x14ac:dyDescent="0.25">
      <c r="A1182" s="108" t="s">
        <v>1229</v>
      </c>
    </row>
    <row r="1183" spans="1:1" x14ac:dyDescent="0.25">
      <c r="A1183" s="108" t="s">
        <v>1230</v>
      </c>
    </row>
    <row r="1184" spans="1:1" x14ac:dyDescent="0.25">
      <c r="A1184" s="108" t="s">
        <v>1231</v>
      </c>
    </row>
    <row r="1185" spans="1:1" x14ac:dyDescent="0.25">
      <c r="A1185" s="108" t="s">
        <v>1232</v>
      </c>
    </row>
    <row r="1186" spans="1:1" x14ac:dyDescent="0.25">
      <c r="A1186" s="108" t="s">
        <v>1233</v>
      </c>
    </row>
    <row r="1187" spans="1:1" x14ac:dyDescent="0.25">
      <c r="A1187" s="108" t="s">
        <v>1234</v>
      </c>
    </row>
    <row r="1188" spans="1:1" x14ac:dyDescent="0.25">
      <c r="A1188" s="108" t="s">
        <v>1235</v>
      </c>
    </row>
    <row r="1189" spans="1:1" x14ac:dyDescent="0.25">
      <c r="A1189" s="108" t="s">
        <v>1236</v>
      </c>
    </row>
    <row r="1190" spans="1:1" x14ac:dyDescent="0.25">
      <c r="A1190" s="108" t="s">
        <v>1237</v>
      </c>
    </row>
    <row r="1191" spans="1:1" x14ac:dyDescent="0.25">
      <c r="A1191" s="108" t="s">
        <v>1238</v>
      </c>
    </row>
    <row r="1192" spans="1:1" x14ac:dyDescent="0.25">
      <c r="A1192" s="108" t="s">
        <v>1239</v>
      </c>
    </row>
    <row r="1193" spans="1:1" x14ac:dyDescent="0.25">
      <c r="A1193" s="108" t="s">
        <v>1240</v>
      </c>
    </row>
    <row r="1194" spans="1:1" x14ac:dyDescent="0.25">
      <c r="A1194" s="108" t="s">
        <v>1241</v>
      </c>
    </row>
    <row r="1195" spans="1:1" x14ac:dyDescent="0.25">
      <c r="A1195" s="108" t="s">
        <v>1242</v>
      </c>
    </row>
    <row r="1196" spans="1:1" x14ac:dyDescent="0.25">
      <c r="A1196" s="108" t="s">
        <v>1243</v>
      </c>
    </row>
    <row r="1197" spans="1:1" x14ac:dyDescent="0.25">
      <c r="A1197" s="108" t="s">
        <v>1244</v>
      </c>
    </row>
    <row r="1198" spans="1:1" x14ac:dyDescent="0.25">
      <c r="A1198" s="108" t="s">
        <v>1245</v>
      </c>
    </row>
    <row r="1199" spans="1:1" x14ac:dyDescent="0.25">
      <c r="A1199" s="108" t="s">
        <v>1246</v>
      </c>
    </row>
    <row r="1200" spans="1:1" x14ac:dyDescent="0.25">
      <c r="A1200" s="108" t="s">
        <v>1247</v>
      </c>
    </row>
    <row r="1201" spans="1:1" x14ac:dyDescent="0.25">
      <c r="A1201" s="108" t="s">
        <v>1248</v>
      </c>
    </row>
    <row r="1202" spans="1:1" x14ac:dyDescent="0.25">
      <c r="A1202" s="108" t="s">
        <v>1249</v>
      </c>
    </row>
    <row r="1203" spans="1:1" x14ac:dyDescent="0.25">
      <c r="A1203" s="108" t="s">
        <v>1250</v>
      </c>
    </row>
    <row r="1204" spans="1:1" x14ac:dyDescent="0.25">
      <c r="A1204" s="108" t="s">
        <v>1251</v>
      </c>
    </row>
    <row r="1205" spans="1:1" x14ac:dyDescent="0.25">
      <c r="A1205" s="108" t="s">
        <v>1252</v>
      </c>
    </row>
    <row r="1206" spans="1:1" x14ac:dyDescent="0.25">
      <c r="A1206" s="108" t="s">
        <v>1253</v>
      </c>
    </row>
    <row r="1207" spans="1:1" x14ac:dyDescent="0.25">
      <c r="A1207" s="108" t="s">
        <v>1254</v>
      </c>
    </row>
    <row r="1208" spans="1:1" x14ac:dyDescent="0.25">
      <c r="A1208" s="108" t="s">
        <v>1255</v>
      </c>
    </row>
    <row r="1209" spans="1:1" x14ac:dyDescent="0.25">
      <c r="A1209" s="108" t="s">
        <v>1256</v>
      </c>
    </row>
    <row r="1210" spans="1:1" x14ac:dyDescent="0.25">
      <c r="A1210" s="108" t="s">
        <v>1257</v>
      </c>
    </row>
    <row r="1211" spans="1:1" x14ac:dyDescent="0.25">
      <c r="A1211" s="108" t="s">
        <v>1258</v>
      </c>
    </row>
    <row r="1212" spans="1:1" x14ac:dyDescent="0.25">
      <c r="A1212" s="108" t="s">
        <v>1259</v>
      </c>
    </row>
    <row r="1213" spans="1:1" x14ac:dyDescent="0.25">
      <c r="A1213" s="108" t="s">
        <v>1260</v>
      </c>
    </row>
    <row r="1214" spans="1:1" x14ac:dyDescent="0.25">
      <c r="A1214" s="108" t="s">
        <v>1261</v>
      </c>
    </row>
    <row r="1215" spans="1:1" x14ac:dyDescent="0.25">
      <c r="A1215" s="108" t="s">
        <v>1262</v>
      </c>
    </row>
    <row r="1216" spans="1:1" x14ac:dyDescent="0.25">
      <c r="A1216" s="108" t="s">
        <v>1263</v>
      </c>
    </row>
    <row r="1217" spans="1:1" x14ac:dyDescent="0.25">
      <c r="A1217" s="108" t="s">
        <v>1264</v>
      </c>
    </row>
    <row r="1218" spans="1:1" x14ac:dyDescent="0.25">
      <c r="A1218" s="108" t="s">
        <v>1265</v>
      </c>
    </row>
    <row r="1219" spans="1:1" x14ac:dyDescent="0.25">
      <c r="A1219" s="108" t="s">
        <v>1266</v>
      </c>
    </row>
    <row r="1220" spans="1:1" x14ac:dyDescent="0.25">
      <c r="A1220" s="108" t="s">
        <v>1267</v>
      </c>
    </row>
    <row r="1221" spans="1:1" x14ac:dyDescent="0.25">
      <c r="A1221" s="108" t="s">
        <v>1268</v>
      </c>
    </row>
    <row r="1222" spans="1:1" x14ac:dyDescent="0.25">
      <c r="A1222" s="108" t="s">
        <v>1269</v>
      </c>
    </row>
    <row r="1223" spans="1:1" x14ac:dyDescent="0.25">
      <c r="A1223" s="108" t="s">
        <v>1270</v>
      </c>
    </row>
    <row r="1224" spans="1:1" x14ac:dyDescent="0.25">
      <c r="A1224" s="108" t="s">
        <v>1271</v>
      </c>
    </row>
    <row r="1225" spans="1:1" x14ac:dyDescent="0.25">
      <c r="A1225" s="108" t="s">
        <v>1272</v>
      </c>
    </row>
    <row r="1226" spans="1:1" x14ac:dyDescent="0.25">
      <c r="A1226" s="108" t="s">
        <v>1273</v>
      </c>
    </row>
    <row r="1227" spans="1:1" x14ac:dyDescent="0.25">
      <c r="A1227" s="108" t="s">
        <v>1274</v>
      </c>
    </row>
    <row r="1228" spans="1:1" x14ac:dyDescent="0.25">
      <c r="A1228" s="108" t="s">
        <v>1275</v>
      </c>
    </row>
    <row r="1229" spans="1:1" x14ac:dyDescent="0.25">
      <c r="A1229" s="108" t="s">
        <v>1276</v>
      </c>
    </row>
    <row r="1230" spans="1:1" x14ac:dyDescent="0.25">
      <c r="A1230" s="108" t="s">
        <v>1277</v>
      </c>
    </row>
    <row r="1231" spans="1:1" x14ac:dyDescent="0.25">
      <c r="A1231" s="108" t="s">
        <v>1278</v>
      </c>
    </row>
    <row r="1232" spans="1:1" x14ac:dyDescent="0.25">
      <c r="A1232" s="108" t="s">
        <v>1279</v>
      </c>
    </row>
    <row r="1233" spans="1:1" x14ac:dyDescent="0.25">
      <c r="A1233" s="108" t="s">
        <v>1280</v>
      </c>
    </row>
    <row r="1234" spans="1:1" x14ac:dyDescent="0.25">
      <c r="A1234" s="108" t="s">
        <v>1281</v>
      </c>
    </row>
    <row r="1235" spans="1:1" x14ac:dyDescent="0.25">
      <c r="A1235" s="108" t="s">
        <v>1282</v>
      </c>
    </row>
    <row r="1236" spans="1:1" x14ac:dyDescent="0.25">
      <c r="A1236" s="108" t="s">
        <v>1283</v>
      </c>
    </row>
    <row r="1237" spans="1:1" x14ac:dyDescent="0.25">
      <c r="A1237" s="108" t="s">
        <v>1284</v>
      </c>
    </row>
    <row r="1238" spans="1:1" x14ac:dyDescent="0.25">
      <c r="A1238" s="108" t="s">
        <v>1285</v>
      </c>
    </row>
    <row r="1239" spans="1:1" x14ac:dyDescent="0.25">
      <c r="A1239" s="108" t="s">
        <v>1286</v>
      </c>
    </row>
    <row r="1240" spans="1:1" x14ac:dyDescent="0.25">
      <c r="A1240" s="108" t="s">
        <v>1287</v>
      </c>
    </row>
    <row r="1241" spans="1:1" x14ac:dyDescent="0.25">
      <c r="A1241" s="108" t="s">
        <v>1288</v>
      </c>
    </row>
    <row r="1242" spans="1:1" x14ac:dyDescent="0.25">
      <c r="A1242" s="108" t="s">
        <v>1289</v>
      </c>
    </row>
    <row r="1243" spans="1:1" x14ac:dyDescent="0.25">
      <c r="A1243" s="108" t="s">
        <v>1290</v>
      </c>
    </row>
    <row r="1244" spans="1:1" x14ac:dyDescent="0.25">
      <c r="A1244" s="108" t="s">
        <v>1291</v>
      </c>
    </row>
    <row r="1245" spans="1:1" x14ac:dyDescent="0.25">
      <c r="A1245" s="108" t="s">
        <v>1292</v>
      </c>
    </row>
    <row r="1246" spans="1:1" x14ac:dyDescent="0.25">
      <c r="A1246" s="108" t="s">
        <v>1293</v>
      </c>
    </row>
    <row r="1247" spans="1:1" x14ac:dyDescent="0.25">
      <c r="A1247" s="108" t="s">
        <v>1294</v>
      </c>
    </row>
    <row r="1248" spans="1:1" x14ac:dyDescent="0.25">
      <c r="A1248" s="108" t="s">
        <v>1295</v>
      </c>
    </row>
    <row r="1249" spans="1:1" x14ac:dyDescent="0.25">
      <c r="A1249" s="108" t="s">
        <v>1296</v>
      </c>
    </row>
    <row r="1250" spans="1:1" x14ac:dyDescent="0.25">
      <c r="A1250" s="108" t="s">
        <v>1297</v>
      </c>
    </row>
    <row r="1251" spans="1:1" x14ac:dyDescent="0.25">
      <c r="A1251" s="108" t="s">
        <v>1298</v>
      </c>
    </row>
    <row r="1252" spans="1:1" x14ac:dyDescent="0.25">
      <c r="A1252" s="108" t="s">
        <v>1299</v>
      </c>
    </row>
    <row r="1253" spans="1:1" x14ac:dyDescent="0.25">
      <c r="A1253" s="108" t="s">
        <v>1300</v>
      </c>
    </row>
    <row r="1254" spans="1:1" x14ac:dyDescent="0.25">
      <c r="A1254" s="108" t="s">
        <v>1301</v>
      </c>
    </row>
    <row r="1255" spans="1:1" x14ac:dyDescent="0.25">
      <c r="A1255" s="108" t="s">
        <v>1302</v>
      </c>
    </row>
    <row r="1256" spans="1:1" x14ac:dyDescent="0.25">
      <c r="A1256" s="108" t="s">
        <v>1303</v>
      </c>
    </row>
    <row r="1257" spans="1:1" x14ac:dyDescent="0.25">
      <c r="A1257" s="108" t="s">
        <v>1304</v>
      </c>
    </row>
    <row r="1258" spans="1:1" x14ac:dyDescent="0.25">
      <c r="A1258" s="108" t="s">
        <v>1305</v>
      </c>
    </row>
    <row r="1259" spans="1:1" x14ac:dyDescent="0.25">
      <c r="A1259" s="108" t="s">
        <v>1306</v>
      </c>
    </row>
    <row r="1260" spans="1:1" x14ac:dyDescent="0.25">
      <c r="A1260" s="108" t="s">
        <v>1307</v>
      </c>
    </row>
    <row r="1261" spans="1:1" x14ac:dyDescent="0.25">
      <c r="A1261" s="108" t="s">
        <v>1308</v>
      </c>
    </row>
    <row r="1262" spans="1:1" x14ac:dyDescent="0.25">
      <c r="A1262" s="108" t="s">
        <v>1309</v>
      </c>
    </row>
    <row r="1263" spans="1:1" x14ac:dyDescent="0.25">
      <c r="A1263" s="108" t="s">
        <v>1310</v>
      </c>
    </row>
    <row r="1264" spans="1:1" x14ac:dyDescent="0.25">
      <c r="A1264" s="108" t="s">
        <v>1311</v>
      </c>
    </row>
    <row r="1265" spans="1:1" x14ac:dyDescent="0.25">
      <c r="A1265" s="108" t="s">
        <v>1312</v>
      </c>
    </row>
    <row r="1266" spans="1:1" x14ac:dyDescent="0.25">
      <c r="A1266" s="108" t="s">
        <v>1313</v>
      </c>
    </row>
    <row r="1267" spans="1:1" x14ac:dyDescent="0.25">
      <c r="A1267" s="108" t="s">
        <v>1314</v>
      </c>
    </row>
    <row r="1268" spans="1:1" x14ac:dyDescent="0.25">
      <c r="A1268" s="108" t="s">
        <v>1315</v>
      </c>
    </row>
    <row r="1269" spans="1:1" x14ac:dyDescent="0.25">
      <c r="A1269" s="108" t="s">
        <v>1316</v>
      </c>
    </row>
    <row r="1270" spans="1:1" x14ac:dyDescent="0.25">
      <c r="A1270" s="108" t="s">
        <v>1317</v>
      </c>
    </row>
    <row r="1271" spans="1:1" x14ac:dyDescent="0.25">
      <c r="A1271" s="108" t="s">
        <v>1318</v>
      </c>
    </row>
    <row r="1272" spans="1:1" x14ac:dyDescent="0.25">
      <c r="A1272" s="108" t="s">
        <v>1319</v>
      </c>
    </row>
    <row r="1273" spans="1:1" x14ac:dyDescent="0.25">
      <c r="A1273" s="108" t="s">
        <v>1320</v>
      </c>
    </row>
    <row r="1274" spans="1:1" x14ac:dyDescent="0.25">
      <c r="A1274" s="108" t="s">
        <v>1321</v>
      </c>
    </row>
    <row r="1275" spans="1:1" x14ac:dyDescent="0.25">
      <c r="A1275" s="108" t="s">
        <v>1322</v>
      </c>
    </row>
    <row r="1276" spans="1:1" x14ac:dyDescent="0.25">
      <c r="A1276" s="108" t="s">
        <v>1323</v>
      </c>
    </row>
    <row r="1277" spans="1:1" x14ac:dyDescent="0.25">
      <c r="A1277" s="108" t="s">
        <v>1324</v>
      </c>
    </row>
    <row r="1278" spans="1:1" x14ac:dyDescent="0.25">
      <c r="A1278" s="108" t="s">
        <v>1325</v>
      </c>
    </row>
    <row r="1279" spans="1:1" x14ac:dyDescent="0.25">
      <c r="A1279" s="108" t="s">
        <v>1326</v>
      </c>
    </row>
    <row r="1280" spans="1:1" x14ac:dyDescent="0.25">
      <c r="A1280" s="108" t="s">
        <v>1327</v>
      </c>
    </row>
    <row r="1281" spans="1:1" x14ac:dyDescent="0.25">
      <c r="A1281" s="108" t="s">
        <v>1328</v>
      </c>
    </row>
    <row r="1282" spans="1:1" x14ac:dyDescent="0.25">
      <c r="A1282" s="108" t="s">
        <v>1329</v>
      </c>
    </row>
    <row r="1283" spans="1:1" x14ac:dyDescent="0.25">
      <c r="A1283" s="108" t="s">
        <v>1330</v>
      </c>
    </row>
    <row r="1284" spans="1:1" x14ac:dyDescent="0.25">
      <c r="A1284" s="108" t="s">
        <v>1331</v>
      </c>
    </row>
    <row r="1285" spans="1:1" x14ac:dyDescent="0.25">
      <c r="A1285" s="108" t="s">
        <v>1332</v>
      </c>
    </row>
    <row r="1286" spans="1:1" x14ac:dyDescent="0.25">
      <c r="A1286" s="108" t="s">
        <v>1333</v>
      </c>
    </row>
    <row r="1287" spans="1:1" x14ac:dyDescent="0.25">
      <c r="A1287" s="108" t="s">
        <v>1334</v>
      </c>
    </row>
    <row r="1288" spans="1:1" x14ac:dyDescent="0.25">
      <c r="A1288" s="108" t="s">
        <v>1335</v>
      </c>
    </row>
    <row r="1289" spans="1:1" x14ac:dyDescent="0.25">
      <c r="A1289" s="108" t="s">
        <v>1336</v>
      </c>
    </row>
    <row r="1290" spans="1:1" x14ac:dyDescent="0.25">
      <c r="A1290" s="108" t="s">
        <v>1337</v>
      </c>
    </row>
    <row r="1291" spans="1:1" x14ac:dyDescent="0.25">
      <c r="A1291" s="108" t="s">
        <v>1338</v>
      </c>
    </row>
    <row r="1292" spans="1:1" x14ac:dyDescent="0.25">
      <c r="A1292" s="108" t="s">
        <v>1339</v>
      </c>
    </row>
    <row r="1293" spans="1:1" x14ac:dyDescent="0.25">
      <c r="A1293" s="108" t="s">
        <v>1340</v>
      </c>
    </row>
    <row r="1294" spans="1:1" x14ac:dyDescent="0.25">
      <c r="A1294" s="108" t="s">
        <v>1341</v>
      </c>
    </row>
    <row r="1295" spans="1:1" x14ac:dyDescent="0.25">
      <c r="A1295" s="108" t="s">
        <v>1342</v>
      </c>
    </row>
    <row r="1296" spans="1:1" x14ac:dyDescent="0.25">
      <c r="A1296" s="108" t="s">
        <v>1343</v>
      </c>
    </row>
    <row r="1297" spans="1:1" x14ac:dyDescent="0.25">
      <c r="A1297" s="108" t="s">
        <v>1344</v>
      </c>
    </row>
    <row r="1298" spans="1:1" x14ac:dyDescent="0.25">
      <c r="A1298" s="108" t="s">
        <v>1345</v>
      </c>
    </row>
    <row r="1299" spans="1:1" x14ac:dyDescent="0.25">
      <c r="A1299" s="108" t="s">
        <v>1346</v>
      </c>
    </row>
    <row r="1300" spans="1:1" x14ac:dyDescent="0.25">
      <c r="A1300" s="108" t="s">
        <v>1347</v>
      </c>
    </row>
    <row r="1301" spans="1:1" x14ac:dyDescent="0.25">
      <c r="A1301" s="108" t="s">
        <v>1348</v>
      </c>
    </row>
    <row r="1302" spans="1:1" x14ac:dyDescent="0.25">
      <c r="A1302" s="108" t="s">
        <v>1349</v>
      </c>
    </row>
    <row r="1303" spans="1:1" x14ac:dyDescent="0.25">
      <c r="A1303" s="108" t="s">
        <v>1350</v>
      </c>
    </row>
    <row r="1304" spans="1:1" x14ac:dyDescent="0.25">
      <c r="A1304" s="108" t="s">
        <v>1351</v>
      </c>
    </row>
    <row r="1305" spans="1:1" x14ac:dyDescent="0.25">
      <c r="A1305" s="108" t="s">
        <v>1352</v>
      </c>
    </row>
    <row r="1306" spans="1:1" x14ac:dyDescent="0.25">
      <c r="A1306" s="108" t="s">
        <v>1353</v>
      </c>
    </row>
    <row r="1307" spans="1:1" x14ac:dyDescent="0.25">
      <c r="A1307" s="108" t="s">
        <v>1354</v>
      </c>
    </row>
    <row r="1308" spans="1:1" x14ac:dyDescent="0.25">
      <c r="A1308" s="108" t="s">
        <v>1355</v>
      </c>
    </row>
    <row r="1309" spans="1:1" x14ac:dyDescent="0.25">
      <c r="A1309" s="108" t="s">
        <v>1356</v>
      </c>
    </row>
    <row r="1310" spans="1:1" x14ac:dyDescent="0.25">
      <c r="A1310" s="108" t="s">
        <v>1357</v>
      </c>
    </row>
    <row r="1311" spans="1:1" x14ac:dyDescent="0.25">
      <c r="A1311" s="108" t="s">
        <v>1358</v>
      </c>
    </row>
    <row r="1312" spans="1:1" x14ac:dyDescent="0.25">
      <c r="A1312" s="108" t="s">
        <v>1359</v>
      </c>
    </row>
    <row r="1313" spans="1:1" x14ac:dyDescent="0.25">
      <c r="A1313" s="108" t="s">
        <v>1360</v>
      </c>
    </row>
    <row r="1314" spans="1:1" x14ac:dyDescent="0.25">
      <c r="A1314" s="108" t="s">
        <v>1361</v>
      </c>
    </row>
    <row r="1315" spans="1:1" x14ac:dyDescent="0.25">
      <c r="A1315" s="108" t="s">
        <v>1362</v>
      </c>
    </row>
    <row r="1316" spans="1:1" x14ac:dyDescent="0.25">
      <c r="A1316" s="108" t="s">
        <v>1363</v>
      </c>
    </row>
    <row r="1317" spans="1:1" x14ac:dyDescent="0.25">
      <c r="A1317" s="108" t="s">
        <v>1364</v>
      </c>
    </row>
    <row r="1318" spans="1:1" x14ac:dyDescent="0.25">
      <c r="A1318" s="108" t="s">
        <v>1365</v>
      </c>
    </row>
    <row r="1319" spans="1:1" x14ac:dyDescent="0.25">
      <c r="A1319" s="108" t="s">
        <v>1366</v>
      </c>
    </row>
    <row r="1320" spans="1:1" x14ac:dyDescent="0.25">
      <c r="A1320" s="108" t="s">
        <v>1367</v>
      </c>
    </row>
    <row r="1321" spans="1:1" x14ac:dyDescent="0.25">
      <c r="A1321" s="108" t="s">
        <v>1368</v>
      </c>
    </row>
    <row r="1322" spans="1:1" x14ac:dyDescent="0.25">
      <c r="A1322" s="108" t="s">
        <v>1369</v>
      </c>
    </row>
    <row r="1323" spans="1:1" x14ac:dyDescent="0.25">
      <c r="A1323" s="108" t="s">
        <v>1370</v>
      </c>
    </row>
    <row r="1324" spans="1:1" x14ac:dyDescent="0.25">
      <c r="A1324" s="108" t="s">
        <v>1371</v>
      </c>
    </row>
    <row r="1325" spans="1:1" x14ac:dyDescent="0.25">
      <c r="A1325" s="108" t="s">
        <v>1372</v>
      </c>
    </row>
    <row r="1326" spans="1:1" x14ac:dyDescent="0.25">
      <c r="A1326" s="108" t="s">
        <v>1373</v>
      </c>
    </row>
    <row r="1327" spans="1:1" x14ac:dyDescent="0.25">
      <c r="A1327" s="108" t="s">
        <v>1374</v>
      </c>
    </row>
    <row r="1328" spans="1:1" x14ac:dyDescent="0.25">
      <c r="A1328" s="108" t="s">
        <v>1375</v>
      </c>
    </row>
    <row r="1329" spans="1:1" x14ac:dyDescent="0.25">
      <c r="A1329" s="108" t="s">
        <v>1376</v>
      </c>
    </row>
    <row r="1330" spans="1:1" x14ac:dyDescent="0.25">
      <c r="A1330" s="108" t="s">
        <v>1377</v>
      </c>
    </row>
    <row r="1331" spans="1:1" x14ac:dyDescent="0.25">
      <c r="A1331" s="108" t="s">
        <v>1378</v>
      </c>
    </row>
    <row r="1332" spans="1:1" x14ac:dyDescent="0.25">
      <c r="A1332" s="108" t="s">
        <v>1379</v>
      </c>
    </row>
    <row r="1333" spans="1:1" x14ac:dyDescent="0.25">
      <c r="A1333" s="108" t="s">
        <v>1380</v>
      </c>
    </row>
    <row r="1334" spans="1:1" x14ac:dyDescent="0.25">
      <c r="A1334" s="108" t="s">
        <v>1381</v>
      </c>
    </row>
    <row r="1335" spans="1:1" x14ac:dyDescent="0.25">
      <c r="A1335" s="108" t="s">
        <v>1382</v>
      </c>
    </row>
    <row r="1336" spans="1:1" x14ac:dyDescent="0.25">
      <c r="A1336" s="108" t="s">
        <v>1383</v>
      </c>
    </row>
    <row r="1337" spans="1:1" x14ac:dyDescent="0.25">
      <c r="A1337" s="108" t="s">
        <v>1384</v>
      </c>
    </row>
    <row r="1338" spans="1:1" x14ac:dyDescent="0.25">
      <c r="A1338" s="108" t="s">
        <v>1385</v>
      </c>
    </row>
    <row r="1339" spans="1:1" x14ac:dyDescent="0.25">
      <c r="A1339" s="108" t="s">
        <v>1386</v>
      </c>
    </row>
    <row r="1340" spans="1:1" x14ac:dyDescent="0.25">
      <c r="A1340" s="108" t="s">
        <v>1387</v>
      </c>
    </row>
    <row r="1341" spans="1:1" x14ac:dyDescent="0.25">
      <c r="A1341" s="108" t="s">
        <v>1388</v>
      </c>
    </row>
    <row r="1342" spans="1:1" x14ac:dyDescent="0.25">
      <c r="A1342" s="108" t="s">
        <v>1389</v>
      </c>
    </row>
    <row r="1343" spans="1:1" x14ac:dyDescent="0.25">
      <c r="A1343" s="108" t="s">
        <v>1390</v>
      </c>
    </row>
    <row r="1344" spans="1:1" x14ac:dyDescent="0.25">
      <c r="A1344" s="108" t="s">
        <v>1391</v>
      </c>
    </row>
    <row r="1345" spans="1:1" x14ac:dyDescent="0.25">
      <c r="A1345" s="108" t="s">
        <v>1392</v>
      </c>
    </row>
    <row r="1346" spans="1:1" x14ac:dyDescent="0.25">
      <c r="A1346" s="108" t="s">
        <v>1393</v>
      </c>
    </row>
    <row r="1347" spans="1:1" x14ac:dyDescent="0.25">
      <c r="A1347" s="108" t="s">
        <v>1394</v>
      </c>
    </row>
    <row r="1348" spans="1:1" x14ac:dyDescent="0.25">
      <c r="A1348" s="108" t="s">
        <v>1395</v>
      </c>
    </row>
    <row r="1349" spans="1:1" x14ac:dyDescent="0.25">
      <c r="A1349" s="108" t="s">
        <v>1396</v>
      </c>
    </row>
    <row r="1350" spans="1:1" x14ac:dyDescent="0.25">
      <c r="A1350" s="108" t="s">
        <v>1397</v>
      </c>
    </row>
    <row r="1351" spans="1:1" x14ac:dyDescent="0.25">
      <c r="A1351" s="108" t="s">
        <v>1398</v>
      </c>
    </row>
    <row r="1352" spans="1:1" x14ac:dyDescent="0.25">
      <c r="A1352" s="108" t="s">
        <v>1399</v>
      </c>
    </row>
    <row r="1353" spans="1:1" x14ac:dyDescent="0.25">
      <c r="A1353" s="108" t="s">
        <v>1400</v>
      </c>
    </row>
    <row r="1354" spans="1:1" x14ac:dyDescent="0.25">
      <c r="A1354" s="108" t="s">
        <v>1401</v>
      </c>
    </row>
    <row r="1355" spans="1:1" x14ac:dyDescent="0.25">
      <c r="A1355" s="108" t="s">
        <v>1402</v>
      </c>
    </row>
    <row r="1356" spans="1:1" x14ac:dyDescent="0.25">
      <c r="A1356" s="108" t="s">
        <v>1403</v>
      </c>
    </row>
    <row r="1357" spans="1:1" x14ac:dyDescent="0.25">
      <c r="A1357" s="108" t="s">
        <v>1404</v>
      </c>
    </row>
    <row r="1358" spans="1:1" x14ac:dyDescent="0.25">
      <c r="A1358" s="108" t="s">
        <v>1405</v>
      </c>
    </row>
    <row r="1359" spans="1:1" x14ac:dyDescent="0.25">
      <c r="A1359" s="108" t="s">
        <v>1406</v>
      </c>
    </row>
    <row r="1360" spans="1:1" x14ac:dyDescent="0.25">
      <c r="A1360" s="108" t="s">
        <v>1407</v>
      </c>
    </row>
    <row r="1361" spans="1:1" x14ac:dyDescent="0.25">
      <c r="A1361" s="108" t="s">
        <v>1408</v>
      </c>
    </row>
    <row r="1362" spans="1:1" x14ac:dyDescent="0.25">
      <c r="A1362" s="108" t="s">
        <v>1409</v>
      </c>
    </row>
    <row r="1363" spans="1:1" x14ac:dyDescent="0.25">
      <c r="A1363" s="108" t="s">
        <v>1410</v>
      </c>
    </row>
    <row r="1364" spans="1:1" x14ac:dyDescent="0.25">
      <c r="A1364" s="108" t="s">
        <v>1411</v>
      </c>
    </row>
    <row r="1365" spans="1:1" x14ac:dyDescent="0.25">
      <c r="A1365" s="108" t="s">
        <v>1412</v>
      </c>
    </row>
    <row r="1366" spans="1:1" x14ac:dyDescent="0.25">
      <c r="A1366" s="108" t="s">
        <v>1413</v>
      </c>
    </row>
    <row r="1367" spans="1:1" x14ac:dyDescent="0.25">
      <c r="A1367" s="108" t="s">
        <v>1414</v>
      </c>
    </row>
    <row r="1368" spans="1:1" x14ac:dyDescent="0.25">
      <c r="A1368" s="108" t="s">
        <v>1415</v>
      </c>
    </row>
    <row r="1369" spans="1:1" x14ac:dyDescent="0.25">
      <c r="A1369" s="108" t="s">
        <v>1416</v>
      </c>
    </row>
    <row r="1370" spans="1:1" x14ac:dyDescent="0.25">
      <c r="A1370" s="108" t="s">
        <v>1417</v>
      </c>
    </row>
    <row r="1371" spans="1:1" x14ac:dyDescent="0.25">
      <c r="A1371" s="108" t="s">
        <v>1418</v>
      </c>
    </row>
    <row r="1372" spans="1:1" x14ac:dyDescent="0.25">
      <c r="A1372" s="108" t="s">
        <v>1419</v>
      </c>
    </row>
    <row r="1373" spans="1:1" x14ac:dyDescent="0.25">
      <c r="A1373" s="108" t="s">
        <v>1420</v>
      </c>
    </row>
    <row r="1374" spans="1:1" x14ac:dyDescent="0.25">
      <c r="A1374" s="108" t="s">
        <v>1421</v>
      </c>
    </row>
    <row r="1375" spans="1:1" x14ac:dyDescent="0.25">
      <c r="A1375" s="108" t="s">
        <v>1422</v>
      </c>
    </row>
    <row r="1376" spans="1:1" x14ac:dyDescent="0.25">
      <c r="A1376" s="108" t="s">
        <v>1423</v>
      </c>
    </row>
    <row r="1377" spans="1:1" x14ac:dyDescent="0.25">
      <c r="A1377" s="108" t="s">
        <v>1424</v>
      </c>
    </row>
    <row r="1378" spans="1:1" x14ac:dyDescent="0.25">
      <c r="A1378" s="108" t="s">
        <v>1425</v>
      </c>
    </row>
    <row r="1379" spans="1:1" x14ac:dyDescent="0.25">
      <c r="A1379" s="108" t="s">
        <v>1426</v>
      </c>
    </row>
    <row r="1380" spans="1:1" x14ac:dyDescent="0.25">
      <c r="A1380" s="108" t="s">
        <v>1427</v>
      </c>
    </row>
    <row r="1381" spans="1:1" x14ac:dyDescent="0.25">
      <c r="A1381" s="108" t="s">
        <v>1428</v>
      </c>
    </row>
    <row r="1382" spans="1:1" x14ac:dyDescent="0.25">
      <c r="A1382" s="108" t="s">
        <v>1429</v>
      </c>
    </row>
    <row r="1383" spans="1:1" x14ac:dyDescent="0.25">
      <c r="A1383" s="108" t="s">
        <v>1430</v>
      </c>
    </row>
    <row r="1384" spans="1:1" x14ac:dyDescent="0.25">
      <c r="A1384" s="108" t="s">
        <v>1431</v>
      </c>
    </row>
    <row r="1385" spans="1:1" x14ac:dyDescent="0.25">
      <c r="A1385" s="108" t="s">
        <v>1432</v>
      </c>
    </row>
    <row r="1386" spans="1:1" x14ac:dyDescent="0.25">
      <c r="A1386" s="108" t="s">
        <v>1433</v>
      </c>
    </row>
    <row r="1387" spans="1:1" x14ac:dyDescent="0.25">
      <c r="A1387" s="108" t="s">
        <v>1434</v>
      </c>
    </row>
    <row r="1388" spans="1:1" x14ac:dyDescent="0.25">
      <c r="A1388" s="108" t="s">
        <v>1435</v>
      </c>
    </row>
    <row r="1389" spans="1:1" x14ac:dyDescent="0.25">
      <c r="A1389" s="108" t="s">
        <v>1436</v>
      </c>
    </row>
    <row r="1390" spans="1:1" x14ac:dyDescent="0.25">
      <c r="A1390" s="108" t="s">
        <v>1437</v>
      </c>
    </row>
    <row r="1391" spans="1:1" x14ac:dyDescent="0.25">
      <c r="A1391" s="108" t="s">
        <v>1438</v>
      </c>
    </row>
    <row r="1392" spans="1:1" x14ac:dyDescent="0.25">
      <c r="A1392" s="108" t="s">
        <v>1439</v>
      </c>
    </row>
    <row r="1393" spans="1:1" x14ac:dyDescent="0.25">
      <c r="A1393" s="108" t="s">
        <v>1440</v>
      </c>
    </row>
    <row r="1394" spans="1:1" x14ac:dyDescent="0.25">
      <c r="A1394" s="108" t="s">
        <v>1441</v>
      </c>
    </row>
    <row r="1395" spans="1:1" x14ac:dyDescent="0.25">
      <c r="A1395" s="108" t="s">
        <v>1442</v>
      </c>
    </row>
    <row r="1396" spans="1:1" x14ac:dyDescent="0.25">
      <c r="A1396" s="108" t="s">
        <v>1443</v>
      </c>
    </row>
    <row r="1397" spans="1:1" x14ac:dyDescent="0.25">
      <c r="A1397" s="108" t="s">
        <v>1444</v>
      </c>
    </row>
    <row r="1398" spans="1:1" x14ac:dyDescent="0.25">
      <c r="A1398" s="108" t="s">
        <v>1445</v>
      </c>
    </row>
    <row r="1399" spans="1:1" x14ac:dyDescent="0.25">
      <c r="A1399" s="108" t="s">
        <v>1446</v>
      </c>
    </row>
    <row r="1400" spans="1:1" x14ac:dyDescent="0.25">
      <c r="A1400" s="108" t="s">
        <v>1447</v>
      </c>
    </row>
    <row r="1401" spans="1:1" x14ac:dyDescent="0.25">
      <c r="A1401" s="108" t="s">
        <v>1448</v>
      </c>
    </row>
    <row r="1402" spans="1:1" x14ac:dyDescent="0.25">
      <c r="A1402" s="108" t="s">
        <v>1449</v>
      </c>
    </row>
    <row r="1403" spans="1:1" x14ac:dyDescent="0.25">
      <c r="A1403" s="108" t="s">
        <v>1450</v>
      </c>
    </row>
    <row r="1404" spans="1:1" x14ac:dyDescent="0.25">
      <c r="A1404" s="108" t="s">
        <v>1451</v>
      </c>
    </row>
    <row r="1405" spans="1:1" x14ac:dyDescent="0.25">
      <c r="A1405" s="108" t="s">
        <v>1452</v>
      </c>
    </row>
    <row r="1406" spans="1:1" x14ac:dyDescent="0.25">
      <c r="A1406" s="108" t="s">
        <v>1453</v>
      </c>
    </row>
    <row r="1407" spans="1:1" x14ac:dyDescent="0.25">
      <c r="A1407" s="108" t="s">
        <v>1454</v>
      </c>
    </row>
    <row r="1408" spans="1:1" x14ac:dyDescent="0.25">
      <c r="A1408" s="108" t="s">
        <v>1455</v>
      </c>
    </row>
    <row r="1409" spans="1:1" x14ac:dyDescent="0.25">
      <c r="A1409" s="108" t="s">
        <v>1456</v>
      </c>
    </row>
    <row r="1410" spans="1:1" x14ac:dyDescent="0.25">
      <c r="A1410" s="108" t="s">
        <v>1457</v>
      </c>
    </row>
    <row r="1411" spans="1:1" x14ac:dyDescent="0.25">
      <c r="A1411" s="108" t="s">
        <v>1458</v>
      </c>
    </row>
    <row r="1412" spans="1:1" x14ac:dyDescent="0.25">
      <c r="A1412" s="108" t="s">
        <v>1459</v>
      </c>
    </row>
    <row r="1413" spans="1:1" x14ac:dyDescent="0.25">
      <c r="A1413" s="108" t="s">
        <v>1460</v>
      </c>
    </row>
    <row r="1414" spans="1:1" x14ac:dyDescent="0.25">
      <c r="A1414" s="108" t="s">
        <v>1461</v>
      </c>
    </row>
    <row r="1415" spans="1:1" x14ac:dyDescent="0.25">
      <c r="A1415" s="108" t="s">
        <v>1462</v>
      </c>
    </row>
    <row r="1416" spans="1:1" x14ac:dyDescent="0.25">
      <c r="A1416" s="108" t="s">
        <v>1463</v>
      </c>
    </row>
    <row r="1417" spans="1:1" x14ac:dyDescent="0.25">
      <c r="A1417" s="108" t="s">
        <v>1464</v>
      </c>
    </row>
    <row r="1418" spans="1:1" x14ac:dyDescent="0.25">
      <c r="A1418" s="108" t="s">
        <v>1465</v>
      </c>
    </row>
    <row r="1419" spans="1:1" x14ac:dyDescent="0.25">
      <c r="A1419" s="108" t="s">
        <v>1466</v>
      </c>
    </row>
    <row r="1420" spans="1:1" x14ac:dyDescent="0.25">
      <c r="A1420" s="108" t="s">
        <v>1467</v>
      </c>
    </row>
    <row r="1421" spans="1:1" x14ac:dyDescent="0.25">
      <c r="A1421" s="108" t="s">
        <v>1468</v>
      </c>
    </row>
    <row r="1422" spans="1:1" x14ac:dyDescent="0.25">
      <c r="A1422" s="108" t="s">
        <v>1469</v>
      </c>
    </row>
    <row r="1423" spans="1:1" x14ac:dyDescent="0.25">
      <c r="A1423" s="108" t="s">
        <v>1470</v>
      </c>
    </row>
    <row r="1424" spans="1:1" x14ac:dyDescent="0.25">
      <c r="A1424" s="108" t="s">
        <v>1471</v>
      </c>
    </row>
    <row r="1425" spans="1:1" x14ac:dyDescent="0.25">
      <c r="A1425" s="108" t="s">
        <v>1472</v>
      </c>
    </row>
    <row r="1426" spans="1:1" x14ac:dyDescent="0.25">
      <c r="A1426" s="108" t="s">
        <v>1473</v>
      </c>
    </row>
    <row r="1427" spans="1:1" x14ac:dyDescent="0.25">
      <c r="A1427" s="108" t="s">
        <v>1474</v>
      </c>
    </row>
    <row r="1428" spans="1:1" x14ac:dyDescent="0.25">
      <c r="A1428" s="108" t="s">
        <v>1475</v>
      </c>
    </row>
    <row r="1429" spans="1:1" x14ac:dyDescent="0.25">
      <c r="A1429" s="108" t="s">
        <v>1476</v>
      </c>
    </row>
    <row r="1430" spans="1:1" x14ac:dyDescent="0.25">
      <c r="A1430" s="108" t="s">
        <v>1477</v>
      </c>
    </row>
    <row r="1431" spans="1:1" x14ac:dyDescent="0.25">
      <c r="A1431" s="108" t="s">
        <v>1478</v>
      </c>
    </row>
    <row r="1432" spans="1:1" x14ac:dyDescent="0.25">
      <c r="A1432" s="108" t="s">
        <v>1479</v>
      </c>
    </row>
    <row r="1433" spans="1:1" x14ac:dyDescent="0.25">
      <c r="A1433" s="108" t="s">
        <v>1480</v>
      </c>
    </row>
    <row r="1434" spans="1:1" x14ac:dyDescent="0.25">
      <c r="A1434" s="108" t="s">
        <v>1481</v>
      </c>
    </row>
    <row r="1435" spans="1:1" x14ac:dyDescent="0.25">
      <c r="A1435" s="108" t="s">
        <v>1482</v>
      </c>
    </row>
    <row r="1436" spans="1:1" x14ac:dyDescent="0.25">
      <c r="A1436" s="108" t="s">
        <v>1483</v>
      </c>
    </row>
    <row r="1437" spans="1:1" x14ac:dyDescent="0.25">
      <c r="A1437" s="108" t="s">
        <v>1484</v>
      </c>
    </row>
    <row r="1438" spans="1:1" x14ac:dyDescent="0.25">
      <c r="A1438" s="108" t="s">
        <v>1485</v>
      </c>
    </row>
    <row r="1439" spans="1:1" x14ac:dyDescent="0.25">
      <c r="A1439" s="108" t="s">
        <v>1486</v>
      </c>
    </row>
    <row r="1440" spans="1:1" x14ac:dyDescent="0.25">
      <c r="A1440" s="108" t="s">
        <v>1487</v>
      </c>
    </row>
    <row r="1441" spans="1:1" x14ac:dyDescent="0.25">
      <c r="A1441" s="108" t="s">
        <v>1488</v>
      </c>
    </row>
    <row r="1442" spans="1:1" x14ac:dyDescent="0.25">
      <c r="A1442" s="108" t="s">
        <v>1489</v>
      </c>
    </row>
    <row r="1443" spans="1:1" x14ac:dyDescent="0.25">
      <c r="A1443" s="108" t="s">
        <v>1490</v>
      </c>
    </row>
    <row r="1444" spans="1:1" x14ac:dyDescent="0.25">
      <c r="A1444" s="108" t="s">
        <v>1491</v>
      </c>
    </row>
    <row r="1445" spans="1:1" x14ac:dyDescent="0.25">
      <c r="A1445" s="108" t="s">
        <v>1492</v>
      </c>
    </row>
    <row r="1446" spans="1:1" x14ac:dyDescent="0.25">
      <c r="A1446" s="108" t="s">
        <v>1493</v>
      </c>
    </row>
    <row r="1447" spans="1:1" x14ac:dyDescent="0.25">
      <c r="A1447" s="108" t="s">
        <v>1494</v>
      </c>
    </row>
    <row r="1448" spans="1:1" x14ac:dyDescent="0.25">
      <c r="A1448" s="108" t="s">
        <v>1495</v>
      </c>
    </row>
    <row r="1449" spans="1:1" x14ac:dyDescent="0.25">
      <c r="A1449" s="108" t="s">
        <v>1496</v>
      </c>
    </row>
    <row r="1450" spans="1:1" x14ac:dyDescent="0.25">
      <c r="A1450" s="108" t="s">
        <v>1497</v>
      </c>
    </row>
    <row r="1451" spans="1:1" x14ac:dyDescent="0.25">
      <c r="A1451" s="108" t="s">
        <v>1498</v>
      </c>
    </row>
    <row r="1452" spans="1:1" x14ac:dyDescent="0.25">
      <c r="A1452" s="108" t="s">
        <v>1499</v>
      </c>
    </row>
    <row r="1453" spans="1:1" x14ac:dyDescent="0.25">
      <c r="A1453" s="108" t="s">
        <v>1500</v>
      </c>
    </row>
    <row r="1454" spans="1:1" x14ac:dyDescent="0.25">
      <c r="A1454" s="108" t="s">
        <v>1501</v>
      </c>
    </row>
    <row r="1455" spans="1:1" x14ac:dyDescent="0.25">
      <c r="A1455" s="108" t="s">
        <v>1502</v>
      </c>
    </row>
    <row r="1456" spans="1:1" x14ac:dyDescent="0.25">
      <c r="A1456" s="108" t="s">
        <v>1503</v>
      </c>
    </row>
    <row r="1457" spans="1:1" x14ac:dyDescent="0.25">
      <c r="A1457" s="108" t="s">
        <v>1504</v>
      </c>
    </row>
    <row r="1458" spans="1:1" x14ac:dyDescent="0.25">
      <c r="A1458" s="108" t="s">
        <v>1505</v>
      </c>
    </row>
    <row r="1459" spans="1:1" x14ac:dyDescent="0.25">
      <c r="A1459" s="108" t="s">
        <v>1506</v>
      </c>
    </row>
    <row r="1460" spans="1:1" x14ac:dyDescent="0.25">
      <c r="A1460" s="108" t="s">
        <v>1507</v>
      </c>
    </row>
    <row r="1461" spans="1:1" x14ac:dyDescent="0.25">
      <c r="A1461" s="108" t="s">
        <v>1508</v>
      </c>
    </row>
    <row r="1462" spans="1:1" x14ac:dyDescent="0.25">
      <c r="A1462" s="108" t="s">
        <v>1509</v>
      </c>
    </row>
    <row r="1463" spans="1:1" x14ac:dyDescent="0.25">
      <c r="A1463" s="108" t="s">
        <v>1510</v>
      </c>
    </row>
    <row r="1464" spans="1:1" x14ac:dyDescent="0.25">
      <c r="A1464" s="108" t="s">
        <v>1511</v>
      </c>
    </row>
    <row r="1465" spans="1:1" x14ac:dyDescent="0.25">
      <c r="A1465" s="108" t="s">
        <v>1512</v>
      </c>
    </row>
    <row r="1466" spans="1:1" x14ac:dyDescent="0.25">
      <c r="A1466" s="108" t="s">
        <v>1513</v>
      </c>
    </row>
    <row r="1467" spans="1:1" x14ac:dyDescent="0.25">
      <c r="A1467" s="108" t="s">
        <v>1514</v>
      </c>
    </row>
    <row r="1468" spans="1:1" x14ac:dyDescent="0.25">
      <c r="A1468" s="108" t="s">
        <v>1515</v>
      </c>
    </row>
    <row r="1469" spans="1:1" x14ac:dyDescent="0.25">
      <c r="A1469" s="108" t="s">
        <v>1516</v>
      </c>
    </row>
    <row r="1470" spans="1:1" x14ac:dyDescent="0.25">
      <c r="A1470" s="108" t="s">
        <v>1517</v>
      </c>
    </row>
    <row r="1471" spans="1:1" x14ac:dyDescent="0.25">
      <c r="A1471" s="108" t="s">
        <v>1518</v>
      </c>
    </row>
    <row r="1472" spans="1:1" x14ac:dyDescent="0.25">
      <c r="A1472" s="108" t="s">
        <v>1519</v>
      </c>
    </row>
    <row r="1473" spans="1:1" x14ac:dyDescent="0.25">
      <c r="A1473" s="108" t="s">
        <v>1520</v>
      </c>
    </row>
    <row r="1474" spans="1:1" x14ac:dyDescent="0.25">
      <c r="A1474" s="108" t="s">
        <v>1521</v>
      </c>
    </row>
    <row r="1475" spans="1:1" x14ac:dyDescent="0.25">
      <c r="A1475" s="108" t="s">
        <v>1522</v>
      </c>
    </row>
    <row r="1476" spans="1:1" x14ac:dyDescent="0.25">
      <c r="A1476" s="108" t="s">
        <v>1523</v>
      </c>
    </row>
    <row r="1477" spans="1:1" x14ac:dyDescent="0.25">
      <c r="A1477" s="108" t="s">
        <v>1524</v>
      </c>
    </row>
    <row r="1478" spans="1:1" x14ac:dyDescent="0.25">
      <c r="A1478" s="108" t="s">
        <v>1525</v>
      </c>
    </row>
    <row r="1479" spans="1:1" x14ac:dyDescent="0.25">
      <c r="A1479" s="108" t="s">
        <v>1526</v>
      </c>
    </row>
    <row r="1480" spans="1:1" x14ac:dyDescent="0.25">
      <c r="A1480" s="108" t="s">
        <v>1527</v>
      </c>
    </row>
    <row r="1481" spans="1:1" x14ac:dyDescent="0.25">
      <c r="A1481" s="108" t="s">
        <v>1528</v>
      </c>
    </row>
    <row r="1482" spans="1:1" x14ac:dyDescent="0.25">
      <c r="A1482" s="108" t="s">
        <v>1529</v>
      </c>
    </row>
    <row r="1483" spans="1:1" x14ac:dyDescent="0.25">
      <c r="A1483" s="108" t="s">
        <v>1530</v>
      </c>
    </row>
    <row r="1484" spans="1:1" x14ac:dyDescent="0.25">
      <c r="A1484" s="108" t="s">
        <v>1531</v>
      </c>
    </row>
    <row r="1485" spans="1:1" x14ac:dyDescent="0.25">
      <c r="A1485" s="108" t="s">
        <v>1532</v>
      </c>
    </row>
    <row r="1486" spans="1:1" x14ac:dyDescent="0.25">
      <c r="A1486" s="108" t="s">
        <v>1533</v>
      </c>
    </row>
    <row r="1487" spans="1:1" x14ac:dyDescent="0.25">
      <c r="A1487" s="108" t="s">
        <v>1534</v>
      </c>
    </row>
    <row r="1488" spans="1:1" x14ac:dyDescent="0.25">
      <c r="A1488" s="108" t="s">
        <v>1535</v>
      </c>
    </row>
    <row r="1489" spans="1:1" x14ac:dyDescent="0.25">
      <c r="A1489" s="108" t="s">
        <v>1536</v>
      </c>
    </row>
    <row r="1490" spans="1:1" x14ac:dyDescent="0.25">
      <c r="A1490" s="108" t="s">
        <v>1537</v>
      </c>
    </row>
    <row r="1491" spans="1:1" x14ac:dyDescent="0.25">
      <c r="A1491" s="108" t="s">
        <v>1538</v>
      </c>
    </row>
    <row r="1492" spans="1:1" x14ac:dyDescent="0.25">
      <c r="A1492" s="108" t="s">
        <v>1539</v>
      </c>
    </row>
    <row r="1493" spans="1:1" x14ac:dyDescent="0.25">
      <c r="A1493" s="108" t="s">
        <v>1540</v>
      </c>
    </row>
    <row r="1494" spans="1:1" x14ac:dyDescent="0.25">
      <c r="A1494" s="108" t="s">
        <v>1541</v>
      </c>
    </row>
    <row r="1495" spans="1:1" x14ac:dyDescent="0.25">
      <c r="A1495" s="108" t="s">
        <v>1542</v>
      </c>
    </row>
    <row r="1496" spans="1:1" x14ac:dyDescent="0.25">
      <c r="A1496" s="108" t="s">
        <v>1543</v>
      </c>
    </row>
    <row r="1497" spans="1:1" x14ac:dyDescent="0.25">
      <c r="A1497" s="108" t="s">
        <v>1544</v>
      </c>
    </row>
    <row r="1498" spans="1:1" x14ac:dyDescent="0.25">
      <c r="A1498" s="108" t="s">
        <v>1545</v>
      </c>
    </row>
    <row r="1499" spans="1:1" x14ac:dyDescent="0.25">
      <c r="A1499" s="108" t="s">
        <v>1546</v>
      </c>
    </row>
    <row r="1500" spans="1:1" x14ac:dyDescent="0.25">
      <c r="A1500" s="108" t="s">
        <v>1547</v>
      </c>
    </row>
    <row r="1501" spans="1:1" x14ac:dyDescent="0.25">
      <c r="A1501" s="108" t="s">
        <v>1548</v>
      </c>
    </row>
    <row r="1502" spans="1:1" x14ac:dyDescent="0.25">
      <c r="A1502" s="108" t="s">
        <v>1549</v>
      </c>
    </row>
    <row r="1503" spans="1:1" x14ac:dyDescent="0.25">
      <c r="A1503" s="108" t="s">
        <v>1550</v>
      </c>
    </row>
    <row r="1504" spans="1:1" x14ac:dyDescent="0.25">
      <c r="A1504" s="108" t="s">
        <v>1551</v>
      </c>
    </row>
    <row r="1505" spans="1:1" x14ac:dyDescent="0.25">
      <c r="A1505" s="108" t="s">
        <v>1552</v>
      </c>
    </row>
    <row r="1506" spans="1:1" x14ac:dyDescent="0.25">
      <c r="A1506" s="108" t="s">
        <v>1553</v>
      </c>
    </row>
    <row r="1507" spans="1:1" x14ac:dyDescent="0.25">
      <c r="A1507" s="108" t="s">
        <v>1554</v>
      </c>
    </row>
    <row r="1508" spans="1:1" x14ac:dyDescent="0.25">
      <c r="A1508" s="108" t="s">
        <v>1555</v>
      </c>
    </row>
    <row r="1509" spans="1:1" x14ac:dyDescent="0.25">
      <c r="A1509" s="108" t="s">
        <v>1556</v>
      </c>
    </row>
    <row r="1510" spans="1:1" x14ac:dyDescent="0.25">
      <c r="A1510" s="108" t="s">
        <v>1557</v>
      </c>
    </row>
    <row r="1511" spans="1:1" x14ac:dyDescent="0.25">
      <c r="A1511" s="108" t="s">
        <v>1558</v>
      </c>
    </row>
    <row r="1512" spans="1:1" x14ac:dyDescent="0.25">
      <c r="A1512" s="108" t="s">
        <v>1559</v>
      </c>
    </row>
    <row r="1513" spans="1:1" x14ac:dyDescent="0.25">
      <c r="A1513" s="108" t="s">
        <v>1560</v>
      </c>
    </row>
    <row r="1514" spans="1:1" x14ac:dyDescent="0.25">
      <c r="A1514" s="108" t="s">
        <v>1561</v>
      </c>
    </row>
    <row r="1515" spans="1:1" x14ac:dyDescent="0.25">
      <c r="A1515" s="108" t="s">
        <v>1562</v>
      </c>
    </row>
    <row r="1516" spans="1:1" x14ac:dyDescent="0.25">
      <c r="A1516" s="108" t="s">
        <v>1563</v>
      </c>
    </row>
    <row r="1517" spans="1:1" x14ac:dyDescent="0.25">
      <c r="A1517" s="108" t="s">
        <v>1564</v>
      </c>
    </row>
    <row r="1518" spans="1:1" x14ac:dyDescent="0.25">
      <c r="A1518" s="108" t="s">
        <v>1565</v>
      </c>
    </row>
    <row r="1519" spans="1:1" x14ac:dyDescent="0.25">
      <c r="A1519" s="108" t="s">
        <v>1566</v>
      </c>
    </row>
    <row r="1520" spans="1:1" x14ac:dyDescent="0.25">
      <c r="A1520" s="108" t="s">
        <v>1567</v>
      </c>
    </row>
    <row r="1521" spans="1:1" x14ac:dyDescent="0.25">
      <c r="A1521" s="108" t="s">
        <v>1568</v>
      </c>
    </row>
    <row r="1522" spans="1:1" x14ac:dyDescent="0.25">
      <c r="A1522" s="108" t="s">
        <v>1569</v>
      </c>
    </row>
    <row r="1523" spans="1:1" x14ac:dyDescent="0.25">
      <c r="A1523" s="108" t="s">
        <v>1570</v>
      </c>
    </row>
    <row r="1524" spans="1:1" x14ac:dyDescent="0.25">
      <c r="A1524" s="108" t="s">
        <v>1571</v>
      </c>
    </row>
    <row r="1525" spans="1:1" x14ac:dyDescent="0.25">
      <c r="A1525" s="108" t="s">
        <v>1572</v>
      </c>
    </row>
    <row r="1526" spans="1:1" x14ac:dyDescent="0.25">
      <c r="A1526" s="108" t="s">
        <v>1573</v>
      </c>
    </row>
    <row r="1527" spans="1:1" x14ac:dyDescent="0.25">
      <c r="A1527" s="108" t="s">
        <v>1574</v>
      </c>
    </row>
    <row r="1528" spans="1:1" x14ac:dyDescent="0.25">
      <c r="A1528" s="108" t="s">
        <v>1575</v>
      </c>
    </row>
    <row r="1529" spans="1:1" x14ac:dyDescent="0.25">
      <c r="A1529" s="108" t="s">
        <v>1576</v>
      </c>
    </row>
    <row r="1530" spans="1:1" x14ac:dyDescent="0.25">
      <c r="A1530" s="108" t="s">
        <v>1577</v>
      </c>
    </row>
    <row r="1531" spans="1:1" x14ac:dyDescent="0.25">
      <c r="A1531" s="108" t="s">
        <v>1578</v>
      </c>
    </row>
    <row r="1532" spans="1:1" x14ac:dyDescent="0.25">
      <c r="A1532" s="108" t="s">
        <v>1579</v>
      </c>
    </row>
    <row r="1533" spans="1:1" x14ac:dyDescent="0.25">
      <c r="A1533" s="108" t="s">
        <v>1580</v>
      </c>
    </row>
    <row r="1534" spans="1:1" x14ac:dyDescent="0.25">
      <c r="A1534" s="108" t="s">
        <v>1581</v>
      </c>
    </row>
    <row r="1535" spans="1:1" x14ac:dyDescent="0.25">
      <c r="A1535" s="108" t="s">
        <v>1582</v>
      </c>
    </row>
    <row r="1536" spans="1:1" x14ac:dyDescent="0.25">
      <c r="A1536" s="108" t="s">
        <v>1583</v>
      </c>
    </row>
    <row r="1537" spans="1:1" x14ac:dyDescent="0.25">
      <c r="A1537" s="108" t="s">
        <v>1584</v>
      </c>
    </row>
    <row r="1538" spans="1:1" x14ac:dyDescent="0.25">
      <c r="A1538" s="108" t="s">
        <v>1585</v>
      </c>
    </row>
    <row r="1539" spans="1:1" x14ac:dyDescent="0.25">
      <c r="A1539" s="108" t="s">
        <v>1586</v>
      </c>
    </row>
    <row r="1540" spans="1:1" x14ac:dyDescent="0.25">
      <c r="A1540" s="108" t="s">
        <v>1587</v>
      </c>
    </row>
    <row r="1541" spans="1:1" x14ac:dyDescent="0.25">
      <c r="A1541" s="108" t="s">
        <v>1588</v>
      </c>
    </row>
    <row r="1542" spans="1:1" x14ac:dyDescent="0.25">
      <c r="A1542" s="108" t="s">
        <v>1589</v>
      </c>
    </row>
    <row r="1543" spans="1:1" x14ac:dyDescent="0.25">
      <c r="A1543" s="108" t="s">
        <v>1590</v>
      </c>
    </row>
    <row r="1544" spans="1:1" x14ac:dyDescent="0.25">
      <c r="A1544" s="108" t="s">
        <v>1591</v>
      </c>
    </row>
    <row r="1545" spans="1:1" x14ac:dyDescent="0.25">
      <c r="A1545" s="108" t="s">
        <v>1592</v>
      </c>
    </row>
    <row r="1546" spans="1:1" x14ac:dyDescent="0.25">
      <c r="A1546" s="108" t="s">
        <v>1593</v>
      </c>
    </row>
    <row r="1547" spans="1:1" x14ac:dyDescent="0.25">
      <c r="A1547" s="108" t="s">
        <v>1594</v>
      </c>
    </row>
    <row r="1548" spans="1:1" x14ac:dyDescent="0.25">
      <c r="A1548" s="108" t="s">
        <v>1595</v>
      </c>
    </row>
    <row r="1549" spans="1:1" x14ac:dyDescent="0.25">
      <c r="A1549" s="108" t="s">
        <v>1596</v>
      </c>
    </row>
    <row r="1550" spans="1:1" x14ac:dyDescent="0.25">
      <c r="A1550" s="108" t="s">
        <v>1597</v>
      </c>
    </row>
    <row r="1551" spans="1:1" x14ac:dyDescent="0.25">
      <c r="A1551" s="108" t="s">
        <v>1598</v>
      </c>
    </row>
    <row r="1552" spans="1:1" x14ac:dyDescent="0.25">
      <c r="A1552" s="108" t="s">
        <v>1599</v>
      </c>
    </row>
    <row r="1553" spans="1:1" x14ac:dyDescent="0.25">
      <c r="A1553" s="108" t="s">
        <v>1600</v>
      </c>
    </row>
    <row r="1554" spans="1:1" x14ac:dyDescent="0.25">
      <c r="A1554" s="108" t="s">
        <v>1601</v>
      </c>
    </row>
    <row r="1555" spans="1:1" x14ac:dyDescent="0.25">
      <c r="A1555" s="108" t="s">
        <v>1602</v>
      </c>
    </row>
    <row r="1556" spans="1:1" x14ac:dyDescent="0.25">
      <c r="A1556" s="108" t="s">
        <v>1603</v>
      </c>
    </row>
    <row r="1557" spans="1:1" x14ac:dyDescent="0.25">
      <c r="A1557" s="108" t="s">
        <v>1604</v>
      </c>
    </row>
    <row r="1558" spans="1:1" x14ac:dyDescent="0.25">
      <c r="A1558" s="108" t="s">
        <v>1605</v>
      </c>
    </row>
    <row r="1559" spans="1:1" x14ac:dyDescent="0.25">
      <c r="A1559" s="108" t="s">
        <v>1606</v>
      </c>
    </row>
    <row r="1560" spans="1:1" x14ac:dyDescent="0.25">
      <c r="A1560" s="108" t="s">
        <v>1607</v>
      </c>
    </row>
    <row r="1561" spans="1:1" x14ac:dyDescent="0.25">
      <c r="A1561" s="108" t="s">
        <v>1608</v>
      </c>
    </row>
    <row r="1562" spans="1:1" x14ac:dyDescent="0.25">
      <c r="A1562" s="108" t="s">
        <v>1609</v>
      </c>
    </row>
    <row r="1563" spans="1:1" x14ac:dyDescent="0.25">
      <c r="A1563" s="108" t="s">
        <v>1610</v>
      </c>
    </row>
    <row r="1564" spans="1:1" x14ac:dyDescent="0.25">
      <c r="A1564" s="108" t="s">
        <v>1611</v>
      </c>
    </row>
    <row r="1565" spans="1:1" x14ac:dyDescent="0.25">
      <c r="A1565" s="108" t="s">
        <v>1612</v>
      </c>
    </row>
    <row r="1566" spans="1:1" x14ac:dyDescent="0.25">
      <c r="A1566" s="108" t="s">
        <v>1613</v>
      </c>
    </row>
    <row r="1567" spans="1:1" x14ac:dyDescent="0.25">
      <c r="A1567" s="108" t="s">
        <v>1614</v>
      </c>
    </row>
    <row r="1568" spans="1:1" x14ac:dyDescent="0.25">
      <c r="A1568" s="108" t="s">
        <v>1615</v>
      </c>
    </row>
    <row r="1569" spans="1:1" x14ac:dyDescent="0.25">
      <c r="A1569" s="108" t="s">
        <v>1616</v>
      </c>
    </row>
    <row r="1570" spans="1:1" x14ac:dyDescent="0.25">
      <c r="A1570" s="108" t="s">
        <v>1617</v>
      </c>
    </row>
    <row r="1571" spans="1:1" x14ac:dyDescent="0.25">
      <c r="A1571" s="108" t="s">
        <v>1618</v>
      </c>
    </row>
    <row r="1572" spans="1:1" x14ac:dyDescent="0.25">
      <c r="A1572" s="108" t="s">
        <v>1619</v>
      </c>
    </row>
    <row r="1573" spans="1:1" x14ac:dyDescent="0.25">
      <c r="A1573" s="108" t="s">
        <v>1620</v>
      </c>
    </row>
    <row r="1574" spans="1:1" x14ac:dyDescent="0.25">
      <c r="A1574" s="108" t="s">
        <v>1621</v>
      </c>
    </row>
    <row r="1575" spans="1:1" x14ac:dyDescent="0.25">
      <c r="A1575" s="108" t="s">
        <v>1622</v>
      </c>
    </row>
    <row r="1576" spans="1:1" x14ac:dyDescent="0.25">
      <c r="A1576" s="108" t="s">
        <v>1623</v>
      </c>
    </row>
    <row r="1577" spans="1:1" x14ac:dyDescent="0.25">
      <c r="A1577" s="108" t="s">
        <v>1624</v>
      </c>
    </row>
    <row r="1578" spans="1:1" x14ac:dyDescent="0.25">
      <c r="A1578" s="108" t="s">
        <v>1625</v>
      </c>
    </row>
    <row r="1579" spans="1:1" x14ac:dyDescent="0.25">
      <c r="A1579" s="108" t="s">
        <v>1626</v>
      </c>
    </row>
    <row r="1580" spans="1:1" x14ac:dyDescent="0.25">
      <c r="A1580" s="108" t="s">
        <v>1627</v>
      </c>
    </row>
    <row r="1581" spans="1:1" x14ac:dyDescent="0.25">
      <c r="A1581" s="108" t="s">
        <v>1628</v>
      </c>
    </row>
    <row r="1582" spans="1:1" x14ac:dyDescent="0.25">
      <c r="A1582" s="108" t="s">
        <v>1629</v>
      </c>
    </row>
    <row r="1583" spans="1:1" x14ac:dyDescent="0.25">
      <c r="A1583" s="108" t="s">
        <v>1630</v>
      </c>
    </row>
    <row r="1584" spans="1:1" x14ac:dyDescent="0.25">
      <c r="A1584" s="108" t="s">
        <v>1631</v>
      </c>
    </row>
    <row r="1585" spans="1:1" x14ac:dyDescent="0.25">
      <c r="A1585" s="108" t="s">
        <v>1632</v>
      </c>
    </row>
    <row r="1586" spans="1:1" x14ac:dyDescent="0.25">
      <c r="A1586" s="108" t="s">
        <v>1633</v>
      </c>
    </row>
    <row r="1587" spans="1:1" x14ac:dyDescent="0.25">
      <c r="A1587" s="108" t="s">
        <v>1634</v>
      </c>
    </row>
    <row r="1588" spans="1:1" x14ac:dyDescent="0.25">
      <c r="A1588" s="108" t="s">
        <v>1635</v>
      </c>
    </row>
    <row r="1589" spans="1:1" x14ac:dyDescent="0.25">
      <c r="A1589" s="108" t="s">
        <v>1636</v>
      </c>
    </row>
    <row r="1590" spans="1:1" x14ac:dyDescent="0.25">
      <c r="A1590" s="108" t="s">
        <v>1637</v>
      </c>
    </row>
    <row r="1591" spans="1:1" x14ac:dyDescent="0.25">
      <c r="A1591" s="108" t="s">
        <v>1638</v>
      </c>
    </row>
    <row r="1592" spans="1:1" x14ac:dyDescent="0.25">
      <c r="A1592" s="108" t="s">
        <v>1639</v>
      </c>
    </row>
    <row r="1593" spans="1:1" x14ac:dyDescent="0.25">
      <c r="A1593" s="108" t="s">
        <v>1640</v>
      </c>
    </row>
    <row r="1594" spans="1:1" x14ac:dyDescent="0.25">
      <c r="A1594" s="108" t="s">
        <v>1641</v>
      </c>
    </row>
    <row r="1595" spans="1:1" x14ac:dyDescent="0.25">
      <c r="A1595" s="108" t="s">
        <v>1642</v>
      </c>
    </row>
    <row r="1596" spans="1:1" x14ac:dyDescent="0.25">
      <c r="A1596" s="108" t="s">
        <v>1643</v>
      </c>
    </row>
    <row r="1597" spans="1:1" x14ac:dyDescent="0.25">
      <c r="A1597" s="108" t="s">
        <v>1644</v>
      </c>
    </row>
    <row r="1598" spans="1:1" x14ac:dyDescent="0.25">
      <c r="A1598" s="108" t="s">
        <v>1645</v>
      </c>
    </row>
    <row r="1599" spans="1:1" x14ac:dyDescent="0.25">
      <c r="A1599" s="108" t="s">
        <v>1646</v>
      </c>
    </row>
    <row r="1600" spans="1:1" x14ac:dyDescent="0.25">
      <c r="A1600" s="108" t="s">
        <v>1647</v>
      </c>
    </row>
    <row r="1601" spans="1:1" x14ac:dyDescent="0.25">
      <c r="A1601" s="108" t="s">
        <v>1648</v>
      </c>
    </row>
    <row r="1602" spans="1:1" x14ac:dyDescent="0.25">
      <c r="A1602" s="108" t="s">
        <v>1649</v>
      </c>
    </row>
    <row r="1603" spans="1:1" x14ac:dyDescent="0.25">
      <c r="A1603" s="108" t="s">
        <v>1650</v>
      </c>
    </row>
    <row r="1604" spans="1:1" x14ac:dyDescent="0.25">
      <c r="A1604" s="108" t="s">
        <v>1651</v>
      </c>
    </row>
    <row r="1605" spans="1:1" x14ac:dyDescent="0.25">
      <c r="A1605" s="108" t="s">
        <v>1652</v>
      </c>
    </row>
    <row r="1606" spans="1:1" x14ac:dyDescent="0.25">
      <c r="A1606" s="108" t="s">
        <v>1653</v>
      </c>
    </row>
    <row r="1607" spans="1:1" x14ac:dyDescent="0.25">
      <c r="A1607" s="108" t="s">
        <v>1654</v>
      </c>
    </row>
    <row r="1608" spans="1:1" x14ac:dyDescent="0.25">
      <c r="A1608" s="108" t="s">
        <v>1655</v>
      </c>
    </row>
    <row r="1609" spans="1:1" x14ac:dyDescent="0.25">
      <c r="A1609" s="108" t="s">
        <v>1656</v>
      </c>
    </row>
    <row r="1610" spans="1:1" x14ac:dyDescent="0.25">
      <c r="A1610" s="108" t="s">
        <v>1657</v>
      </c>
    </row>
    <row r="1611" spans="1:1" x14ac:dyDescent="0.25">
      <c r="A1611" s="108" t="s">
        <v>1658</v>
      </c>
    </row>
    <row r="1612" spans="1:1" x14ac:dyDescent="0.25">
      <c r="A1612" s="108" t="s">
        <v>1659</v>
      </c>
    </row>
    <row r="1613" spans="1:1" x14ac:dyDescent="0.25">
      <c r="A1613" s="108" t="s">
        <v>1660</v>
      </c>
    </row>
    <row r="1614" spans="1:1" x14ac:dyDescent="0.25">
      <c r="A1614" s="108" t="s">
        <v>1661</v>
      </c>
    </row>
    <row r="1615" spans="1:1" x14ac:dyDescent="0.25">
      <c r="A1615" s="108" t="s">
        <v>1662</v>
      </c>
    </row>
    <row r="1616" spans="1:1" x14ac:dyDescent="0.25">
      <c r="A1616" s="108" t="s">
        <v>1663</v>
      </c>
    </row>
    <row r="1617" spans="1:1" x14ac:dyDescent="0.25">
      <c r="A1617" s="108" t="s">
        <v>1664</v>
      </c>
    </row>
    <row r="1618" spans="1:1" x14ac:dyDescent="0.25">
      <c r="A1618" s="108" t="s">
        <v>1665</v>
      </c>
    </row>
    <row r="1619" spans="1:1" x14ac:dyDescent="0.25">
      <c r="A1619" s="108" t="s">
        <v>1666</v>
      </c>
    </row>
    <row r="1620" spans="1:1" x14ac:dyDescent="0.25">
      <c r="A1620" s="108" t="s">
        <v>1667</v>
      </c>
    </row>
    <row r="1621" spans="1:1" x14ac:dyDescent="0.25">
      <c r="A1621" s="108" t="s">
        <v>1668</v>
      </c>
    </row>
    <row r="1622" spans="1:1" x14ac:dyDescent="0.25">
      <c r="A1622" s="108" t="s">
        <v>1669</v>
      </c>
    </row>
    <row r="1623" spans="1:1" x14ac:dyDescent="0.25">
      <c r="A1623" s="108" t="s">
        <v>1670</v>
      </c>
    </row>
    <row r="1624" spans="1:1" x14ac:dyDescent="0.25">
      <c r="A1624" s="108" t="s">
        <v>1671</v>
      </c>
    </row>
    <row r="1625" spans="1:1" x14ac:dyDescent="0.25">
      <c r="A1625" s="108" t="s">
        <v>1672</v>
      </c>
    </row>
    <row r="1626" spans="1:1" x14ac:dyDescent="0.25">
      <c r="A1626" s="108" t="s">
        <v>1673</v>
      </c>
    </row>
    <row r="1627" spans="1:1" x14ac:dyDescent="0.25">
      <c r="A1627" s="108" t="s">
        <v>1674</v>
      </c>
    </row>
    <row r="1628" spans="1:1" x14ac:dyDescent="0.25">
      <c r="A1628" s="108" t="s">
        <v>1675</v>
      </c>
    </row>
    <row r="1629" spans="1:1" x14ac:dyDescent="0.25">
      <c r="A1629" s="108" t="s">
        <v>1676</v>
      </c>
    </row>
    <row r="1630" spans="1:1" x14ac:dyDescent="0.25">
      <c r="A1630" s="108" t="s">
        <v>1677</v>
      </c>
    </row>
    <row r="1631" spans="1:1" x14ac:dyDescent="0.25">
      <c r="A1631" s="108" t="s">
        <v>1678</v>
      </c>
    </row>
    <row r="1632" spans="1:1" x14ac:dyDescent="0.25">
      <c r="A1632" s="108" t="s">
        <v>1679</v>
      </c>
    </row>
    <row r="1633" spans="1:1" x14ac:dyDescent="0.25">
      <c r="A1633" s="108" t="s">
        <v>1680</v>
      </c>
    </row>
    <row r="1634" spans="1:1" x14ac:dyDescent="0.25">
      <c r="A1634" s="108" t="s">
        <v>1681</v>
      </c>
    </row>
    <row r="1635" spans="1:1" x14ac:dyDescent="0.25">
      <c r="A1635" s="108" t="s">
        <v>1682</v>
      </c>
    </row>
    <row r="1636" spans="1:1" x14ac:dyDescent="0.25">
      <c r="A1636" s="108" t="s">
        <v>1683</v>
      </c>
    </row>
    <row r="1637" spans="1:1" x14ac:dyDescent="0.25">
      <c r="A1637" s="108" t="s">
        <v>1684</v>
      </c>
    </row>
    <row r="1638" spans="1:1" x14ac:dyDescent="0.25">
      <c r="A1638" s="108" t="s">
        <v>1685</v>
      </c>
    </row>
    <row r="1639" spans="1:1" x14ac:dyDescent="0.25">
      <c r="A1639" s="108" t="s">
        <v>1686</v>
      </c>
    </row>
    <row r="1640" spans="1:1" x14ac:dyDescent="0.25">
      <c r="A1640" s="108" t="s">
        <v>1687</v>
      </c>
    </row>
    <row r="1641" spans="1:1" x14ac:dyDescent="0.25">
      <c r="A1641" s="108" t="s">
        <v>1688</v>
      </c>
    </row>
    <row r="1642" spans="1:1" x14ac:dyDescent="0.25">
      <c r="A1642" s="108" t="s">
        <v>1689</v>
      </c>
    </row>
    <row r="1643" spans="1:1" x14ac:dyDescent="0.25">
      <c r="A1643" s="108" t="s">
        <v>1690</v>
      </c>
    </row>
    <row r="1644" spans="1:1" x14ac:dyDescent="0.25">
      <c r="A1644" s="108" t="s">
        <v>1691</v>
      </c>
    </row>
    <row r="1645" spans="1:1" x14ac:dyDescent="0.25">
      <c r="A1645" s="108" t="s">
        <v>1692</v>
      </c>
    </row>
    <row r="1646" spans="1:1" x14ac:dyDescent="0.25">
      <c r="A1646" s="108" t="s">
        <v>1693</v>
      </c>
    </row>
    <row r="1647" spans="1:1" x14ac:dyDescent="0.25">
      <c r="A1647" s="108" t="s">
        <v>1694</v>
      </c>
    </row>
    <row r="1648" spans="1:1" x14ac:dyDescent="0.25">
      <c r="A1648" s="108" t="s">
        <v>1695</v>
      </c>
    </row>
    <row r="1649" spans="1:1" x14ac:dyDescent="0.25">
      <c r="A1649" s="108" t="s">
        <v>1696</v>
      </c>
    </row>
    <row r="1650" spans="1:1" x14ac:dyDescent="0.25">
      <c r="A1650" s="108" t="s">
        <v>1697</v>
      </c>
    </row>
    <row r="1651" spans="1:1" x14ac:dyDescent="0.25">
      <c r="A1651" s="108" t="s">
        <v>1698</v>
      </c>
    </row>
    <row r="1652" spans="1:1" x14ac:dyDescent="0.25">
      <c r="A1652" s="108" t="s">
        <v>1699</v>
      </c>
    </row>
    <row r="1653" spans="1:1" x14ac:dyDescent="0.25">
      <c r="A1653" s="108" t="s">
        <v>1700</v>
      </c>
    </row>
    <row r="1654" spans="1:1" x14ac:dyDescent="0.25">
      <c r="A1654" s="108" t="s">
        <v>1701</v>
      </c>
    </row>
    <row r="1655" spans="1:1" x14ac:dyDescent="0.25">
      <c r="A1655" s="108" t="s">
        <v>1702</v>
      </c>
    </row>
    <row r="1656" spans="1:1" x14ac:dyDescent="0.25">
      <c r="A1656" s="108" t="s">
        <v>1703</v>
      </c>
    </row>
    <row r="1657" spans="1:1" x14ac:dyDescent="0.25">
      <c r="A1657" s="108" t="s">
        <v>1704</v>
      </c>
    </row>
    <row r="1658" spans="1:1" x14ac:dyDescent="0.25">
      <c r="A1658" s="108" t="s">
        <v>1705</v>
      </c>
    </row>
    <row r="1659" spans="1:1" x14ac:dyDescent="0.25">
      <c r="A1659" s="108" t="s">
        <v>1706</v>
      </c>
    </row>
    <row r="1660" spans="1:1" x14ac:dyDescent="0.25">
      <c r="A1660" s="108" t="s">
        <v>1707</v>
      </c>
    </row>
    <row r="1661" spans="1:1" x14ac:dyDescent="0.25">
      <c r="A1661" s="108" t="s">
        <v>1708</v>
      </c>
    </row>
    <row r="1662" spans="1:1" x14ac:dyDescent="0.25">
      <c r="A1662" s="108" t="s">
        <v>1709</v>
      </c>
    </row>
    <row r="1663" spans="1:1" x14ac:dyDescent="0.25">
      <c r="A1663" s="108" t="s">
        <v>1710</v>
      </c>
    </row>
    <row r="1664" spans="1:1" x14ac:dyDescent="0.25">
      <c r="A1664" s="108" t="s">
        <v>1711</v>
      </c>
    </row>
    <row r="1665" spans="1:1" x14ac:dyDescent="0.25">
      <c r="A1665" s="108" t="s">
        <v>1712</v>
      </c>
    </row>
    <row r="1666" spans="1:1" x14ac:dyDescent="0.25">
      <c r="A1666" s="108" t="s">
        <v>1713</v>
      </c>
    </row>
    <row r="1667" spans="1:1" x14ac:dyDescent="0.25">
      <c r="A1667" s="108" t="s">
        <v>1714</v>
      </c>
    </row>
    <row r="1668" spans="1:1" x14ac:dyDescent="0.25">
      <c r="A1668" s="108" t="s">
        <v>1715</v>
      </c>
    </row>
    <row r="1669" spans="1:1" x14ac:dyDescent="0.25">
      <c r="A1669" s="108" t="s">
        <v>1716</v>
      </c>
    </row>
    <row r="1670" spans="1:1" x14ac:dyDescent="0.25">
      <c r="A1670" s="108" t="s">
        <v>1717</v>
      </c>
    </row>
    <row r="1671" spans="1:1" x14ac:dyDescent="0.25">
      <c r="A1671" s="108" t="s">
        <v>1718</v>
      </c>
    </row>
    <row r="1672" spans="1:1" x14ac:dyDescent="0.25">
      <c r="A1672" s="108" t="s">
        <v>1719</v>
      </c>
    </row>
    <row r="1673" spans="1:1" x14ac:dyDescent="0.25">
      <c r="A1673" s="108" t="s">
        <v>1720</v>
      </c>
    </row>
    <row r="1674" spans="1:1" x14ac:dyDescent="0.25">
      <c r="A1674" s="108" t="s">
        <v>1721</v>
      </c>
    </row>
    <row r="1675" spans="1:1" x14ac:dyDescent="0.25">
      <c r="A1675" s="108" t="s">
        <v>1722</v>
      </c>
    </row>
    <row r="1676" spans="1:1" x14ac:dyDescent="0.25">
      <c r="A1676" s="108" t="s">
        <v>1723</v>
      </c>
    </row>
    <row r="1677" spans="1:1" x14ac:dyDescent="0.25">
      <c r="A1677" s="108" t="s">
        <v>1724</v>
      </c>
    </row>
    <row r="1678" spans="1:1" x14ac:dyDescent="0.25">
      <c r="A1678" s="108" t="s">
        <v>1725</v>
      </c>
    </row>
    <row r="1679" spans="1:1" x14ac:dyDescent="0.25">
      <c r="A1679" s="108" t="s">
        <v>1726</v>
      </c>
    </row>
    <row r="1680" spans="1:1" x14ac:dyDescent="0.25">
      <c r="A1680" s="108" t="s">
        <v>1727</v>
      </c>
    </row>
    <row r="1681" spans="1:1" x14ac:dyDescent="0.25">
      <c r="A1681" s="108" t="s">
        <v>1728</v>
      </c>
    </row>
    <row r="1682" spans="1:1" x14ac:dyDescent="0.25">
      <c r="A1682" s="108" t="s">
        <v>1729</v>
      </c>
    </row>
    <row r="1683" spans="1:1" x14ac:dyDescent="0.25">
      <c r="A1683" s="108" t="s">
        <v>1730</v>
      </c>
    </row>
    <row r="1684" spans="1:1" x14ac:dyDescent="0.25">
      <c r="A1684" s="108" t="s">
        <v>1731</v>
      </c>
    </row>
    <row r="1685" spans="1:1" x14ac:dyDescent="0.25">
      <c r="A1685" s="108" t="s">
        <v>1732</v>
      </c>
    </row>
    <row r="1686" spans="1:1" x14ac:dyDescent="0.25">
      <c r="A1686" s="108" t="s">
        <v>1733</v>
      </c>
    </row>
    <row r="1687" spans="1:1" x14ac:dyDescent="0.25">
      <c r="A1687" s="108" t="s">
        <v>1734</v>
      </c>
    </row>
    <row r="1688" spans="1:1" x14ac:dyDescent="0.25">
      <c r="A1688" s="108" t="s">
        <v>1735</v>
      </c>
    </row>
    <row r="1689" spans="1:1" x14ac:dyDescent="0.25">
      <c r="A1689" s="108" t="s">
        <v>1736</v>
      </c>
    </row>
    <row r="1690" spans="1:1" x14ac:dyDescent="0.25">
      <c r="A1690" s="108" t="s">
        <v>1737</v>
      </c>
    </row>
    <row r="1691" spans="1:1" x14ac:dyDescent="0.25">
      <c r="A1691" s="108" t="s">
        <v>1738</v>
      </c>
    </row>
    <row r="1692" spans="1:1" x14ac:dyDescent="0.25">
      <c r="A1692" s="108" t="s">
        <v>1739</v>
      </c>
    </row>
    <row r="1693" spans="1:1" x14ac:dyDescent="0.25">
      <c r="A1693" s="108" t="s">
        <v>1740</v>
      </c>
    </row>
    <row r="1694" spans="1:1" x14ac:dyDescent="0.25">
      <c r="A1694" s="108" t="s">
        <v>1741</v>
      </c>
    </row>
    <row r="1695" spans="1:1" x14ac:dyDescent="0.25">
      <c r="A1695" s="108" t="s">
        <v>1742</v>
      </c>
    </row>
    <row r="1696" spans="1:1" x14ac:dyDescent="0.25">
      <c r="A1696" s="108" t="s">
        <v>1743</v>
      </c>
    </row>
    <row r="1697" spans="1:1" x14ac:dyDescent="0.25">
      <c r="A1697" s="108" t="s">
        <v>1744</v>
      </c>
    </row>
    <row r="1698" spans="1:1" x14ac:dyDescent="0.25">
      <c r="A1698" s="108" t="s">
        <v>1745</v>
      </c>
    </row>
    <row r="1699" spans="1:1" x14ac:dyDescent="0.25">
      <c r="A1699" s="108" t="s">
        <v>1746</v>
      </c>
    </row>
    <row r="1700" spans="1:1" x14ac:dyDescent="0.25">
      <c r="A1700" s="108" t="s">
        <v>1747</v>
      </c>
    </row>
    <row r="1701" spans="1:1" x14ac:dyDescent="0.25">
      <c r="A1701" s="108" t="s">
        <v>1748</v>
      </c>
    </row>
    <row r="1702" spans="1:1" x14ac:dyDescent="0.25">
      <c r="A1702" s="108" t="s">
        <v>1749</v>
      </c>
    </row>
    <row r="1703" spans="1:1" x14ac:dyDescent="0.25">
      <c r="A1703" s="108" t="s">
        <v>1750</v>
      </c>
    </row>
    <row r="1704" spans="1:1" x14ac:dyDescent="0.25">
      <c r="A1704" s="108" t="s">
        <v>1751</v>
      </c>
    </row>
    <row r="1705" spans="1:1" x14ac:dyDescent="0.25">
      <c r="A1705" s="108" t="s">
        <v>1752</v>
      </c>
    </row>
    <row r="1706" spans="1:1" x14ac:dyDescent="0.25">
      <c r="A1706" s="108" t="s">
        <v>1753</v>
      </c>
    </row>
    <row r="1707" spans="1:1" x14ac:dyDescent="0.25">
      <c r="A1707" s="108" t="s">
        <v>1754</v>
      </c>
    </row>
    <row r="1708" spans="1:1" x14ac:dyDescent="0.25">
      <c r="A1708" s="108" t="s">
        <v>1755</v>
      </c>
    </row>
    <row r="1709" spans="1:1" x14ac:dyDescent="0.25">
      <c r="A1709" s="108" t="s">
        <v>1756</v>
      </c>
    </row>
    <row r="1710" spans="1:1" x14ac:dyDescent="0.25">
      <c r="A1710" s="108" t="s">
        <v>1757</v>
      </c>
    </row>
    <row r="1711" spans="1:1" x14ac:dyDescent="0.25">
      <c r="A1711" s="108" t="s">
        <v>1758</v>
      </c>
    </row>
    <row r="1712" spans="1:1" x14ac:dyDescent="0.25">
      <c r="A1712" s="108" t="s">
        <v>1759</v>
      </c>
    </row>
    <row r="1713" spans="1:1" x14ac:dyDescent="0.25">
      <c r="A1713" s="108" t="s">
        <v>1760</v>
      </c>
    </row>
    <row r="1714" spans="1:1" x14ac:dyDescent="0.25">
      <c r="A1714" s="108" t="s">
        <v>1761</v>
      </c>
    </row>
    <row r="1715" spans="1:1" x14ac:dyDescent="0.25">
      <c r="A1715" s="108" t="s">
        <v>1762</v>
      </c>
    </row>
    <row r="1716" spans="1:1" x14ac:dyDescent="0.25">
      <c r="A1716" s="108" t="s">
        <v>1763</v>
      </c>
    </row>
    <row r="1717" spans="1:1" x14ac:dyDescent="0.25">
      <c r="A1717" s="108" t="s">
        <v>1764</v>
      </c>
    </row>
    <row r="1718" spans="1:1" x14ac:dyDescent="0.25">
      <c r="A1718" s="108" t="s">
        <v>1765</v>
      </c>
    </row>
    <row r="1719" spans="1:1" x14ac:dyDescent="0.25">
      <c r="A1719" s="108" t="s">
        <v>1766</v>
      </c>
    </row>
    <row r="1720" spans="1:1" x14ac:dyDescent="0.25">
      <c r="A1720" s="108" t="s">
        <v>1767</v>
      </c>
    </row>
    <row r="1721" spans="1:1" x14ac:dyDescent="0.25">
      <c r="A1721" s="108" t="s">
        <v>1768</v>
      </c>
    </row>
    <row r="1722" spans="1:1" x14ac:dyDescent="0.25">
      <c r="A1722" s="108" t="s">
        <v>1769</v>
      </c>
    </row>
    <row r="1723" spans="1:1" x14ac:dyDescent="0.25">
      <c r="A1723" s="108" t="s">
        <v>1770</v>
      </c>
    </row>
    <row r="1724" spans="1:1" x14ac:dyDescent="0.25">
      <c r="A1724" s="108" t="s">
        <v>1771</v>
      </c>
    </row>
    <row r="1725" spans="1:1" x14ac:dyDescent="0.25">
      <c r="A1725" s="108" t="s">
        <v>1772</v>
      </c>
    </row>
    <row r="1726" spans="1:1" x14ac:dyDescent="0.25">
      <c r="A1726" s="108" t="s">
        <v>1773</v>
      </c>
    </row>
    <row r="1727" spans="1:1" x14ac:dyDescent="0.25">
      <c r="A1727" s="108" t="s">
        <v>1774</v>
      </c>
    </row>
    <row r="1728" spans="1:1" x14ac:dyDescent="0.25">
      <c r="A1728" s="108" t="s">
        <v>1775</v>
      </c>
    </row>
    <row r="1729" spans="1:1" x14ac:dyDescent="0.25">
      <c r="A1729" s="108" t="s">
        <v>1776</v>
      </c>
    </row>
    <row r="1730" spans="1:1" x14ac:dyDescent="0.25">
      <c r="A1730" s="108" t="s">
        <v>1777</v>
      </c>
    </row>
    <row r="1731" spans="1:1" x14ac:dyDescent="0.25">
      <c r="A1731" s="108" t="s">
        <v>1778</v>
      </c>
    </row>
    <row r="1732" spans="1:1" x14ac:dyDescent="0.25">
      <c r="A1732" s="108" t="s">
        <v>1779</v>
      </c>
    </row>
    <row r="1733" spans="1:1" x14ac:dyDescent="0.25">
      <c r="A1733" s="108" t="s">
        <v>1780</v>
      </c>
    </row>
    <row r="1734" spans="1:1" x14ac:dyDescent="0.25">
      <c r="A1734" s="108" t="s">
        <v>1781</v>
      </c>
    </row>
    <row r="1735" spans="1:1" x14ac:dyDescent="0.25">
      <c r="A1735" s="108" t="s">
        <v>1782</v>
      </c>
    </row>
    <row r="1736" spans="1:1" x14ac:dyDescent="0.25">
      <c r="A1736" s="108" t="s">
        <v>1783</v>
      </c>
    </row>
    <row r="1737" spans="1:1" x14ac:dyDescent="0.25">
      <c r="A1737" s="108" t="s">
        <v>1784</v>
      </c>
    </row>
    <row r="1738" spans="1:1" x14ac:dyDescent="0.25">
      <c r="A1738" s="108" t="s">
        <v>1785</v>
      </c>
    </row>
    <row r="1739" spans="1:1" x14ac:dyDescent="0.25">
      <c r="A1739" s="108" t="s">
        <v>1786</v>
      </c>
    </row>
    <row r="1740" spans="1:1" x14ac:dyDescent="0.25">
      <c r="A1740" s="108" t="s">
        <v>1787</v>
      </c>
    </row>
    <row r="1741" spans="1:1" x14ac:dyDescent="0.25">
      <c r="A1741" s="108" t="s">
        <v>1788</v>
      </c>
    </row>
    <row r="1742" spans="1:1" x14ac:dyDescent="0.25">
      <c r="A1742" s="108" t="s">
        <v>1789</v>
      </c>
    </row>
    <row r="1743" spans="1:1" x14ac:dyDescent="0.25">
      <c r="A1743" s="108" t="s">
        <v>1790</v>
      </c>
    </row>
    <row r="1744" spans="1:1" x14ac:dyDescent="0.25">
      <c r="A1744" s="108" t="s">
        <v>1791</v>
      </c>
    </row>
    <row r="1745" spans="1:1" x14ac:dyDescent="0.25">
      <c r="A1745" s="108" t="s">
        <v>1792</v>
      </c>
    </row>
    <row r="1746" spans="1:1" x14ac:dyDescent="0.25">
      <c r="A1746" s="108" t="s">
        <v>1793</v>
      </c>
    </row>
    <row r="1747" spans="1:1" x14ac:dyDescent="0.25">
      <c r="A1747" s="108" t="s">
        <v>1794</v>
      </c>
    </row>
    <row r="1748" spans="1:1" x14ac:dyDescent="0.25">
      <c r="A1748" s="108" t="s">
        <v>1795</v>
      </c>
    </row>
    <row r="1749" spans="1:1" x14ac:dyDescent="0.25">
      <c r="A1749" s="108" t="s">
        <v>1796</v>
      </c>
    </row>
    <row r="1750" spans="1:1" x14ac:dyDescent="0.25">
      <c r="A1750" s="108" t="s">
        <v>1797</v>
      </c>
    </row>
    <row r="1751" spans="1:1" x14ac:dyDescent="0.25">
      <c r="A1751" s="108" t="s">
        <v>1798</v>
      </c>
    </row>
    <row r="1752" spans="1:1" x14ac:dyDescent="0.25">
      <c r="A1752" s="108" t="s">
        <v>1799</v>
      </c>
    </row>
    <row r="1753" spans="1:1" x14ac:dyDescent="0.25">
      <c r="A1753" s="108" t="s">
        <v>1800</v>
      </c>
    </row>
    <row r="1754" spans="1:1" x14ac:dyDescent="0.25">
      <c r="A1754" s="108" t="s">
        <v>1801</v>
      </c>
    </row>
    <row r="1755" spans="1:1" x14ac:dyDescent="0.25">
      <c r="A1755" s="108" t="s">
        <v>1802</v>
      </c>
    </row>
    <row r="1756" spans="1:1" x14ac:dyDescent="0.25">
      <c r="A1756" s="108" t="s">
        <v>1803</v>
      </c>
    </row>
    <row r="1757" spans="1:1" x14ac:dyDescent="0.25">
      <c r="A1757" s="108" t="s">
        <v>1804</v>
      </c>
    </row>
    <row r="1758" spans="1:1" x14ac:dyDescent="0.25">
      <c r="A1758" s="108" t="s">
        <v>1805</v>
      </c>
    </row>
    <row r="1759" spans="1:1" x14ac:dyDescent="0.25">
      <c r="A1759" s="108" t="s">
        <v>1806</v>
      </c>
    </row>
    <row r="1760" spans="1:1" x14ac:dyDescent="0.25">
      <c r="A1760" s="108" t="s">
        <v>1807</v>
      </c>
    </row>
    <row r="1761" spans="1:1" x14ac:dyDescent="0.25">
      <c r="A1761" s="108" t="s">
        <v>1808</v>
      </c>
    </row>
    <row r="1762" spans="1:1" x14ac:dyDescent="0.25">
      <c r="A1762" s="108" t="s">
        <v>1809</v>
      </c>
    </row>
    <row r="1763" spans="1:1" x14ac:dyDescent="0.25">
      <c r="A1763" s="108" t="s">
        <v>1810</v>
      </c>
    </row>
    <row r="1764" spans="1:1" x14ac:dyDescent="0.25">
      <c r="A1764" s="108" t="s">
        <v>1811</v>
      </c>
    </row>
    <row r="1765" spans="1:1" x14ac:dyDescent="0.25">
      <c r="A1765" s="108" t="s">
        <v>1812</v>
      </c>
    </row>
    <row r="1766" spans="1:1" x14ac:dyDescent="0.25">
      <c r="A1766" s="108" t="s">
        <v>1813</v>
      </c>
    </row>
    <row r="1767" spans="1:1" x14ac:dyDescent="0.25">
      <c r="A1767" s="108" t="s">
        <v>1814</v>
      </c>
    </row>
    <row r="1768" spans="1:1" x14ac:dyDescent="0.25">
      <c r="A1768" s="108" t="s">
        <v>1815</v>
      </c>
    </row>
    <row r="1769" spans="1:1" x14ac:dyDescent="0.25">
      <c r="A1769" s="108" t="s">
        <v>1816</v>
      </c>
    </row>
    <row r="1770" spans="1:1" x14ac:dyDescent="0.25">
      <c r="A1770" s="108" t="s">
        <v>1817</v>
      </c>
    </row>
    <row r="1771" spans="1:1" x14ac:dyDescent="0.25">
      <c r="A1771" s="108" t="s">
        <v>1818</v>
      </c>
    </row>
    <row r="1772" spans="1:1" x14ac:dyDescent="0.25">
      <c r="A1772" s="108" t="s">
        <v>1819</v>
      </c>
    </row>
    <row r="1773" spans="1:1" x14ac:dyDescent="0.25">
      <c r="A1773" s="108" t="s">
        <v>1820</v>
      </c>
    </row>
    <row r="1774" spans="1:1" x14ac:dyDescent="0.25">
      <c r="A1774" s="108" t="s">
        <v>1821</v>
      </c>
    </row>
    <row r="1775" spans="1:1" x14ac:dyDescent="0.25">
      <c r="A1775" s="108" t="s">
        <v>1822</v>
      </c>
    </row>
    <row r="1776" spans="1:1" x14ac:dyDescent="0.25">
      <c r="A1776" s="108" t="s">
        <v>1823</v>
      </c>
    </row>
    <row r="1777" spans="1:1" x14ac:dyDescent="0.25">
      <c r="A1777" s="108" t="s">
        <v>1824</v>
      </c>
    </row>
    <row r="1778" spans="1:1" x14ac:dyDescent="0.25">
      <c r="A1778" s="108" t="s">
        <v>1825</v>
      </c>
    </row>
    <row r="1779" spans="1:1" x14ac:dyDescent="0.25">
      <c r="A1779" s="108" t="s">
        <v>1826</v>
      </c>
    </row>
    <row r="1780" spans="1:1" x14ac:dyDescent="0.25">
      <c r="A1780" s="108" t="s">
        <v>1827</v>
      </c>
    </row>
    <row r="1781" spans="1:1" x14ac:dyDescent="0.25">
      <c r="A1781" s="108" t="s">
        <v>1828</v>
      </c>
    </row>
    <row r="1782" spans="1:1" x14ac:dyDescent="0.25">
      <c r="A1782" s="108" t="s">
        <v>1829</v>
      </c>
    </row>
    <row r="1783" spans="1:1" x14ac:dyDescent="0.25">
      <c r="A1783" s="108" t="s">
        <v>1830</v>
      </c>
    </row>
    <row r="1784" spans="1:1" x14ac:dyDescent="0.25">
      <c r="A1784" s="108" t="s">
        <v>1831</v>
      </c>
    </row>
    <row r="1785" spans="1:1" x14ac:dyDescent="0.25">
      <c r="A1785" s="108" t="s">
        <v>1832</v>
      </c>
    </row>
    <row r="1786" spans="1:1" x14ac:dyDescent="0.25">
      <c r="A1786" s="108" t="s">
        <v>1833</v>
      </c>
    </row>
    <row r="1787" spans="1:1" x14ac:dyDescent="0.25">
      <c r="A1787" s="108" t="s">
        <v>1834</v>
      </c>
    </row>
    <row r="1788" spans="1:1" x14ac:dyDescent="0.25">
      <c r="A1788" s="108" t="s">
        <v>1835</v>
      </c>
    </row>
    <row r="1789" spans="1:1" x14ac:dyDescent="0.25">
      <c r="A1789" s="108" t="s">
        <v>1836</v>
      </c>
    </row>
    <row r="1790" spans="1:1" x14ac:dyDescent="0.25">
      <c r="A1790" s="108" t="s">
        <v>1837</v>
      </c>
    </row>
    <row r="1791" spans="1:1" x14ac:dyDescent="0.25">
      <c r="A1791" s="108" t="s">
        <v>1838</v>
      </c>
    </row>
    <row r="1792" spans="1:1" x14ac:dyDescent="0.25">
      <c r="A1792" s="108" t="s">
        <v>1839</v>
      </c>
    </row>
    <row r="1793" spans="1:1" x14ac:dyDescent="0.25">
      <c r="A1793" s="108" t="s">
        <v>1840</v>
      </c>
    </row>
    <row r="1794" spans="1:1" x14ac:dyDescent="0.25">
      <c r="A1794" s="108" t="s">
        <v>1841</v>
      </c>
    </row>
    <row r="1795" spans="1:1" x14ac:dyDescent="0.25">
      <c r="A1795" s="108" t="s">
        <v>1842</v>
      </c>
    </row>
    <row r="1796" spans="1:1" x14ac:dyDescent="0.25">
      <c r="A1796" s="108" t="s">
        <v>1843</v>
      </c>
    </row>
    <row r="1797" spans="1:1" x14ac:dyDescent="0.25">
      <c r="A1797" s="108" t="s">
        <v>1844</v>
      </c>
    </row>
    <row r="1798" spans="1:1" x14ac:dyDescent="0.25">
      <c r="A1798" s="108" t="s">
        <v>1845</v>
      </c>
    </row>
    <row r="1799" spans="1:1" x14ac:dyDescent="0.25">
      <c r="A1799" s="108" t="s">
        <v>1846</v>
      </c>
    </row>
    <row r="1800" spans="1:1" x14ac:dyDescent="0.25">
      <c r="A1800" s="108" t="s">
        <v>1847</v>
      </c>
    </row>
    <row r="1801" spans="1:1" x14ac:dyDescent="0.25">
      <c r="A1801" s="108" t="s">
        <v>1848</v>
      </c>
    </row>
    <row r="1802" spans="1:1" x14ac:dyDescent="0.25">
      <c r="A1802" s="108" t="s">
        <v>1849</v>
      </c>
    </row>
    <row r="1803" spans="1:1" x14ac:dyDescent="0.25">
      <c r="A1803" s="108" t="s">
        <v>1850</v>
      </c>
    </row>
    <row r="1804" spans="1:1" x14ac:dyDescent="0.25">
      <c r="A1804" s="108" t="s">
        <v>1851</v>
      </c>
    </row>
    <row r="1805" spans="1:1" x14ac:dyDescent="0.25">
      <c r="A1805" s="108" t="s">
        <v>1852</v>
      </c>
    </row>
    <row r="1806" spans="1:1" x14ac:dyDescent="0.25">
      <c r="A1806" s="108" t="s">
        <v>1853</v>
      </c>
    </row>
    <row r="1807" spans="1:1" x14ac:dyDescent="0.25">
      <c r="A1807" s="108" t="s">
        <v>1854</v>
      </c>
    </row>
    <row r="1808" spans="1:1" x14ac:dyDescent="0.25">
      <c r="A1808" s="108" t="s">
        <v>1855</v>
      </c>
    </row>
    <row r="1809" spans="1:1" x14ac:dyDescent="0.25">
      <c r="A1809" s="108" t="s">
        <v>1856</v>
      </c>
    </row>
    <row r="1810" spans="1:1" x14ac:dyDescent="0.25">
      <c r="A1810" s="108" t="s">
        <v>1857</v>
      </c>
    </row>
    <row r="1811" spans="1:1" x14ac:dyDescent="0.25">
      <c r="A1811" s="108" t="s">
        <v>1858</v>
      </c>
    </row>
    <row r="1812" spans="1:1" x14ac:dyDescent="0.25">
      <c r="A1812" s="108" t="s">
        <v>1859</v>
      </c>
    </row>
    <row r="1813" spans="1:1" x14ac:dyDescent="0.25">
      <c r="A1813" s="108" t="s">
        <v>1860</v>
      </c>
    </row>
    <row r="1814" spans="1:1" x14ac:dyDescent="0.25">
      <c r="A1814" s="108" t="s">
        <v>1861</v>
      </c>
    </row>
    <row r="1815" spans="1:1" x14ac:dyDescent="0.25">
      <c r="A1815" s="108" t="s">
        <v>1862</v>
      </c>
    </row>
    <row r="1816" spans="1:1" x14ac:dyDescent="0.25">
      <c r="A1816" s="108" t="s">
        <v>1863</v>
      </c>
    </row>
    <row r="1817" spans="1:1" x14ac:dyDescent="0.25">
      <c r="A1817" s="108" t="s">
        <v>1864</v>
      </c>
    </row>
    <row r="1818" spans="1:1" x14ac:dyDescent="0.25">
      <c r="A1818" s="108" t="s">
        <v>1865</v>
      </c>
    </row>
    <row r="1819" spans="1:1" x14ac:dyDescent="0.25">
      <c r="A1819" s="108" t="s">
        <v>1866</v>
      </c>
    </row>
    <row r="1820" spans="1:1" x14ac:dyDescent="0.25">
      <c r="A1820" s="108" t="s">
        <v>1867</v>
      </c>
    </row>
    <row r="1821" spans="1:1" x14ac:dyDescent="0.25">
      <c r="A1821" s="108" t="s">
        <v>1868</v>
      </c>
    </row>
    <row r="1822" spans="1:1" x14ac:dyDescent="0.25">
      <c r="A1822" s="108" t="s">
        <v>1869</v>
      </c>
    </row>
    <row r="1823" spans="1:1" x14ac:dyDescent="0.25">
      <c r="A1823" s="108" t="s">
        <v>1870</v>
      </c>
    </row>
    <row r="1824" spans="1:1" x14ac:dyDescent="0.25">
      <c r="A1824" s="108" t="s">
        <v>1871</v>
      </c>
    </row>
    <row r="1825" spans="1:1" x14ac:dyDescent="0.25">
      <c r="A1825" s="108" t="s">
        <v>1872</v>
      </c>
    </row>
    <row r="1826" spans="1:1" x14ac:dyDescent="0.25">
      <c r="A1826" s="108" t="s">
        <v>1873</v>
      </c>
    </row>
    <row r="1827" spans="1:1" x14ac:dyDescent="0.25">
      <c r="A1827" s="108" t="s">
        <v>1874</v>
      </c>
    </row>
    <row r="1828" spans="1:1" x14ac:dyDescent="0.25">
      <c r="A1828" s="108" t="s">
        <v>1875</v>
      </c>
    </row>
    <row r="1829" spans="1:1" x14ac:dyDescent="0.25">
      <c r="A1829" s="108" t="s">
        <v>1876</v>
      </c>
    </row>
    <row r="1830" spans="1:1" x14ac:dyDescent="0.25">
      <c r="A1830" s="108" t="s">
        <v>1877</v>
      </c>
    </row>
    <row r="1831" spans="1:1" x14ac:dyDescent="0.25">
      <c r="A1831" s="108" t="s">
        <v>1878</v>
      </c>
    </row>
    <row r="1832" spans="1:1" x14ac:dyDescent="0.25">
      <c r="A1832" s="108" t="s">
        <v>1879</v>
      </c>
    </row>
    <row r="1833" spans="1:1" x14ac:dyDescent="0.25">
      <c r="A1833" s="108" t="s">
        <v>1880</v>
      </c>
    </row>
    <row r="1834" spans="1:1" x14ac:dyDescent="0.25">
      <c r="A1834" s="108" t="s">
        <v>1881</v>
      </c>
    </row>
    <row r="1835" spans="1:1" x14ac:dyDescent="0.25">
      <c r="A1835" s="108" t="s">
        <v>1882</v>
      </c>
    </row>
    <row r="1836" spans="1:1" x14ac:dyDescent="0.25">
      <c r="A1836" s="108" t="s">
        <v>1883</v>
      </c>
    </row>
    <row r="1837" spans="1:1" x14ac:dyDescent="0.25">
      <c r="A1837" s="108" t="s">
        <v>1884</v>
      </c>
    </row>
    <row r="1838" spans="1:1" x14ac:dyDescent="0.25">
      <c r="A1838" s="108" t="s">
        <v>1885</v>
      </c>
    </row>
    <row r="1839" spans="1:1" x14ac:dyDescent="0.25">
      <c r="A1839" s="108" t="s">
        <v>1886</v>
      </c>
    </row>
    <row r="1840" spans="1:1" x14ac:dyDescent="0.25">
      <c r="A1840" s="108" t="s">
        <v>1887</v>
      </c>
    </row>
    <row r="1841" spans="1:1" x14ac:dyDescent="0.25">
      <c r="A1841" s="108" t="s">
        <v>1888</v>
      </c>
    </row>
    <row r="1842" spans="1:1" x14ac:dyDescent="0.25">
      <c r="A1842" s="108" t="s">
        <v>1889</v>
      </c>
    </row>
    <row r="1843" spans="1:1" x14ac:dyDescent="0.25">
      <c r="A1843" s="108" t="s">
        <v>1890</v>
      </c>
    </row>
    <row r="1844" spans="1:1" x14ac:dyDescent="0.25">
      <c r="A1844" s="108" t="s">
        <v>1891</v>
      </c>
    </row>
    <row r="1845" spans="1:1" x14ac:dyDescent="0.25">
      <c r="A1845" s="108" t="s">
        <v>1892</v>
      </c>
    </row>
    <row r="1846" spans="1:1" x14ac:dyDescent="0.25">
      <c r="A1846" s="108" t="s">
        <v>1893</v>
      </c>
    </row>
    <row r="1847" spans="1:1" x14ac:dyDescent="0.25">
      <c r="A1847" s="108" t="s">
        <v>1894</v>
      </c>
    </row>
    <row r="1848" spans="1:1" x14ac:dyDescent="0.25">
      <c r="A1848" s="108" t="s">
        <v>1895</v>
      </c>
    </row>
    <row r="1849" spans="1:1" x14ac:dyDescent="0.25">
      <c r="A1849" s="108" t="s">
        <v>1896</v>
      </c>
    </row>
    <row r="1850" spans="1:1" x14ac:dyDescent="0.25">
      <c r="A1850" s="108" t="s">
        <v>1897</v>
      </c>
    </row>
    <row r="1851" spans="1:1" x14ac:dyDescent="0.25">
      <c r="A1851" s="108" t="s">
        <v>1898</v>
      </c>
    </row>
    <row r="1852" spans="1:1" x14ac:dyDescent="0.25">
      <c r="A1852" s="108" t="s">
        <v>1899</v>
      </c>
    </row>
    <row r="1853" spans="1:1" x14ac:dyDescent="0.25">
      <c r="A1853" s="108" t="s">
        <v>1900</v>
      </c>
    </row>
    <row r="1854" spans="1:1" x14ac:dyDescent="0.25">
      <c r="A1854" s="108" t="s">
        <v>1901</v>
      </c>
    </row>
    <row r="1855" spans="1:1" x14ac:dyDescent="0.25">
      <c r="A1855" s="108" t="s">
        <v>1902</v>
      </c>
    </row>
    <row r="1856" spans="1:1" x14ac:dyDescent="0.25">
      <c r="A1856" s="108" t="s">
        <v>1903</v>
      </c>
    </row>
    <row r="1857" spans="1:1" x14ac:dyDescent="0.25">
      <c r="A1857" s="108" t="s">
        <v>1904</v>
      </c>
    </row>
    <row r="1858" spans="1:1" x14ac:dyDescent="0.25">
      <c r="A1858" s="108" t="s">
        <v>1905</v>
      </c>
    </row>
    <row r="1859" spans="1:1" x14ac:dyDescent="0.25">
      <c r="A1859" s="108" t="s">
        <v>1906</v>
      </c>
    </row>
    <row r="1860" spans="1:1" x14ac:dyDescent="0.25">
      <c r="A1860" s="108" t="s">
        <v>1907</v>
      </c>
    </row>
    <row r="1861" spans="1:1" x14ac:dyDescent="0.25">
      <c r="A1861" s="108" t="s">
        <v>1908</v>
      </c>
    </row>
    <row r="1862" spans="1:1" x14ac:dyDescent="0.25">
      <c r="A1862" s="108" t="s">
        <v>1909</v>
      </c>
    </row>
    <row r="1863" spans="1:1" x14ac:dyDescent="0.25">
      <c r="A1863" s="108" t="s">
        <v>1910</v>
      </c>
    </row>
    <row r="1864" spans="1:1" x14ac:dyDescent="0.25">
      <c r="A1864" s="108" t="s">
        <v>1911</v>
      </c>
    </row>
    <row r="1865" spans="1:1" x14ac:dyDescent="0.25">
      <c r="A1865" s="108" t="s">
        <v>1912</v>
      </c>
    </row>
    <row r="1866" spans="1:1" x14ac:dyDescent="0.25">
      <c r="A1866" s="108" t="s">
        <v>1913</v>
      </c>
    </row>
    <row r="1867" spans="1:1" x14ac:dyDescent="0.25">
      <c r="A1867" s="108" t="s">
        <v>1914</v>
      </c>
    </row>
    <row r="1868" spans="1:1" x14ac:dyDescent="0.25">
      <c r="A1868" s="108" t="s">
        <v>1915</v>
      </c>
    </row>
    <row r="1869" spans="1:1" x14ac:dyDescent="0.25">
      <c r="A1869" s="108" t="s">
        <v>1916</v>
      </c>
    </row>
    <row r="1870" spans="1:1" x14ac:dyDescent="0.25">
      <c r="A1870" s="108" t="s">
        <v>1917</v>
      </c>
    </row>
    <row r="1871" spans="1:1" x14ac:dyDescent="0.25">
      <c r="A1871" s="108" t="s">
        <v>1918</v>
      </c>
    </row>
    <row r="1872" spans="1:1" x14ac:dyDescent="0.25">
      <c r="A1872" s="108" t="s">
        <v>1919</v>
      </c>
    </row>
    <row r="1873" spans="1:1" x14ac:dyDescent="0.25">
      <c r="A1873" s="108" t="s">
        <v>1920</v>
      </c>
    </row>
    <row r="1874" spans="1:1" x14ac:dyDescent="0.25">
      <c r="A1874" s="108" t="s">
        <v>1921</v>
      </c>
    </row>
    <row r="1875" spans="1:1" x14ac:dyDescent="0.25">
      <c r="A1875" s="108" t="s">
        <v>1922</v>
      </c>
    </row>
    <row r="1876" spans="1:1" x14ac:dyDescent="0.25">
      <c r="A1876" s="108" t="s">
        <v>1923</v>
      </c>
    </row>
    <row r="1877" spans="1:1" x14ac:dyDescent="0.25">
      <c r="A1877" s="108" t="s">
        <v>1924</v>
      </c>
    </row>
    <row r="1878" spans="1:1" x14ac:dyDescent="0.25">
      <c r="A1878" s="108" t="s">
        <v>1925</v>
      </c>
    </row>
    <row r="1879" spans="1:1" x14ac:dyDescent="0.25">
      <c r="A1879" s="108" t="s">
        <v>1926</v>
      </c>
    </row>
    <row r="1880" spans="1:1" x14ac:dyDescent="0.25">
      <c r="A1880" s="108" t="s">
        <v>1927</v>
      </c>
    </row>
    <row r="1881" spans="1:1" x14ac:dyDescent="0.25">
      <c r="A1881" s="108" t="s">
        <v>1928</v>
      </c>
    </row>
    <row r="1882" spans="1:1" x14ac:dyDescent="0.25">
      <c r="A1882" s="108" t="s">
        <v>1929</v>
      </c>
    </row>
    <row r="1883" spans="1:1" x14ac:dyDescent="0.25">
      <c r="A1883" s="108" t="s">
        <v>1930</v>
      </c>
    </row>
    <row r="1884" spans="1:1" x14ac:dyDescent="0.25">
      <c r="A1884" s="108" t="s">
        <v>1931</v>
      </c>
    </row>
    <row r="1885" spans="1:1" x14ac:dyDescent="0.25">
      <c r="A1885" s="108" t="s">
        <v>1932</v>
      </c>
    </row>
    <row r="1886" spans="1:1" x14ac:dyDescent="0.25">
      <c r="A1886" s="108" t="s">
        <v>1933</v>
      </c>
    </row>
    <row r="1887" spans="1:1" x14ac:dyDescent="0.25">
      <c r="A1887" s="108" t="s">
        <v>1934</v>
      </c>
    </row>
    <row r="1888" spans="1:1" x14ac:dyDescent="0.25">
      <c r="A1888" s="108" t="s">
        <v>1935</v>
      </c>
    </row>
    <row r="1889" spans="1:1" x14ac:dyDescent="0.25">
      <c r="A1889" s="108" t="s">
        <v>1936</v>
      </c>
    </row>
    <row r="1890" spans="1:1" x14ac:dyDescent="0.25">
      <c r="A1890" s="108" t="s">
        <v>1937</v>
      </c>
    </row>
    <row r="1891" spans="1:1" x14ac:dyDescent="0.25">
      <c r="A1891" s="108" t="s">
        <v>1938</v>
      </c>
    </row>
    <row r="1892" spans="1:1" x14ac:dyDescent="0.25">
      <c r="A1892" s="108" t="s">
        <v>1939</v>
      </c>
    </row>
    <row r="1893" spans="1:1" x14ac:dyDescent="0.25">
      <c r="A1893" s="108" t="s">
        <v>1940</v>
      </c>
    </row>
    <row r="1894" spans="1:1" x14ac:dyDescent="0.25">
      <c r="A1894" s="108" t="s">
        <v>1941</v>
      </c>
    </row>
    <row r="1895" spans="1:1" x14ac:dyDescent="0.25">
      <c r="A1895" s="108" t="s">
        <v>1942</v>
      </c>
    </row>
    <row r="1896" spans="1:1" x14ac:dyDescent="0.25">
      <c r="A1896" s="108" t="s">
        <v>1943</v>
      </c>
    </row>
    <row r="1897" spans="1:1" x14ac:dyDescent="0.25">
      <c r="A1897" s="108" t="s">
        <v>1944</v>
      </c>
    </row>
    <row r="1898" spans="1:1" x14ac:dyDescent="0.25">
      <c r="A1898" s="108" t="s">
        <v>1945</v>
      </c>
    </row>
    <row r="1899" spans="1:1" x14ac:dyDescent="0.25">
      <c r="A1899" s="108" t="s">
        <v>1946</v>
      </c>
    </row>
    <row r="1900" spans="1:1" x14ac:dyDescent="0.25">
      <c r="A1900" s="108" t="s">
        <v>1947</v>
      </c>
    </row>
    <row r="1901" spans="1:1" x14ac:dyDescent="0.25">
      <c r="A1901" s="108" t="s">
        <v>1948</v>
      </c>
    </row>
    <row r="1902" spans="1:1" x14ac:dyDescent="0.25">
      <c r="A1902" s="108" t="s">
        <v>1949</v>
      </c>
    </row>
    <row r="1903" spans="1:1" x14ac:dyDescent="0.25">
      <c r="A1903" s="108" t="s">
        <v>1950</v>
      </c>
    </row>
    <row r="1904" spans="1:1" x14ac:dyDescent="0.25">
      <c r="A1904" s="108" t="s">
        <v>1951</v>
      </c>
    </row>
    <row r="1905" spans="1:1" x14ac:dyDescent="0.25">
      <c r="A1905" s="108" t="s">
        <v>1952</v>
      </c>
    </row>
    <row r="1906" spans="1:1" x14ac:dyDescent="0.25">
      <c r="A1906" s="108" t="s">
        <v>1953</v>
      </c>
    </row>
    <row r="1907" spans="1:1" x14ac:dyDescent="0.25">
      <c r="A1907" s="108" t="s">
        <v>1954</v>
      </c>
    </row>
    <row r="1908" spans="1:1" x14ac:dyDescent="0.25">
      <c r="A1908" s="108" t="s">
        <v>1955</v>
      </c>
    </row>
    <row r="1909" spans="1:1" x14ac:dyDescent="0.25">
      <c r="A1909" s="108" t="s">
        <v>1956</v>
      </c>
    </row>
    <row r="1910" spans="1:1" x14ac:dyDescent="0.25">
      <c r="A1910" s="108" t="s">
        <v>1957</v>
      </c>
    </row>
    <row r="1911" spans="1:1" x14ac:dyDescent="0.25">
      <c r="A1911" s="108" t="s">
        <v>1958</v>
      </c>
    </row>
    <row r="1912" spans="1:1" x14ac:dyDescent="0.25">
      <c r="A1912" s="108" t="s">
        <v>1959</v>
      </c>
    </row>
    <row r="1913" spans="1:1" x14ac:dyDescent="0.25">
      <c r="A1913" s="108" t="s">
        <v>1960</v>
      </c>
    </row>
    <row r="1914" spans="1:1" x14ac:dyDescent="0.25">
      <c r="A1914" s="108" t="s">
        <v>1961</v>
      </c>
    </row>
    <row r="1915" spans="1:1" x14ac:dyDescent="0.25">
      <c r="A1915" s="108" t="s">
        <v>1962</v>
      </c>
    </row>
    <row r="1916" spans="1:1" x14ac:dyDescent="0.25">
      <c r="A1916" s="108" t="s">
        <v>1963</v>
      </c>
    </row>
    <row r="1917" spans="1:1" x14ac:dyDescent="0.25">
      <c r="A1917" s="108" t="s">
        <v>1964</v>
      </c>
    </row>
    <row r="1918" spans="1:1" x14ac:dyDescent="0.25">
      <c r="A1918" s="108" t="s">
        <v>1965</v>
      </c>
    </row>
    <row r="1919" spans="1:1" x14ac:dyDescent="0.25">
      <c r="A1919" s="108" t="s">
        <v>1966</v>
      </c>
    </row>
    <row r="1920" spans="1:1" x14ac:dyDescent="0.25">
      <c r="A1920" s="108" t="s">
        <v>1967</v>
      </c>
    </row>
    <row r="1921" spans="1:1" x14ac:dyDescent="0.25">
      <c r="A1921" s="108" t="s">
        <v>1968</v>
      </c>
    </row>
    <row r="1922" spans="1:1" x14ac:dyDescent="0.25">
      <c r="A1922" s="108" t="s">
        <v>1969</v>
      </c>
    </row>
    <row r="1923" spans="1:1" x14ac:dyDescent="0.25">
      <c r="A1923" s="108" t="s">
        <v>1970</v>
      </c>
    </row>
    <row r="1924" spans="1:1" x14ac:dyDescent="0.25">
      <c r="A1924" s="108" t="s">
        <v>1971</v>
      </c>
    </row>
    <row r="1925" spans="1:1" x14ac:dyDescent="0.25">
      <c r="A1925" s="108" t="s">
        <v>1972</v>
      </c>
    </row>
    <row r="1926" spans="1:1" x14ac:dyDescent="0.25">
      <c r="A1926" s="108" t="s">
        <v>1973</v>
      </c>
    </row>
    <row r="1927" spans="1:1" x14ac:dyDescent="0.25">
      <c r="A1927" s="108" t="s">
        <v>1974</v>
      </c>
    </row>
    <row r="1928" spans="1:1" x14ac:dyDescent="0.25">
      <c r="A1928" s="108" t="s">
        <v>1975</v>
      </c>
    </row>
    <row r="1929" spans="1:1" x14ac:dyDescent="0.25">
      <c r="A1929" s="108" t="s">
        <v>1976</v>
      </c>
    </row>
    <row r="1930" spans="1:1" x14ac:dyDescent="0.25">
      <c r="A1930" s="108" t="s">
        <v>1977</v>
      </c>
    </row>
    <row r="1931" spans="1:1" x14ac:dyDescent="0.25">
      <c r="A1931" s="108" t="s">
        <v>1978</v>
      </c>
    </row>
    <row r="1932" spans="1:1" x14ac:dyDescent="0.25">
      <c r="A1932" s="108" t="s">
        <v>1979</v>
      </c>
    </row>
    <row r="1933" spans="1:1" x14ac:dyDescent="0.25">
      <c r="A1933" s="108" t="s">
        <v>1980</v>
      </c>
    </row>
    <row r="1934" spans="1:1" x14ac:dyDescent="0.25">
      <c r="A1934" s="108" t="s">
        <v>1981</v>
      </c>
    </row>
    <row r="1935" spans="1:1" x14ac:dyDescent="0.25">
      <c r="A1935" s="108" t="s">
        <v>1982</v>
      </c>
    </row>
    <row r="1936" spans="1:1" x14ac:dyDescent="0.25">
      <c r="A1936" s="108" t="s">
        <v>1983</v>
      </c>
    </row>
    <row r="1937" spans="1:1" x14ac:dyDescent="0.25">
      <c r="A1937" s="108" t="s">
        <v>1984</v>
      </c>
    </row>
    <row r="1938" spans="1:1" x14ac:dyDescent="0.25">
      <c r="A1938" s="108" t="s">
        <v>1985</v>
      </c>
    </row>
    <row r="1939" spans="1:1" x14ac:dyDescent="0.25">
      <c r="A1939" s="108" t="s">
        <v>1986</v>
      </c>
    </row>
    <row r="1940" spans="1:1" x14ac:dyDescent="0.25">
      <c r="A1940" s="108" t="s">
        <v>1987</v>
      </c>
    </row>
    <row r="1941" spans="1:1" x14ac:dyDescent="0.25">
      <c r="A1941" s="108" t="s">
        <v>1988</v>
      </c>
    </row>
    <row r="1942" spans="1:1" x14ac:dyDescent="0.25">
      <c r="A1942" s="108" t="s">
        <v>1989</v>
      </c>
    </row>
    <row r="1943" spans="1:1" x14ac:dyDescent="0.25">
      <c r="A1943" s="108" t="s">
        <v>1990</v>
      </c>
    </row>
    <row r="1944" spans="1:1" x14ac:dyDescent="0.25">
      <c r="A1944" s="108" t="s">
        <v>1991</v>
      </c>
    </row>
    <row r="1945" spans="1:1" x14ac:dyDescent="0.25">
      <c r="A1945" s="108" t="s">
        <v>1992</v>
      </c>
    </row>
    <row r="1946" spans="1:1" x14ac:dyDescent="0.25">
      <c r="A1946" s="108" t="s">
        <v>1993</v>
      </c>
    </row>
    <row r="1947" spans="1:1" x14ac:dyDescent="0.25">
      <c r="A1947" s="108" t="s">
        <v>1994</v>
      </c>
    </row>
    <row r="1948" spans="1:1" x14ac:dyDescent="0.25">
      <c r="A1948" s="108" t="s">
        <v>1995</v>
      </c>
    </row>
    <row r="1949" spans="1:1" x14ac:dyDescent="0.25">
      <c r="A1949" s="108" t="s">
        <v>1996</v>
      </c>
    </row>
    <row r="1950" spans="1:1" x14ac:dyDescent="0.25">
      <c r="A1950" s="108" t="s">
        <v>1997</v>
      </c>
    </row>
    <row r="1951" spans="1:1" x14ac:dyDescent="0.25">
      <c r="A1951" s="108" t="s">
        <v>1998</v>
      </c>
    </row>
    <row r="1952" spans="1:1" x14ac:dyDescent="0.25">
      <c r="A1952" s="108" t="s">
        <v>1999</v>
      </c>
    </row>
    <row r="1953" spans="1:1" x14ac:dyDescent="0.25">
      <c r="A1953" s="108" t="s">
        <v>2000</v>
      </c>
    </row>
    <row r="1954" spans="1:1" x14ac:dyDescent="0.25">
      <c r="A1954" s="108" t="s">
        <v>2001</v>
      </c>
    </row>
    <row r="1955" spans="1:1" x14ac:dyDescent="0.25">
      <c r="A1955" s="108" t="s">
        <v>2002</v>
      </c>
    </row>
    <row r="1956" spans="1:1" x14ac:dyDescent="0.25">
      <c r="A1956" s="108" t="s">
        <v>2003</v>
      </c>
    </row>
    <row r="1957" spans="1:1" x14ac:dyDescent="0.25">
      <c r="A1957" s="108" t="s">
        <v>2004</v>
      </c>
    </row>
    <row r="1958" spans="1:1" x14ac:dyDescent="0.25">
      <c r="A1958" s="108" t="s">
        <v>2005</v>
      </c>
    </row>
    <row r="1959" spans="1:1" x14ac:dyDescent="0.25">
      <c r="A1959" s="108" t="s">
        <v>2006</v>
      </c>
    </row>
    <row r="1960" spans="1:1" x14ac:dyDescent="0.25">
      <c r="A1960" s="108" t="s">
        <v>2007</v>
      </c>
    </row>
    <row r="1961" spans="1:1" x14ac:dyDescent="0.25">
      <c r="A1961" s="108" t="s">
        <v>2008</v>
      </c>
    </row>
    <row r="1962" spans="1:1" x14ac:dyDescent="0.25">
      <c r="A1962" s="108" t="s">
        <v>2009</v>
      </c>
    </row>
    <row r="1963" spans="1:1" x14ac:dyDescent="0.25">
      <c r="A1963" s="108" t="s">
        <v>2010</v>
      </c>
    </row>
    <row r="1964" spans="1:1" x14ac:dyDescent="0.25">
      <c r="A1964" s="108" t="s">
        <v>2011</v>
      </c>
    </row>
    <row r="1965" spans="1:1" x14ac:dyDescent="0.25">
      <c r="A1965" s="108" t="s">
        <v>2012</v>
      </c>
    </row>
    <row r="1966" spans="1:1" x14ac:dyDescent="0.25">
      <c r="A1966" s="108" t="s">
        <v>2013</v>
      </c>
    </row>
    <row r="1967" spans="1:1" x14ac:dyDescent="0.25">
      <c r="A1967" s="108" t="s">
        <v>2014</v>
      </c>
    </row>
    <row r="1968" spans="1:1" x14ac:dyDescent="0.25">
      <c r="A1968" s="108" t="s">
        <v>2015</v>
      </c>
    </row>
    <row r="1969" spans="1:1" x14ac:dyDescent="0.25">
      <c r="A1969" s="108" t="s">
        <v>2016</v>
      </c>
    </row>
    <row r="1970" spans="1:1" x14ac:dyDescent="0.25">
      <c r="A1970" s="108" t="s">
        <v>2017</v>
      </c>
    </row>
    <row r="1971" spans="1:1" x14ac:dyDescent="0.25">
      <c r="A1971" s="108" t="s">
        <v>2018</v>
      </c>
    </row>
    <row r="1972" spans="1:1" x14ac:dyDescent="0.25">
      <c r="A1972" s="108" t="s">
        <v>2019</v>
      </c>
    </row>
    <row r="1973" spans="1:1" x14ac:dyDescent="0.25">
      <c r="A1973" s="108" t="s">
        <v>2020</v>
      </c>
    </row>
    <row r="1974" spans="1:1" x14ac:dyDescent="0.25">
      <c r="A1974" s="108" t="s">
        <v>2021</v>
      </c>
    </row>
    <row r="1975" spans="1:1" x14ac:dyDescent="0.25">
      <c r="A1975" s="108" t="s">
        <v>2022</v>
      </c>
    </row>
    <row r="1976" spans="1:1" x14ac:dyDescent="0.25">
      <c r="A1976" s="108" t="s">
        <v>2023</v>
      </c>
    </row>
    <row r="1977" spans="1:1" x14ac:dyDescent="0.25">
      <c r="A1977" s="108" t="s">
        <v>2024</v>
      </c>
    </row>
    <row r="1978" spans="1:1" x14ac:dyDescent="0.25">
      <c r="A1978" s="108" t="s">
        <v>2025</v>
      </c>
    </row>
    <row r="1979" spans="1:1" x14ac:dyDescent="0.25">
      <c r="A1979" s="108" t="s">
        <v>2026</v>
      </c>
    </row>
    <row r="1980" spans="1:1" x14ac:dyDescent="0.25">
      <c r="A1980" s="108" t="s">
        <v>2027</v>
      </c>
    </row>
    <row r="1981" spans="1:1" x14ac:dyDescent="0.25">
      <c r="A1981" s="108" t="s">
        <v>2028</v>
      </c>
    </row>
    <row r="1982" spans="1:1" x14ac:dyDescent="0.25">
      <c r="A1982" s="108" t="s">
        <v>2029</v>
      </c>
    </row>
    <row r="1983" spans="1:1" x14ac:dyDescent="0.25">
      <c r="A1983" s="108" t="s">
        <v>2030</v>
      </c>
    </row>
    <row r="1984" spans="1:1" x14ac:dyDescent="0.25">
      <c r="A1984" s="108" t="s">
        <v>2031</v>
      </c>
    </row>
    <row r="1985" spans="1:1" x14ac:dyDescent="0.25">
      <c r="A1985" s="108" t="s">
        <v>2032</v>
      </c>
    </row>
    <row r="1986" spans="1:1" x14ac:dyDescent="0.25">
      <c r="A1986" s="108" t="s">
        <v>2033</v>
      </c>
    </row>
    <row r="1987" spans="1:1" x14ac:dyDescent="0.25">
      <c r="A1987" s="108" t="s">
        <v>2034</v>
      </c>
    </row>
    <row r="1988" spans="1:1" x14ac:dyDescent="0.25">
      <c r="A1988" s="108" t="s">
        <v>2035</v>
      </c>
    </row>
    <row r="1989" spans="1:1" x14ac:dyDescent="0.25">
      <c r="A1989" s="108" t="s">
        <v>2036</v>
      </c>
    </row>
    <row r="1990" spans="1:1" x14ac:dyDescent="0.25">
      <c r="A1990" s="108" t="s">
        <v>2037</v>
      </c>
    </row>
    <row r="1991" spans="1:1" x14ac:dyDescent="0.25">
      <c r="A1991" s="108" t="s">
        <v>2038</v>
      </c>
    </row>
    <row r="1992" spans="1:1" x14ac:dyDescent="0.25">
      <c r="A1992" s="108" t="s">
        <v>2039</v>
      </c>
    </row>
    <row r="1993" spans="1:1" x14ac:dyDescent="0.25">
      <c r="A1993" s="108" t="s">
        <v>2040</v>
      </c>
    </row>
    <row r="1994" spans="1:1" x14ac:dyDescent="0.25">
      <c r="A1994" s="108" t="s">
        <v>2041</v>
      </c>
    </row>
    <row r="1995" spans="1:1" x14ac:dyDescent="0.25">
      <c r="A1995" s="108" t="s">
        <v>2042</v>
      </c>
    </row>
    <row r="1996" spans="1:1" x14ac:dyDescent="0.25">
      <c r="A1996" s="108" t="s">
        <v>2043</v>
      </c>
    </row>
    <row r="1997" spans="1:1" x14ac:dyDescent="0.25">
      <c r="A1997" s="108" t="s">
        <v>2044</v>
      </c>
    </row>
    <row r="1998" spans="1:1" x14ac:dyDescent="0.25">
      <c r="A1998" s="108" t="s">
        <v>2045</v>
      </c>
    </row>
    <row r="1999" spans="1:1" x14ac:dyDescent="0.25">
      <c r="A1999" s="108" t="s">
        <v>2046</v>
      </c>
    </row>
    <row r="2000" spans="1:1" x14ac:dyDescent="0.25">
      <c r="A2000" s="108" t="s">
        <v>2047</v>
      </c>
    </row>
    <row r="2001" spans="1:1" x14ac:dyDescent="0.25">
      <c r="A2001" s="108" t="s">
        <v>2048</v>
      </c>
    </row>
    <row r="2002" spans="1:1" x14ac:dyDescent="0.25">
      <c r="A2002" s="108" t="s">
        <v>2049</v>
      </c>
    </row>
    <row r="2003" spans="1:1" x14ac:dyDescent="0.25">
      <c r="A2003" s="108" t="s">
        <v>2050</v>
      </c>
    </row>
    <row r="2004" spans="1:1" x14ac:dyDescent="0.25">
      <c r="A2004" s="108" t="s">
        <v>2051</v>
      </c>
    </row>
    <row r="2005" spans="1:1" x14ac:dyDescent="0.25">
      <c r="A2005" s="108" t="s">
        <v>2052</v>
      </c>
    </row>
    <row r="2006" spans="1:1" x14ac:dyDescent="0.25">
      <c r="A2006" s="108" t="s">
        <v>2053</v>
      </c>
    </row>
    <row r="2007" spans="1:1" x14ac:dyDescent="0.25">
      <c r="A2007" s="108" t="s">
        <v>2054</v>
      </c>
    </row>
    <row r="2008" spans="1:1" x14ac:dyDescent="0.25">
      <c r="A2008" s="108" t="s">
        <v>2055</v>
      </c>
    </row>
    <row r="2009" spans="1:1" x14ac:dyDescent="0.25">
      <c r="A2009" s="108" t="s">
        <v>2056</v>
      </c>
    </row>
    <row r="2010" spans="1:1" x14ac:dyDescent="0.25">
      <c r="A2010" s="108" t="s">
        <v>2057</v>
      </c>
    </row>
    <row r="2011" spans="1:1" x14ac:dyDescent="0.25">
      <c r="A2011" s="108" t="s">
        <v>2058</v>
      </c>
    </row>
    <row r="2012" spans="1:1" x14ac:dyDescent="0.25">
      <c r="A2012" s="108" t="s">
        <v>2059</v>
      </c>
    </row>
    <row r="2013" spans="1:1" x14ac:dyDescent="0.25">
      <c r="A2013" s="108" t="s">
        <v>2060</v>
      </c>
    </row>
    <row r="2014" spans="1:1" x14ac:dyDescent="0.25">
      <c r="A2014" s="108" t="s">
        <v>2061</v>
      </c>
    </row>
    <row r="2015" spans="1:1" x14ac:dyDescent="0.25">
      <c r="A2015" s="108" t="s">
        <v>2062</v>
      </c>
    </row>
    <row r="2016" spans="1:1" x14ac:dyDescent="0.25">
      <c r="A2016" s="108" t="s">
        <v>2063</v>
      </c>
    </row>
    <row r="2017" spans="1:1" x14ac:dyDescent="0.25">
      <c r="A2017" s="108" t="s">
        <v>2064</v>
      </c>
    </row>
    <row r="2018" spans="1:1" x14ac:dyDescent="0.25">
      <c r="A2018" s="108" t="s">
        <v>2065</v>
      </c>
    </row>
    <row r="2019" spans="1:1" x14ac:dyDescent="0.25">
      <c r="A2019" s="108" t="s">
        <v>2066</v>
      </c>
    </row>
    <row r="2020" spans="1:1" x14ac:dyDescent="0.25">
      <c r="A2020" s="108" t="s">
        <v>2067</v>
      </c>
    </row>
    <row r="2021" spans="1:1" x14ac:dyDescent="0.25">
      <c r="A2021" s="108" t="s">
        <v>2068</v>
      </c>
    </row>
    <row r="2022" spans="1:1" x14ac:dyDescent="0.25">
      <c r="A2022" s="108" t="s">
        <v>2069</v>
      </c>
    </row>
    <row r="2023" spans="1:1" x14ac:dyDescent="0.25">
      <c r="A2023" s="108" t="s">
        <v>2070</v>
      </c>
    </row>
    <row r="2024" spans="1:1" x14ac:dyDescent="0.25">
      <c r="A2024" s="108" t="s">
        <v>2071</v>
      </c>
    </row>
    <row r="2025" spans="1:1" x14ac:dyDescent="0.25">
      <c r="A2025" s="108" t="s">
        <v>2072</v>
      </c>
    </row>
    <row r="2026" spans="1:1" x14ac:dyDescent="0.25">
      <c r="A2026" s="108" t="s">
        <v>2073</v>
      </c>
    </row>
    <row r="2027" spans="1:1" x14ac:dyDescent="0.25">
      <c r="A2027" s="108" t="s">
        <v>2074</v>
      </c>
    </row>
    <row r="2028" spans="1:1" x14ac:dyDescent="0.25">
      <c r="A2028" s="108" t="s">
        <v>2075</v>
      </c>
    </row>
    <row r="2029" spans="1:1" x14ac:dyDescent="0.25">
      <c r="A2029" s="108" t="s">
        <v>2076</v>
      </c>
    </row>
    <row r="2030" spans="1:1" x14ac:dyDescent="0.25">
      <c r="A2030" s="108" t="s">
        <v>2077</v>
      </c>
    </row>
    <row r="2031" spans="1:1" x14ac:dyDescent="0.25">
      <c r="A2031" s="108" t="s">
        <v>2078</v>
      </c>
    </row>
    <row r="2032" spans="1:1" x14ac:dyDescent="0.25">
      <c r="A2032" s="108" t="s">
        <v>2079</v>
      </c>
    </row>
    <row r="2033" spans="1:1" x14ac:dyDescent="0.25">
      <c r="A2033" s="108" t="s">
        <v>2080</v>
      </c>
    </row>
    <row r="2034" spans="1:1" x14ac:dyDescent="0.25">
      <c r="A2034" s="108" t="s">
        <v>2081</v>
      </c>
    </row>
    <row r="2035" spans="1:1" x14ac:dyDescent="0.25">
      <c r="A2035" s="108" t="s">
        <v>2082</v>
      </c>
    </row>
    <row r="2036" spans="1:1" x14ac:dyDescent="0.25">
      <c r="A2036" s="108" t="s">
        <v>2083</v>
      </c>
    </row>
    <row r="2037" spans="1:1" x14ac:dyDescent="0.25">
      <c r="A2037" s="108" t="s">
        <v>2084</v>
      </c>
    </row>
    <row r="2038" spans="1:1" x14ac:dyDescent="0.25">
      <c r="A2038" s="108" t="s">
        <v>2085</v>
      </c>
    </row>
    <row r="2039" spans="1:1" x14ac:dyDescent="0.25">
      <c r="A2039" s="108" t="s">
        <v>2086</v>
      </c>
    </row>
    <row r="2040" spans="1:1" x14ac:dyDescent="0.25">
      <c r="A2040" s="108" t="s">
        <v>2087</v>
      </c>
    </row>
    <row r="2041" spans="1:1" x14ac:dyDescent="0.25">
      <c r="A2041" s="108" t="s">
        <v>2088</v>
      </c>
    </row>
    <row r="2042" spans="1:1" x14ac:dyDescent="0.25">
      <c r="A2042" s="108" t="s">
        <v>2089</v>
      </c>
    </row>
    <row r="2043" spans="1:1" x14ac:dyDescent="0.25">
      <c r="A2043" s="108" t="s">
        <v>2090</v>
      </c>
    </row>
    <row r="2044" spans="1:1" x14ac:dyDescent="0.25">
      <c r="A2044" s="108" t="s">
        <v>2091</v>
      </c>
    </row>
    <row r="2045" spans="1:1" x14ac:dyDescent="0.25">
      <c r="A2045" s="108" t="s">
        <v>2092</v>
      </c>
    </row>
    <row r="2046" spans="1:1" x14ac:dyDescent="0.25">
      <c r="A2046" s="108" t="s">
        <v>2093</v>
      </c>
    </row>
    <row r="2047" spans="1:1" x14ac:dyDescent="0.25">
      <c r="A2047" s="108" t="s">
        <v>2094</v>
      </c>
    </row>
    <row r="2048" spans="1:1" x14ac:dyDescent="0.25">
      <c r="A2048" s="108" t="s">
        <v>2095</v>
      </c>
    </row>
    <row r="2049" spans="1:1" x14ac:dyDescent="0.25">
      <c r="A2049" s="108" t="s">
        <v>2096</v>
      </c>
    </row>
    <row r="2050" spans="1:1" x14ac:dyDescent="0.25">
      <c r="A2050" s="108" t="s">
        <v>2097</v>
      </c>
    </row>
    <row r="2051" spans="1:1" x14ac:dyDescent="0.25">
      <c r="A2051" s="108" t="s">
        <v>2098</v>
      </c>
    </row>
    <row r="2052" spans="1:1" x14ac:dyDescent="0.25">
      <c r="A2052" s="108" t="s">
        <v>2099</v>
      </c>
    </row>
    <row r="2053" spans="1:1" x14ac:dyDescent="0.25">
      <c r="A2053" s="108" t="s">
        <v>2100</v>
      </c>
    </row>
    <row r="2054" spans="1:1" x14ac:dyDescent="0.25">
      <c r="A2054" s="108" t="s">
        <v>2101</v>
      </c>
    </row>
    <row r="2055" spans="1:1" x14ac:dyDescent="0.25">
      <c r="A2055" s="108" t="s">
        <v>2102</v>
      </c>
    </row>
    <row r="2056" spans="1:1" x14ac:dyDescent="0.25">
      <c r="A2056" s="108" t="s">
        <v>2103</v>
      </c>
    </row>
    <row r="2057" spans="1:1" x14ac:dyDescent="0.25">
      <c r="A2057" s="108" t="s">
        <v>2104</v>
      </c>
    </row>
    <row r="2058" spans="1:1" x14ac:dyDescent="0.25">
      <c r="A2058" s="108" t="s">
        <v>2105</v>
      </c>
    </row>
    <row r="2059" spans="1:1" x14ac:dyDescent="0.25">
      <c r="A2059" s="108" t="s">
        <v>2106</v>
      </c>
    </row>
    <row r="2060" spans="1:1" x14ac:dyDescent="0.25">
      <c r="A2060" s="108" t="s">
        <v>2107</v>
      </c>
    </row>
    <row r="2061" spans="1:1" x14ac:dyDescent="0.25">
      <c r="A2061" s="108" t="s">
        <v>2108</v>
      </c>
    </row>
    <row r="2062" spans="1:1" x14ac:dyDescent="0.25">
      <c r="A2062" s="108" t="s">
        <v>2109</v>
      </c>
    </row>
    <row r="2063" spans="1:1" x14ac:dyDescent="0.25">
      <c r="A2063" s="108" t="s">
        <v>2110</v>
      </c>
    </row>
    <row r="2064" spans="1:1" x14ac:dyDescent="0.25">
      <c r="A2064" s="108" t="s">
        <v>2111</v>
      </c>
    </row>
    <row r="2065" spans="1:1" x14ac:dyDescent="0.25">
      <c r="A2065" s="108" t="s">
        <v>2112</v>
      </c>
    </row>
    <row r="2066" spans="1:1" x14ac:dyDescent="0.25">
      <c r="A2066" s="108" t="s">
        <v>2113</v>
      </c>
    </row>
    <row r="2067" spans="1:1" x14ac:dyDescent="0.25">
      <c r="A2067" s="108" t="s">
        <v>2114</v>
      </c>
    </row>
    <row r="2068" spans="1:1" x14ac:dyDescent="0.25">
      <c r="A2068" s="108" t="s">
        <v>2115</v>
      </c>
    </row>
    <row r="2069" spans="1:1" x14ac:dyDescent="0.25">
      <c r="A2069" s="108" t="s">
        <v>2116</v>
      </c>
    </row>
    <row r="2070" spans="1:1" x14ac:dyDescent="0.25">
      <c r="A2070" s="108" t="s">
        <v>2117</v>
      </c>
    </row>
    <row r="2071" spans="1:1" x14ac:dyDescent="0.25">
      <c r="A2071" s="108" t="s">
        <v>2118</v>
      </c>
    </row>
    <row r="2072" spans="1:1" x14ac:dyDescent="0.25">
      <c r="A2072" s="108" t="s">
        <v>2119</v>
      </c>
    </row>
    <row r="2073" spans="1:1" x14ac:dyDescent="0.25">
      <c r="A2073" s="108" t="s">
        <v>2120</v>
      </c>
    </row>
    <row r="2074" spans="1:1" x14ac:dyDescent="0.25">
      <c r="A2074" s="108" t="s">
        <v>2121</v>
      </c>
    </row>
    <row r="2075" spans="1:1" x14ac:dyDescent="0.25">
      <c r="A2075" s="108" t="s">
        <v>2122</v>
      </c>
    </row>
    <row r="2076" spans="1:1" x14ac:dyDescent="0.25">
      <c r="A2076" s="108" t="s">
        <v>2123</v>
      </c>
    </row>
    <row r="2077" spans="1:1" x14ac:dyDescent="0.25">
      <c r="A2077" s="108" t="s">
        <v>2124</v>
      </c>
    </row>
    <row r="2078" spans="1:1" x14ac:dyDescent="0.25">
      <c r="A2078" s="108" t="s">
        <v>2125</v>
      </c>
    </row>
    <row r="2079" spans="1:1" x14ac:dyDescent="0.25">
      <c r="A2079" s="108" t="s">
        <v>2126</v>
      </c>
    </row>
    <row r="2080" spans="1:1" x14ac:dyDescent="0.25">
      <c r="A2080" s="108" t="s">
        <v>2127</v>
      </c>
    </row>
    <row r="2081" spans="1:1" x14ac:dyDescent="0.25">
      <c r="A2081" s="108" t="s">
        <v>2128</v>
      </c>
    </row>
    <row r="2082" spans="1:1" x14ac:dyDescent="0.25">
      <c r="A2082" s="108" t="s">
        <v>2129</v>
      </c>
    </row>
    <row r="2083" spans="1:1" x14ac:dyDescent="0.25">
      <c r="A2083" s="108" t="s">
        <v>2130</v>
      </c>
    </row>
    <row r="2084" spans="1:1" x14ac:dyDescent="0.25">
      <c r="A2084" s="108" t="s">
        <v>2131</v>
      </c>
    </row>
    <row r="2085" spans="1:1" x14ac:dyDescent="0.25">
      <c r="A2085" s="108" t="s">
        <v>2132</v>
      </c>
    </row>
    <row r="2086" spans="1:1" x14ac:dyDescent="0.25">
      <c r="A2086" s="108" t="s">
        <v>2133</v>
      </c>
    </row>
    <row r="2087" spans="1:1" x14ac:dyDescent="0.25">
      <c r="A2087" s="108" t="s">
        <v>2134</v>
      </c>
    </row>
    <row r="2088" spans="1:1" x14ac:dyDescent="0.25">
      <c r="A2088" s="108" t="s">
        <v>2135</v>
      </c>
    </row>
    <row r="2089" spans="1:1" x14ac:dyDescent="0.25">
      <c r="A2089" s="108" t="s">
        <v>2136</v>
      </c>
    </row>
    <row r="2090" spans="1:1" x14ac:dyDescent="0.25">
      <c r="A2090" s="108" t="s">
        <v>2137</v>
      </c>
    </row>
    <row r="2091" spans="1:1" x14ac:dyDescent="0.25">
      <c r="A2091" s="108" t="s">
        <v>2138</v>
      </c>
    </row>
    <row r="2092" spans="1:1" x14ac:dyDescent="0.25">
      <c r="A2092" s="108" t="s">
        <v>2139</v>
      </c>
    </row>
    <row r="2093" spans="1:1" x14ac:dyDescent="0.25">
      <c r="A2093" s="108" t="s">
        <v>2140</v>
      </c>
    </row>
    <row r="2094" spans="1:1" x14ac:dyDescent="0.25">
      <c r="A2094" s="108" t="s">
        <v>2141</v>
      </c>
    </row>
    <row r="2095" spans="1:1" x14ac:dyDescent="0.25">
      <c r="A2095" s="108" t="s">
        <v>2142</v>
      </c>
    </row>
    <row r="2096" spans="1:1" x14ac:dyDescent="0.25">
      <c r="A2096" s="108" t="s">
        <v>2143</v>
      </c>
    </row>
    <row r="2097" spans="1:1" x14ac:dyDescent="0.25">
      <c r="A2097" s="108" t="s">
        <v>2144</v>
      </c>
    </row>
    <row r="2098" spans="1:1" x14ac:dyDescent="0.25">
      <c r="A2098" s="108" t="s">
        <v>2145</v>
      </c>
    </row>
    <row r="2099" spans="1:1" x14ac:dyDescent="0.25">
      <c r="A2099" s="108" t="s">
        <v>2146</v>
      </c>
    </row>
    <row r="2100" spans="1:1" x14ac:dyDescent="0.25">
      <c r="A2100" s="108" t="s">
        <v>2147</v>
      </c>
    </row>
    <row r="2101" spans="1:1" x14ac:dyDescent="0.25">
      <c r="A2101" s="108" t="s">
        <v>2148</v>
      </c>
    </row>
    <row r="2102" spans="1:1" x14ac:dyDescent="0.25">
      <c r="A2102" s="108" t="s">
        <v>2149</v>
      </c>
    </row>
    <row r="2103" spans="1:1" x14ac:dyDescent="0.25">
      <c r="A2103" s="108" t="s">
        <v>2150</v>
      </c>
    </row>
    <row r="2104" spans="1:1" x14ac:dyDescent="0.25">
      <c r="A2104" s="108" t="s">
        <v>2151</v>
      </c>
    </row>
    <row r="2105" spans="1:1" x14ac:dyDescent="0.25">
      <c r="A2105" s="108" t="s">
        <v>2152</v>
      </c>
    </row>
    <row r="2106" spans="1:1" x14ac:dyDescent="0.25">
      <c r="A2106" s="108" t="s">
        <v>2153</v>
      </c>
    </row>
    <row r="2107" spans="1:1" x14ac:dyDescent="0.25">
      <c r="A2107" s="108" t="s">
        <v>2154</v>
      </c>
    </row>
    <row r="2108" spans="1:1" x14ac:dyDescent="0.25">
      <c r="A2108" s="108" t="s">
        <v>2155</v>
      </c>
    </row>
    <row r="2109" spans="1:1" x14ac:dyDescent="0.25">
      <c r="A2109" s="108" t="s">
        <v>2156</v>
      </c>
    </row>
    <row r="2110" spans="1:1" x14ac:dyDescent="0.25">
      <c r="A2110" s="108" t="s">
        <v>2157</v>
      </c>
    </row>
    <row r="2111" spans="1:1" x14ac:dyDescent="0.25">
      <c r="A2111" s="108" t="s">
        <v>2158</v>
      </c>
    </row>
    <row r="2112" spans="1:1" x14ac:dyDescent="0.25">
      <c r="A2112" s="108" t="s">
        <v>2159</v>
      </c>
    </row>
    <row r="2113" spans="1:1" x14ac:dyDescent="0.25">
      <c r="A2113" s="108" t="s">
        <v>2160</v>
      </c>
    </row>
    <row r="2114" spans="1:1" x14ac:dyDescent="0.25">
      <c r="A2114" s="108" t="s">
        <v>2161</v>
      </c>
    </row>
    <row r="2115" spans="1:1" x14ac:dyDescent="0.25">
      <c r="A2115" s="108" t="s">
        <v>2162</v>
      </c>
    </row>
    <row r="2116" spans="1:1" x14ac:dyDescent="0.25">
      <c r="A2116" s="108" t="s">
        <v>2163</v>
      </c>
    </row>
    <row r="2117" spans="1:1" x14ac:dyDescent="0.25">
      <c r="A2117" s="108" t="s">
        <v>2164</v>
      </c>
    </row>
    <row r="2118" spans="1:1" x14ac:dyDescent="0.25">
      <c r="A2118" s="108" t="s">
        <v>2165</v>
      </c>
    </row>
    <row r="2119" spans="1:1" x14ac:dyDescent="0.25">
      <c r="A2119" s="108" t="s">
        <v>2166</v>
      </c>
    </row>
    <row r="2120" spans="1:1" x14ac:dyDescent="0.25">
      <c r="A2120" s="108" t="s">
        <v>2167</v>
      </c>
    </row>
    <row r="2121" spans="1:1" x14ac:dyDescent="0.25">
      <c r="A2121" s="108" t="s">
        <v>2168</v>
      </c>
    </row>
    <row r="2122" spans="1:1" x14ac:dyDescent="0.25">
      <c r="A2122" s="108" t="s">
        <v>2169</v>
      </c>
    </row>
    <row r="2123" spans="1:1" x14ac:dyDescent="0.25">
      <c r="A2123" s="108" t="s">
        <v>2170</v>
      </c>
    </row>
    <row r="2124" spans="1:1" x14ac:dyDescent="0.25">
      <c r="A2124" s="108" t="s">
        <v>2171</v>
      </c>
    </row>
    <row r="2125" spans="1:1" x14ac:dyDescent="0.25">
      <c r="A2125" s="108" t="s">
        <v>2172</v>
      </c>
    </row>
    <row r="2126" spans="1:1" x14ac:dyDescent="0.25">
      <c r="A2126" s="108" t="s">
        <v>2173</v>
      </c>
    </row>
    <row r="2127" spans="1:1" x14ac:dyDescent="0.25">
      <c r="A2127" s="108" t="s">
        <v>2174</v>
      </c>
    </row>
    <row r="2128" spans="1:1" x14ac:dyDescent="0.25">
      <c r="A2128" s="108" t="s">
        <v>2175</v>
      </c>
    </row>
    <row r="2129" spans="1:1" x14ac:dyDescent="0.25">
      <c r="A2129" s="108" t="s">
        <v>2176</v>
      </c>
    </row>
    <row r="2130" spans="1:1" x14ac:dyDescent="0.25">
      <c r="A2130" s="108" t="s">
        <v>2177</v>
      </c>
    </row>
    <row r="2131" spans="1:1" x14ac:dyDescent="0.25">
      <c r="A2131" s="108" t="s">
        <v>2178</v>
      </c>
    </row>
    <row r="2132" spans="1:1" x14ac:dyDescent="0.25">
      <c r="A2132" s="108" t="s">
        <v>2179</v>
      </c>
    </row>
    <row r="2133" spans="1:1" x14ac:dyDescent="0.25">
      <c r="A2133" s="108" t="s">
        <v>2180</v>
      </c>
    </row>
    <row r="2134" spans="1:1" x14ac:dyDescent="0.25">
      <c r="A2134" s="108" t="s">
        <v>2181</v>
      </c>
    </row>
    <row r="2135" spans="1:1" x14ac:dyDescent="0.25">
      <c r="A2135" s="108" t="s">
        <v>2182</v>
      </c>
    </row>
    <row r="2136" spans="1:1" x14ac:dyDescent="0.25">
      <c r="A2136" s="108" t="s">
        <v>2183</v>
      </c>
    </row>
    <row r="2137" spans="1:1" x14ac:dyDescent="0.25">
      <c r="A2137" s="108" t="s">
        <v>2184</v>
      </c>
    </row>
    <row r="2138" spans="1:1" x14ac:dyDescent="0.25">
      <c r="A2138" s="108" t="s">
        <v>2185</v>
      </c>
    </row>
    <row r="2139" spans="1:1" x14ac:dyDescent="0.25">
      <c r="A2139" s="108" t="s">
        <v>2186</v>
      </c>
    </row>
    <row r="2140" spans="1:1" x14ac:dyDescent="0.25">
      <c r="A2140" s="108" t="s">
        <v>2187</v>
      </c>
    </row>
    <row r="2141" spans="1:1" x14ac:dyDescent="0.25">
      <c r="A2141" s="108" t="s">
        <v>2188</v>
      </c>
    </row>
    <row r="2142" spans="1:1" x14ac:dyDescent="0.25">
      <c r="A2142" s="108" t="s">
        <v>2189</v>
      </c>
    </row>
    <row r="2143" spans="1:1" x14ac:dyDescent="0.25">
      <c r="A2143" s="108" t="s">
        <v>2190</v>
      </c>
    </row>
    <row r="2144" spans="1:1" x14ac:dyDescent="0.25">
      <c r="A2144" s="108" t="s">
        <v>2191</v>
      </c>
    </row>
    <row r="2145" spans="1:1" x14ac:dyDescent="0.25">
      <c r="A2145" s="108" t="s">
        <v>2192</v>
      </c>
    </row>
    <row r="2146" spans="1:1" x14ac:dyDescent="0.25">
      <c r="A2146" s="108" t="s">
        <v>2193</v>
      </c>
    </row>
    <row r="2147" spans="1:1" x14ac:dyDescent="0.25">
      <c r="A2147" s="108" t="s">
        <v>2194</v>
      </c>
    </row>
    <row r="2148" spans="1:1" x14ac:dyDescent="0.25">
      <c r="A2148" s="108" t="s">
        <v>2195</v>
      </c>
    </row>
    <row r="2149" spans="1:1" x14ac:dyDescent="0.25">
      <c r="A2149" s="108" t="s">
        <v>2196</v>
      </c>
    </row>
    <row r="2150" spans="1:1" x14ac:dyDescent="0.25">
      <c r="A2150" s="108" t="s">
        <v>2197</v>
      </c>
    </row>
    <row r="2151" spans="1:1" x14ac:dyDescent="0.25">
      <c r="A2151" s="108" t="s">
        <v>2198</v>
      </c>
    </row>
    <row r="2152" spans="1:1" x14ac:dyDescent="0.25">
      <c r="A2152" s="108" t="s">
        <v>2199</v>
      </c>
    </row>
    <row r="2153" spans="1:1" x14ac:dyDescent="0.25">
      <c r="A2153" s="108" t="s">
        <v>2200</v>
      </c>
    </row>
    <row r="2154" spans="1:1" x14ac:dyDescent="0.25">
      <c r="A2154" s="108" t="s">
        <v>2201</v>
      </c>
    </row>
    <row r="2155" spans="1:1" x14ac:dyDescent="0.25">
      <c r="A2155" s="108" t="s">
        <v>2202</v>
      </c>
    </row>
    <row r="2156" spans="1:1" x14ac:dyDescent="0.25">
      <c r="A2156" s="108" t="s">
        <v>2203</v>
      </c>
    </row>
    <row r="2157" spans="1:1" x14ac:dyDescent="0.25">
      <c r="A2157" s="108" t="s">
        <v>2204</v>
      </c>
    </row>
    <row r="2158" spans="1:1" x14ac:dyDescent="0.25">
      <c r="A2158" s="108" t="s">
        <v>2205</v>
      </c>
    </row>
    <row r="2159" spans="1:1" x14ac:dyDescent="0.25">
      <c r="A2159" s="108" t="s">
        <v>2206</v>
      </c>
    </row>
    <row r="2160" spans="1:1" x14ac:dyDescent="0.25">
      <c r="A2160" s="108" t="s">
        <v>2207</v>
      </c>
    </row>
    <row r="2161" spans="1:1" x14ac:dyDescent="0.25">
      <c r="A2161" s="108" t="s">
        <v>2208</v>
      </c>
    </row>
    <row r="2162" spans="1:1" x14ac:dyDescent="0.25">
      <c r="A2162" s="108" t="s">
        <v>2209</v>
      </c>
    </row>
    <row r="2163" spans="1:1" x14ac:dyDescent="0.25">
      <c r="A2163" s="108" t="s">
        <v>2210</v>
      </c>
    </row>
    <row r="2164" spans="1:1" x14ac:dyDescent="0.25">
      <c r="A2164" s="108" t="s">
        <v>2211</v>
      </c>
    </row>
    <row r="2165" spans="1:1" x14ac:dyDescent="0.25">
      <c r="A2165" s="108" t="s">
        <v>2212</v>
      </c>
    </row>
    <row r="2166" spans="1:1" x14ac:dyDescent="0.25">
      <c r="A2166" s="108" t="s">
        <v>2213</v>
      </c>
    </row>
    <row r="2167" spans="1:1" x14ac:dyDescent="0.25">
      <c r="A2167" s="108" t="s">
        <v>2214</v>
      </c>
    </row>
    <row r="2168" spans="1:1" x14ac:dyDescent="0.25">
      <c r="A2168" s="108" t="s">
        <v>2215</v>
      </c>
    </row>
    <row r="2169" spans="1:1" x14ac:dyDescent="0.25">
      <c r="A2169" s="108" t="s">
        <v>2216</v>
      </c>
    </row>
    <row r="2170" spans="1:1" x14ac:dyDescent="0.25">
      <c r="A2170" s="108" t="s">
        <v>2217</v>
      </c>
    </row>
    <row r="2171" spans="1:1" x14ac:dyDescent="0.25">
      <c r="A2171" s="108" t="s">
        <v>2218</v>
      </c>
    </row>
    <row r="2172" spans="1:1" x14ac:dyDescent="0.25">
      <c r="A2172" s="108" t="s">
        <v>2219</v>
      </c>
    </row>
    <row r="2173" spans="1:1" x14ac:dyDescent="0.25">
      <c r="A2173" s="108" t="s">
        <v>2220</v>
      </c>
    </row>
    <row r="2174" spans="1:1" x14ac:dyDescent="0.25">
      <c r="A2174" s="108" t="s">
        <v>2221</v>
      </c>
    </row>
    <row r="2175" spans="1:1" x14ac:dyDescent="0.25">
      <c r="A2175" s="108" t="s">
        <v>2222</v>
      </c>
    </row>
    <row r="2176" spans="1:1" x14ac:dyDescent="0.25">
      <c r="A2176" s="108" t="s">
        <v>2223</v>
      </c>
    </row>
    <row r="2177" spans="1:1" x14ac:dyDescent="0.25">
      <c r="A2177" s="108" t="s">
        <v>2224</v>
      </c>
    </row>
    <row r="2178" spans="1:1" x14ac:dyDescent="0.25">
      <c r="A2178" s="108" t="s">
        <v>2225</v>
      </c>
    </row>
    <row r="2179" spans="1:1" x14ac:dyDescent="0.25">
      <c r="A2179" s="108" t="s">
        <v>2226</v>
      </c>
    </row>
    <row r="2180" spans="1:1" x14ac:dyDescent="0.25">
      <c r="A2180" s="108" t="s">
        <v>2227</v>
      </c>
    </row>
    <row r="2181" spans="1:1" x14ac:dyDescent="0.25">
      <c r="A2181" s="108" t="s">
        <v>2228</v>
      </c>
    </row>
    <row r="2182" spans="1:1" x14ac:dyDescent="0.25">
      <c r="A2182" s="108" t="s">
        <v>2229</v>
      </c>
    </row>
    <row r="2183" spans="1:1" x14ac:dyDescent="0.25">
      <c r="A2183" s="108" t="s">
        <v>2230</v>
      </c>
    </row>
    <row r="2184" spans="1:1" x14ac:dyDescent="0.25">
      <c r="A2184" s="108" t="s">
        <v>2231</v>
      </c>
    </row>
    <row r="2185" spans="1:1" x14ac:dyDescent="0.25">
      <c r="A2185" s="108" t="s">
        <v>2232</v>
      </c>
    </row>
    <row r="2186" spans="1:1" x14ac:dyDescent="0.25">
      <c r="A2186" s="108" t="s">
        <v>2233</v>
      </c>
    </row>
    <row r="2187" spans="1:1" x14ac:dyDescent="0.25">
      <c r="A2187" s="108" t="s">
        <v>2234</v>
      </c>
    </row>
    <row r="2188" spans="1:1" x14ac:dyDescent="0.25">
      <c r="A2188" s="108" t="s">
        <v>2235</v>
      </c>
    </row>
    <row r="2189" spans="1:1" x14ac:dyDescent="0.25">
      <c r="A2189" s="108" t="s">
        <v>2236</v>
      </c>
    </row>
    <row r="2190" spans="1:1" x14ac:dyDescent="0.25">
      <c r="A2190" s="108" t="s">
        <v>2237</v>
      </c>
    </row>
    <row r="2191" spans="1:1" x14ac:dyDescent="0.25">
      <c r="A2191" s="108" t="s">
        <v>2238</v>
      </c>
    </row>
    <row r="2192" spans="1:1" x14ac:dyDescent="0.25">
      <c r="A2192" s="108" t="s">
        <v>2239</v>
      </c>
    </row>
    <row r="2193" spans="1:1" x14ac:dyDescent="0.25">
      <c r="A2193" s="108" t="s">
        <v>2240</v>
      </c>
    </row>
    <row r="2194" spans="1:1" x14ac:dyDescent="0.25">
      <c r="A2194" s="108" t="s">
        <v>2241</v>
      </c>
    </row>
    <row r="2195" spans="1:1" x14ac:dyDescent="0.25">
      <c r="A2195" s="108" t="s">
        <v>2242</v>
      </c>
    </row>
    <row r="2196" spans="1:1" x14ac:dyDescent="0.25">
      <c r="A2196" s="108" t="s">
        <v>2243</v>
      </c>
    </row>
    <row r="2197" spans="1:1" x14ac:dyDescent="0.25">
      <c r="A2197" s="108" t="s">
        <v>2244</v>
      </c>
    </row>
    <row r="2198" spans="1:1" x14ac:dyDescent="0.25">
      <c r="A2198" s="108" t="s">
        <v>2245</v>
      </c>
    </row>
    <row r="2199" spans="1:1" x14ac:dyDescent="0.25">
      <c r="A2199" s="108" t="s">
        <v>2246</v>
      </c>
    </row>
    <row r="2200" spans="1:1" x14ac:dyDescent="0.25">
      <c r="A2200" s="108" t="s">
        <v>2247</v>
      </c>
    </row>
    <row r="2201" spans="1:1" x14ac:dyDescent="0.25">
      <c r="A2201" s="108" t="s">
        <v>2248</v>
      </c>
    </row>
    <row r="2202" spans="1:1" x14ac:dyDescent="0.25">
      <c r="A2202" s="108" t="s">
        <v>2249</v>
      </c>
    </row>
    <row r="2203" spans="1:1" x14ac:dyDescent="0.25">
      <c r="A2203" s="108" t="s">
        <v>2250</v>
      </c>
    </row>
    <row r="2204" spans="1:1" x14ac:dyDescent="0.25">
      <c r="A2204" s="108" t="s">
        <v>2251</v>
      </c>
    </row>
    <row r="2205" spans="1:1" x14ac:dyDescent="0.25">
      <c r="A2205" s="108" t="s">
        <v>2252</v>
      </c>
    </row>
    <row r="2206" spans="1:1" x14ac:dyDescent="0.25">
      <c r="A2206" s="108" t="s">
        <v>2253</v>
      </c>
    </row>
    <row r="2207" spans="1:1" x14ac:dyDescent="0.25">
      <c r="A2207" s="108" t="s">
        <v>2254</v>
      </c>
    </row>
    <row r="2208" spans="1:1" x14ac:dyDescent="0.25">
      <c r="A2208" s="108" t="s">
        <v>2255</v>
      </c>
    </row>
    <row r="2209" spans="1:1" x14ac:dyDescent="0.25">
      <c r="A2209" s="108" t="s">
        <v>2256</v>
      </c>
    </row>
    <row r="2210" spans="1:1" x14ac:dyDescent="0.25">
      <c r="A2210" s="108" t="s">
        <v>2257</v>
      </c>
    </row>
    <row r="2211" spans="1:1" x14ac:dyDescent="0.25">
      <c r="A2211" s="108" t="s">
        <v>2258</v>
      </c>
    </row>
    <row r="2212" spans="1:1" x14ac:dyDescent="0.25">
      <c r="A2212" s="108" t="s">
        <v>2259</v>
      </c>
    </row>
    <row r="2213" spans="1:1" x14ac:dyDescent="0.25">
      <c r="A2213" s="108" t="s">
        <v>2260</v>
      </c>
    </row>
    <row r="2214" spans="1:1" x14ac:dyDescent="0.25">
      <c r="A2214" s="108" t="s">
        <v>2261</v>
      </c>
    </row>
    <row r="2215" spans="1:1" x14ac:dyDescent="0.25">
      <c r="A2215" s="108" t="s">
        <v>2262</v>
      </c>
    </row>
    <row r="2216" spans="1:1" x14ac:dyDescent="0.25">
      <c r="A2216" s="108" t="s">
        <v>2263</v>
      </c>
    </row>
    <row r="2217" spans="1:1" x14ac:dyDescent="0.25">
      <c r="A2217" s="108" t="s">
        <v>2264</v>
      </c>
    </row>
    <row r="2218" spans="1:1" x14ac:dyDescent="0.25">
      <c r="A2218" s="108" t="s">
        <v>2265</v>
      </c>
    </row>
    <row r="2219" spans="1:1" x14ac:dyDescent="0.25">
      <c r="A2219" s="108" t="s">
        <v>2266</v>
      </c>
    </row>
    <row r="2220" spans="1:1" x14ac:dyDescent="0.25">
      <c r="A2220" s="108" t="s">
        <v>2267</v>
      </c>
    </row>
    <row r="2221" spans="1:1" x14ac:dyDescent="0.25">
      <c r="A2221" s="108" t="s">
        <v>2268</v>
      </c>
    </row>
    <row r="2222" spans="1:1" x14ac:dyDescent="0.25">
      <c r="A2222" s="108" t="s">
        <v>2269</v>
      </c>
    </row>
    <row r="2223" spans="1:1" x14ac:dyDescent="0.25">
      <c r="A2223" s="108" t="s">
        <v>2270</v>
      </c>
    </row>
    <row r="2224" spans="1:1" x14ac:dyDescent="0.25">
      <c r="A2224" s="108" t="s">
        <v>2271</v>
      </c>
    </row>
    <row r="2225" spans="1:1" x14ac:dyDescent="0.25">
      <c r="A2225" s="108" t="s">
        <v>2272</v>
      </c>
    </row>
    <row r="2226" spans="1:1" x14ac:dyDescent="0.25">
      <c r="A2226" s="108" t="s">
        <v>2273</v>
      </c>
    </row>
    <row r="2227" spans="1:1" x14ac:dyDescent="0.25">
      <c r="A2227" s="108" t="s">
        <v>2274</v>
      </c>
    </row>
    <row r="2228" spans="1:1" x14ac:dyDescent="0.25">
      <c r="A2228" s="108" t="s">
        <v>2275</v>
      </c>
    </row>
    <row r="2229" spans="1:1" x14ac:dyDescent="0.25">
      <c r="A2229" s="108" t="s">
        <v>2276</v>
      </c>
    </row>
    <row r="2230" spans="1:1" x14ac:dyDescent="0.25">
      <c r="A2230" s="108" t="s">
        <v>2277</v>
      </c>
    </row>
    <row r="2231" spans="1:1" x14ac:dyDescent="0.25">
      <c r="A2231" s="108" t="s">
        <v>2278</v>
      </c>
    </row>
    <row r="2232" spans="1:1" x14ac:dyDescent="0.25">
      <c r="A2232" s="108" t="s">
        <v>2279</v>
      </c>
    </row>
    <row r="2233" spans="1:1" x14ac:dyDescent="0.25">
      <c r="A2233" s="108" t="s">
        <v>2280</v>
      </c>
    </row>
    <row r="2234" spans="1:1" x14ac:dyDescent="0.25">
      <c r="A2234" s="108" t="s">
        <v>2281</v>
      </c>
    </row>
    <row r="2235" spans="1:1" x14ac:dyDescent="0.25">
      <c r="A2235" s="108" t="s">
        <v>2282</v>
      </c>
    </row>
    <row r="2236" spans="1:1" x14ac:dyDescent="0.25">
      <c r="A2236" s="108" t="s">
        <v>2283</v>
      </c>
    </row>
    <row r="2237" spans="1:1" x14ac:dyDescent="0.25">
      <c r="A2237" s="108" t="s">
        <v>2284</v>
      </c>
    </row>
    <row r="2238" spans="1:1" x14ac:dyDescent="0.25">
      <c r="A2238" s="108" t="s">
        <v>2285</v>
      </c>
    </row>
    <row r="2239" spans="1:1" x14ac:dyDescent="0.25">
      <c r="A2239" s="108" t="s">
        <v>2286</v>
      </c>
    </row>
    <row r="2240" spans="1:1" x14ac:dyDescent="0.25">
      <c r="A2240" s="108" t="s">
        <v>2287</v>
      </c>
    </row>
    <row r="2241" spans="1:1" x14ac:dyDescent="0.25">
      <c r="A2241" s="108" t="s">
        <v>2288</v>
      </c>
    </row>
    <row r="2242" spans="1:1" x14ac:dyDescent="0.25">
      <c r="A2242" s="108" t="s">
        <v>2289</v>
      </c>
    </row>
    <row r="2243" spans="1:1" x14ac:dyDescent="0.25">
      <c r="A2243" s="108" t="s">
        <v>2290</v>
      </c>
    </row>
    <row r="2244" spans="1:1" x14ac:dyDescent="0.25">
      <c r="A2244" s="108" t="s">
        <v>2291</v>
      </c>
    </row>
    <row r="2245" spans="1:1" x14ac:dyDescent="0.25">
      <c r="A2245" s="108" t="s">
        <v>2292</v>
      </c>
    </row>
    <row r="2246" spans="1:1" x14ac:dyDescent="0.25">
      <c r="A2246" s="108" t="s">
        <v>2293</v>
      </c>
    </row>
    <row r="2247" spans="1:1" x14ac:dyDescent="0.25">
      <c r="A2247" s="108" t="s">
        <v>2294</v>
      </c>
    </row>
    <row r="2248" spans="1:1" x14ac:dyDescent="0.25">
      <c r="A2248" s="108" t="s">
        <v>2295</v>
      </c>
    </row>
    <row r="2249" spans="1:1" x14ac:dyDescent="0.25">
      <c r="A2249" s="108" t="s">
        <v>2296</v>
      </c>
    </row>
    <row r="2250" spans="1:1" x14ac:dyDescent="0.25">
      <c r="A2250" s="108" t="s">
        <v>2297</v>
      </c>
    </row>
    <row r="2251" spans="1:1" x14ac:dyDescent="0.25">
      <c r="A2251" s="108" t="s">
        <v>2298</v>
      </c>
    </row>
    <row r="2252" spans="1:1" x14ac:dyDescent="0.25">
      <c r="A2252" s="108" t="s">
        <v>2299</v>
      </c>
    </row>
    <row r="2253" spans="1:1" x14ac:dyDescent="0.25">
      <c r="A2253" s="108" t="s">
        <v>2300</v>
      </c>
    </row>
    <row r="2254" spans="1:1" x14ac:dyDescent="0.25">
      <c r="A2254" s="108" t="s">
        <v>2301</v>
      </c>
    </row>
    <row r="2255" spans="1:1" x14ac:dyDescent="0.25">
      <c r="A2255" s="108" t="s">
        <v>2302</v>
      </c>
    </row>
    <row r="2256" spans="1:1" x14ac:dyDescent="0.25">
      <c r="A2256" s="108" t="s">
        <v>2303</v>
      </c>
    </row>
    <row r="2257" spans="1:1" x14ac:dyDescent="0.25">
      <c r="A2257" s="108" t="s">
        <v>2304</v>
      </c>
    </row>
    <row r="2258" spans="1:1" x14ac:dyDescent="0.25">
      <c r="A2258" s="108" t="s">
        <v>2305</v>
      </c>
    </row>
    <row r="2259" spans="1:1" x14ac:dyDescent="0.25">
      <c r="A2259" s="108" t="s">
        <v>2306</v>
      </c>
    </row>
    <row r="2260" spans="1:1" x14ac:dyDescent="0.25">
      <c r="A2260" s="108" t="s">
        <v>2307</v>
      </c>
    </row>
    <row r="2261" spans="1:1" x14ac:dyDescent="0.25">
      <c r="A2261" s="108" t="s">
        <v>2308</v>
      </c>
    </row>
    <row r="2262" spans="1:1" x14ac:dyDescent="0.25">
      <c r="A2262" s="108" t="s">
        <v>2309</v>
      </c>
    </row>
    <row r="2263" spans="1:1" x14ac:dyDescent="0.25">
      <c r="A2263" s="108" t="s">
        <v>2310</v>
      </c>
    </row>
    <row r="2264" spans="1:1" x14ac:dyDescent="0.25">
      <c r="A2264" s="108" t="s">
        <v>2311</v>
      </c>
    </row>
    <row r="2265" spans="1:1" x14ac:dyDescent="0.25">
      <c r="A2265" s="108" t="s">
        <v>2312</v>
      </c>
    </row>
    <row r="2266" spans="1:1" x14ac:dyDescent="0.25">
      <c r="A2266" s="108" t="s">
        <v>2313</v>
      </c>
    </row>
    <row r="2267" spans="1:1" x14ac:dyDescent="0.25">
      <c r="A2267" s="108" t="s">
        <v>2314</v>
      </c>
    </row>
    <row r="2268" spans="1:1" x14ac:dyDescent="0.25">
      <c r="A2268" s="108" t="s">
        <v>2315</v>
      </c>
    </row>
    <row r="2269" spans="1:1" x14ac:dyDescent="0.25">
      <c r="A2269" s="108" t="s">
        <v>2316</v>
      </c>
    </row>
    <row r="2270" spans="1:1" x14ac:dyDescent="0.25">
      <c r="A2270" s="108" t="s">
        <v>2317</v>
      </c>
    </row>
    <row r="2271" spans="1:1" x14ac:dyDescent="0.25">
      <c r="A2271" s="108" t="s">
        <v>2318</v>
      </c>
    </row>
    <row r="2272" spans="1:1" x14ac:dyDescent="0.25">
      <c r="A2272" s="108" t="s">
        <v>2319</v>
      </c>
    </row>
    <row r="2273" spans="1:1" x14ac:dyDescent="0.25">
      <c r="A2273" s="108" t="s">
        <v>2320</v>
      </c>
    </row>
    <row r="2274" spans="1:1" x14ac:dyDescent="0.25">
      <c r="A2274" s="108" t="s">
        <v>2321</v>
      </c>
    </row>
    <row r="2275" spans="1:1" x14ac:dyDescent="0.25">
      <c r="A2275" s="108" t="s">
        <v>2322</v>
      </c>
    </row>
    <row r="2276" spans="1:1" x14ac:dyDescent="0.25">
      <c r="A2276" s="108" t="s">
        <v>2323</v>
      </c>
    </row>
    <row r="2277" spans="1:1" x14ac:dyDescent="0.25">
      <c r="A2277" s="108" t="s">
        <v>2324</v>
      </c>
    </row>
    <row r="2278" spans="1:1" x14ac:dyDescent="0.25">
      <c r="A2278" s="108" t="s">
        <v>2325</v>
      </c>
    </row>
    <row r="2279" spans="1:1" x14ac:dyDescent="0.25">
      <c r="A2279" s="108" t="s">
        <v>2326</v>
      </c>
    </row>
    <row r="2280" spans="1:1" x14ac:dyDescent="0.25">
      <c r="A2280" s="108" t="s">
        <v>2327</v>
      </c>
    </row>
    <row r="2281" spans="1:1" x14ac:dyDescent="0.25">
      <c r="A2281" s="108" t="s">
        <v>2328</v>
      </c>
    </row>
    <row r="2282" spans="1:1" x14ac:dyDescent="0.25">
      <c r="A2282" s="108" t="s">
        <v>2329</v>
      </c>
    </row>
    <row r="2283" spans="1:1" x14ac:dyDescent="0.25">
      <c r="A2283" s="108" t="s">
        <v>2330</v>
      </c>
    </row>
    <row r="2284" spans="1:1" x14ac:dyDescent="0.25">
      <c r="A2284" s="108" t="s">
        <v>2331</v>
      </c>
    </row>
    <row r="2285" spans="1:1" x14ac:dyDescent="0.25">
      <c r="A2285" s="108" t="s">
        <v>2332</v>
      </c>
    </row>
    <row r="2286" spans="1:1" x14ac:dyDescent="0.25">
      <c r="A2286" s="108" t="s">
        <v>2333</v>
      </c>
    </row>
    <row r="2287" spans="1:1" x14ac:dyDescent="0.25">
      <c r="A2287" s="108" t="s">
        <v>2334</v>
      </c>
    </row>
    <row r="2288" spans="1:1" x14ac:dyDescent="0.25">
      <c r="A2288" s="108" t="s">
        <v>2335</v>
      </c>
    </row>
    <row r="2289" spans="1:1" x14ac:dyDescent="0.25">
      <c r="A2289" s="108" t="s">
        <v>2336</v>
      </c>
    </row>
    <row r="2290" spans="1:1" x14ac:dyDescent="0.25">
      <c r="A2290" s="108" t="s">
        <v>2337</v>
      </c>
    </row>
    <row r="2291" spans="1:1" x14ac:dyDescent="0.25">
      <c r="A2291" s="108" t="s">
        <v>2338</v>
      </c>
    </row>
    <row r="2292" spans="1:1" x14ac:dyDescent="0.25">
      <c r="A2292" s="108" t="s">
        <v>2339</v>
      </c>
    </row>
    <row r="2293" spans="1:1" x14ac:dyDescent="0.25">
      <c r="A2293" s="108" t="s">
        <v>2340</v>
      </c>
    </row>
    <row r="2294" spans="1:1" x14ac:dyDescent="0.25">
      <c r="A2294" s="108" t="s">
        <v>2341</v>
      </c>
    </row>
    <row r="2295" spans="1:1" x14ac:dyDescent="0.25">
      <c r="A2295" s="108" t="s">
        <v>2342</v>
      </c>
    </row>
    <row r="2296" spans="1:1" x14ac:dyDescent="0.25">
      <c r="A2296" s="108" t="s">
        <v>2343</v>
      </c>
    </row>
    <row r="2297" spans="1:1" x14ac:dyDescent="0.25">
      <c r="A2297" s="108" t="s">
        <v>2344</v>
      </c>
    </row>
    <row r="2298" spans="1:1" x14ac:dyDescent="0.25">
      <c r="A2298" s="108" t="s">
        <v>2345</v>
      </c>
    </row>
    <row r="2299" spans="1:1" x14ac:dyDescent="0.25">
      <c r="A2299" s="108" t="s">
        <v>2346</v>
      </c>
    </row>
    <row r="2300" spans="1:1" x14ac:dyDescent="0.25">
      <c r="A2300" s="108" t="s">
        <v>2347</v>
      </c>
    </row>
    <row r="2301" spans="1:1" x14ac:dyDescent="0.25">
      <c r="A2301" s="108" t="s">
        <v>2348</v>
      </c>
    </row>
    <row r="2302" spans="1:1" x14ac:dyDescent="0.25">
      <c r="A2302" s="108" t="s">
        <v>2349</v>
      </c>
    </row>
    <row r="2303" spans="1:1" x14ac:dyDescent="0.25">
      <c r="A2303" s="108" t="s">
        <v>2350</v>
      </c>
    </row>
    <row r="2304" spans="1:1" x14ac:dyDescent="0.25">
      <c r="A2304" s="108" t="s">
        <v>2351</v>
      </c>
    </row>
    <row r="2305" spans="1:1" x14ac:dyDescent="0.25">
      <c r="A2305" s="108" t="s">
        <v>2352</v>
      </c>
    </row>
    <row r="2306" spans="1:1" x14ac:dyDescent="0.25">
      <c r="A2306" s="108" t="s">
        <v>2353</v>
      </c>
    </row>
    <row r="2307" spans="1:1" x14ac:dyDescent="0.25">
      <c r="A2307" s="108" t="s">
        <v>2354</v>
      </c>
    </row>
    <row r="2308" spans="1:1" x14ac:dyDescent="0.25">
      <c r="A2308" s="108" t="s">
        <v>2355</v>
      </c>
    </row>
    <row r="2309" spans="1:1" x14ac:dyDescent="0.25">
      <c r="A2309" s="108" t="s">
        <v>2356</v>
      </c>
    </row>
    <row r="2310" spans="1:1" x14ac:dyDescent="0.25">
      <c r="A2310" s="108" t="s">
        <v>2357</v>
      </c>
    </row>
    <row r="2311" spans="1:1" x14ac:dyDescent="0.25">
      <c r="A2311" s="108" t="s">
        <v>2358</v>
      </c>
    </row>
    <row r="2312" spans="1:1" x14ac:dyDescent="0.25">
      <c r="A2312" s="108" t="s">
        <v>2359</v>
      </c>
    </row>
    <row r="2313" spans="1:1" x14ac:dyDescent="0.25">
      <c r="A2313" s="108" t="s">
        <v>2360</v>
      </c>
    </row>
    <row r="2314" spans="1:1" x14ac:dyDescent="0.25">
      <c r="A2314" s="108" t="s">
        <v>2361</v>
      </c>
    </row>
    <row r="2315" spans="1:1" x14ac:dyDescent="0.25">
      <c r="A2315" s="108" t="s">
        <v>2362</v>
      </c>
    </row>
    <row r="2316" spans="1:1" x14ac:dyDescent="0.25">
      <c r="A2316" s="108" t="s">
        <v>2363</v>
      </c>
    </row>
    <row r="2317" spans="1:1" x14ac:dyDescent="0.25">
      <c r="A2317" s="108" t="s">
        <v>2364</v>
      </c>
    </row>
    <row r="2318" spans="1:1" x14ac:dyDescent="0.25">
      <c r="A2318" s="108" t="s">
        <v>2365</v>
      </c>
    </row>
    <row r="2319" spans="1:1" x14ac:dyDescent="0.25">
      <c r="A2319" s="108" t="s">
        <v>2366</v>
      </c>
    </row>
    <row r="2320" spans="1:1" x14ac:dyDescent="0.25">
      <c r="A2320" s="108" t="s">
        <v>2367</v>
      </c>
    </row>
    <row r="2321" spans="1:1" x14ac:dyDescent="0.25">
      <c r="A2321" s="108" t="s">
        <v>2368</v>
      </c>
    </row>
    <row r="2322" spans="1:1" x14ac:dyDescent="0.25">
      <c r="A2322" s="108" t="s">
        <v>2369</v>
      </c>
    </row>
    <row r="2323" spans="1:1" x14ac:dyDescent="0.25">
      <c r="A2323" s="108" t="s">
        <v>2370</v>
      </c>
    </row>
    <row r="2324" spans="1:1" x14ac:dyDescent="0.25">
      <c r="A2324" s="108" t="s">
        <v>2371</v>
      </c>
    </row>
    <row r="2325" spans="1:1" x14ac:dyDescent="0.25">
      <c r="A2325" s="108" t="s">
        <v>2372</v>
      </c>
    </row>
    <row r="2326" spans="1:1" x14ac:dyDescent="0.25">
      <c r="A2326" s="108" t="s">
        <v>2373</v>
      </c>
    </row>
    <row r="2327" spans="1:1" x14ac:dyDescent="0.25">
      <c r="A2327" s="108" t="s">
        <v>2374</v>
      </c>
    </row>
    <row r="2328" spans="1:1" x14ac:dyDescent="0.25">
      <c r="A2328" s="108" t="s">
        <v>2375</v>
      </c>
    </row>
    <row r="2329" spans="1:1" x14ac:dyDescent="0.25">
      <c r="A2329" s="108" t="s">
        <v>2376</v>
      </c>
    </row>
    <row r="2330" spans="1:1" x14ac:dyDescent="0.25">
      <c r="A2330" s="108" t="s">
        <v>2377</v>
      </c>
    </row>
    <row r="2331" spans="1:1" x14ac:dyDescent="0.25">
      <c r="A2331" s="108" t="s">
        <v>2378</v>
      </c>
    </row>
    <row r="2332" spans="1:1" x14ac:dyDescent="0.25">
      <c r="A2332" s="108" t="s">
        <v>2379</v>
      </c>
    </row>
    <row r="2333" spans="1:1" x14ac:dyDescent="0.25">
      <c r="A2333" s="108" t="s">
        <v>2380</v>
      </c>
    </row>
    <row r="2334" spans="1:1" x14ac:dyDescent="0.25">
      <c r="A2334" s="108" t="s">
        <v>2381</v>
      </c>
    </row>
    <row r="2335" spans="1:1" x14ac:dyDescent="0.25">
      <c r="A2335" s="108" t="s">
        <v>2382</v>
      </c>
    </row>
    <row r="2336" spans="1:1" x14ac:dyDescent="0.25">
      <c r="A2336" s="108" t="s">
        <v>2383</v>
      </c>
    </row>
    <row r="2337" spans="1:1" x14ac:dyDescent="0.25">
      <c r="A2337" s="108" t="s">
        <v>2384</v>
      </c>
    </row>
    <row r="2338" spans="1:1" x14ac:dyDescent="0.25">
      <c r="A2338" s="108" t="s">
        <v>2385</v>
      </c>
    </row>
    <row r="2339" spans="1:1" x14ac:dyDescent="0.25">
      <c r="A2339" s="108" t="s">
        <v>2386</v>
      </c>
    </row>
    <row r="2340" spans="1:1" x14ac:dyDescent="0.25">
      <c r="A2340" s="108" t="s">
        <v>2387</v>
      </c>
    </row>
    <row r="2341" spans="1:1" x14ac:dyDescent="0.25">
      <c r="A2341" s="108" t="s">
        <v>2388</v>
      </c>
    </row>
    <row r="2342" spans="1:1" x14ac:dyDescent="0.25">
      <c r="A2342" s="108" t="s">
        <v>2389</v>
      </c>
    </row>
    <row r="2343" spans="1:1" x14ac:dyDescent="0.25">
      <c r="A2343" s="108" t="s">
        <v>2390</v>
      </c>
    </row>
    <row r="2344" spans="1:1" x14ac:dyDescent="0.25">
      <c r="A2344" s="108" t="s">
        <v>2391</v>
      </c>
    </row>
    <row r="2345" spans="1:1" x14ac:dyDescent="0.25">
      <c r="A2345" s="108" t="s">
        <v>2392</v>
      </c>
    </row>
    <row r="2346" spans="1:1" x14ac:dyDescent="0.25">
      <c r="A2346" s="108" t="s">
        <v>2393</v>
      </c>
    </row>
    <row r="2347" spans="1:1" x14ac:dyDescent="0.25">
      <c r="A2347" s="108" t="s">
        <v>2394</v>
      </c>
    </row>
    <row r="2348" spans="1:1" x14ac:dyDescent="0.25">
      <c r="A2348" s="108" t="s">
        <v>2395</v>
      </c>
    </row>
    <row r="2349" spans="1:1" x14ac:dyDescent="0.25">
      <c r="A2349" s="108" t="s">
        <v>2396</v>
      </c>
    </row>
    <row r="2350" spans="1:1" x14ac:dyDescent="0.25">
      <c r="A2350" s="108" t="s">
        <v>2397</v>
      </c>
    </row>
    <row r="2351" spans="1:1" x14ac:dyDescent="0.25">
      <c r="A2351" s="108" t="s">
        <v>2398</v>
      </c>
    </row>
    <row r="2352" spans="1:1" x14ac:dyDescent="0.25">
      <c r="A2352" s="108" t="s">
        <v>2399</v>
      </c>
    </row>
    <row r="2353" spans="1:1" x14ac:dyDescent="0.25">
      <c r="A2353" s="108" t="s">
        <v>2400</v>
      </c>
    </row>
    <row r="2354" spans="1:1" x14ac:dyDescent="0.25">
      <c r="A2354" s="108" t="s">
        <v>2401</v>
      </c>
    </row>
    <row r="2355" spans="1:1" x14ac:dyDescent="0.25">
      <c r="A2355" s="108" t="s">
        <v>2402</v>
      </c>
    </row>
    <row r="2356" spans="1:1" x14ac:dyDescent="0.25">
      <c r="A2356" s="108" t="s">
        <v>2403</v>
      </c>
    </row>
    <row r="2357" spans="1:1" x14ac:dyDescent="0.25">
      <c r="A2357" s="108" t="s">
        <v>2404</v>
      </c>
    </row>
    <row r="2358" spans="1:1" x14ac:dyDescent="0.25">
      <c r="A2358" s="108" t="s">
        <v>2405</v>
      </c>
    </row>
    <row r="2359" spans="1:1" x14ac:dyDescent="0.25">
      <c r="A2359" s="108" t="s">
        <v>2406</v>
      </c>
    </row>
    <row r="2360" spans="1:1" x14ac:dyDescent="0.25">
      <c r="A2360" s="108" t="s">
        <v>2407</v>
      </c>
    </row>
    <row r="2361" spans="1:1" x14ac:dyDescent="0.25">
      <c r="A2361" s="108" t="s">
        <v>2408</v>
      </c>
    </row>
    <row r="2362" spans="1:1" x14ac:dyDescent="0.25">
      <c r="A2362" s="108" t="s">
        <v>2409</v>
      </c>
    </row>
    <row r="2363" spans="1:1" x14ac:dyDescent="0.25">
      <c r="A2363" s="108" t="s">
        <v>2410</v>
      </c>
    </row>
    <row r="2364" spans="1:1" x14ac:dyDescent="0.25">
      <c r="A2364" s="108" t="s">
        <v>2411</v>
      </c>
    </row>
    <row r="2365" spans="1:1" x14ac:dyDescent="0.25">
      <c r="A2365" s="108" t="s">
        <v>2412</v>
      </c>
    </row>
    <row r="2366" spans="1:1" x14ac:dyDescent="0.25">
      <c r="A2366" s="108" t="s">
        <v>2413</v>
      </c>
    </row>
    <row r="2367" spans="1:1" x14ac:dyDescent="0.25">
      <c r="A2367" s="108" t="s">
        <v>2414</v>
      </c>
    </row>
    <row r="2368" spans="1:1" x14ac:dyDescent="0.25">
      <c r="A2368" s="108" t="s">
        <v>2415</v>
      </c>
    </row>
    <row r="2369" spans="1:1" x14ac:dyDescent="0.25">
      <c r="A2369" s="108" t="s">
        <v>2416</v>
      </c>
    </row>
    <row r="2370" spans="1:1" x14ac:dyDescent="0.25">
      <c r="A2370" s="108" t="s">
        <v>2417</v>
      </c>
    </row>
    <row r="2371" spans="1:1" x14ac:dyDescent="0.25">
      <c r="A2371" s="108" t="s">
        <v>2418</v>
      </c>
    </row>
    <row r="2372" spans="1:1" x14ac:dyDescent="0.25">
      <c r="A2372" s="108" t="s">
        <v>2419</v>
      </c>
    </row>
    <row r="2373" spans="1:1" x14ac:dyDescent="0.25">
      <c r="A2373" s="108" t="s">
        <v>2420</v>
      </c>
    </row>
    <row r="2374" spans="1:1" x14ac:dyDescent="0.25">
      <c r="A2374" s="108" t="s">
        <v>2421</v>
      </c>
    </row>
    <row r="2375" spans="1:1" x14ac:dyDescent="0.25">
      <c r="A2375" s="108" t="s">
        <v>2422</v>
      </c>
    </row>
    <row r="2376" spans="1:1" x14ac:dyDescent="0.25">
      <c r="A2376" s="108" t="s">
        <v>2423</v>
      </c>
    </row>
    <row r="2377" spans="1:1" x14ac:dyDescent="0.25">
      <c r="A2377" s="108" t="s">
        <v>2424</v>
      </c>
    </row>
    <row r="2378" spans="1:1" x14ac:dyDescent="0.25">
      <c r="A2378" s="108" t="s">
        <v>2425</v>
      </c>
    </row>
    <row r="2379" spans="1:1" x14ac:dyDescent="0.25">
      <c r="A2379" s="108" t="s">
        <v>2426</v>
      </c>
    </row>
    <row r="2380" spans="1:1" x14ac:dyDescent="0.25">
      <c r="A2380" s="108" t="s">
        <v>2427</v>
      </c>
    </row>
    <row r="2381" spans="1:1" x14ac:dyDescent="0.25">
      <c r="A2381" s="108" t="s">
        <v>2428</v>
      </c>
    </row>
    <row r="2382" spans="1:1" x14ac:dyDescent="0.25">
      <c r="A2382" s="108" t="s">
        <v>2429</v>
      </c>
    </row>
    <row r="2383" spans="1:1" x14ac:dyDescent="0.25">
      <c r="A2383" s="108" t="s">
        <v>2430</v>
      </c>
    </row>
    <row r="2384" spans="1:1" x14ac:dyDescent="0.25">
      <c r="A2384" s="108" t="s">
        <v>2431</v>
      </c>
    </row>
    <row r="2385" spans="1:1" x14ac:dyDescent="0.25">
      <c r="A2385" s="108" t="s">
        <v>2432</v>
      </c>
    </row>
    <row r="2386" spans="1:1" x14ac:dyDescent="0.25">
      <c r="A2386" s="108" t="s">
        <v>2433</v>
      </c>
    </row>
    <row r="2387" spans="1:1" x14ac:dyDescent="0.25">
      <c r="A2387" s="108" t="s">
        <v>2434</v>
      </c>
    </row>
    <row r="2388" spans="1:1" x14ac:dyDescent="0.25">
      <c r="A2388" s="108" t="s">
        <v>2435</v>
      </c>
    </row>
    <row r="2389" spans="1:1" x14ac:dyDescent="0.25">
      <c r="A2389" s="108" t="s">
        <v>2436</v>
      </c>
    </row>
    <row r="2390" spans="1:1" x14ac:dyDescent="0.25">
      <c r="A2390" s="108" t="s">
        <v>2437</v>
      </c>
    </row>
    <row r="2391" spans="1:1" x14ac:dyDescent="0.25">
      <c r="A2391" s="108" t="s">
        <v>2438</v>
      </c>
    </row>
    <row r="2392" spans="1:1" x14ac:dyDescent="0.25">
      <c r="A2392" s="108" t="s">
        <v>2439</v>
      </c>
    </row>
    <row r="2393" spans="1:1" x14ac:dyDescent="0.25">
      <c r="A2393" s="108" t="s">
        <v>2440</v>
      </c>
    </row>
    <row r="2394" spans="1:1" x14ac:dyDescent="0.25">
      <c r="A2394" s="108" t="s">
        <v>2441</v>
      </c>
    </row>
    <row r="2395" spans="1:1" x14ac:dyDescent="0.25">
      <c r="A2395" s="108" t="s">
        <v>2442</v>
      </c>
    </row>
    <row r="2396" spans="1:1" x14ac:dyDescent="0.25">
      <c r="A2396" s="108" t="s">
        <v>2443</v>
      </c>
    </row>
    <row r="2397" spans="1:1" x14ac:dyDescent="0.25">
      <c r="A2397" s="108" t="s">
        <v>2444</v>
      </c>
    </row>
    <row r="2398" spans="1:1" x14ac:dyDescent="0.25">
      <c r="A2398" s="108" t="s">
        <v>2445</v>
      </c>
    </row>
    <row r="2399" spans="1:1" x14ac:dyDescent="0.25">
      <c r="A2399" s="108" t="s">
        <v>2446</v>
      </c>
    </row>
    <row r="2400" spans="1:1" x14ac:dyDescent="0.25">
      <c r="A2400" s="108" t="s">
        <v>2447</v>
      </c>
    </row>
    <row r="2401" spans="1:1" x14ac:dyDescent="0.25">
      <c r="A2401" s="108" t="s">
        <v>2448</v>
      </c>
    </row>
    <row r="2402" spans="1:1" x14ac:dyDescent="0.25">
      <c r="A2402" s="108" t="s">
        <v>2449</v>
      </c>
    </row>
    <row r="2403" spans="1:1" x14ac:dyDescent="0.25">
      <c r="A2403" s="108" t="s">
        <v>2450</v>
      </c>
    </row>
    <row r="2404" spans="1:1" x14ac:dyDescent="0.25">
      <c r="A2404" s="108" t="s">
        <v>2451</v>
      </c>
    </row>
    <row r="2405" spans="1:1" x14ac:dyDescent="0.25">
      <c r="A2405" s="108" t="s">
        <v>2452</v>
      </c>
    </row>
    <row r="2406" spans="1:1" x14ac:dyDescent="0.25">
      <c r="A2406" s="108" t="s">
        <v>2453</v>
      </c>
    </row>
    <row r="2407" spans="1:1" x14ac:dyDescent="0.25">
      <c r="A2407" s="108" t="s">
        <v>2454</v>
      </c>
    </row>
    <row r="2408" spans="1:1" x14ac:dyDescent="0.25">
      <c r="A2408" s="108" t="s">
        <v>2455</v>
      </c>
    </row>
    <row r="2409" spans="1:1" x14ac:dyDescent="0.25">
      <c r="A2409" s="108" t="s">
        <v>2456</v>
      </c>
    </row>
    <row r="2410" spans="1:1" x14ac:dyDescent="0.25">
      <c r="A2410" s="108" t="s">
        <v>2457</v>
      </c>
    </row>
    <row r="2411" spans="1:1" x14ac:dyDescent="0.25">
      <c r="A2411" s="108" t="s">
        <v>2458</v>
      </c>
    </row>
    <row r="2412" spans="1:1" x14ac:dyDescent="0.25">
      <c r="A2412" s="108" t="s">
        <v>2459</v>
      </c>
    </row>
    <row r="2413" spans="1:1" x14ac:dyDescent="0.25">
      <c r="A2413" s="108" t="s">
        <v>2460</v>
      </c>
    </row>
    <row r="2414" spans="1:1" x14ac:dyDescent="0.25">
      <c r="A2414" s="108" t="s">
        <v>2461</v>
      </c>
    </row>
    <row r="2415" spans="1:1" x14ac:dyDescent="0.25">
      <c r="A2415" s="108" t="s">
        <v>2462</v>
      </c>
    </row>
    <row r="2416" spans="1:1" x14ac:dyDescent="0.25">
      <c r="A2416" s="108" t="s">
        <v>2463</v>
      </c>
    </row>
    <row r="2417" spans="1:1" x14ac:dyDescent="0.25">
      <c r="A2417" s="108" t="s">
        <v>2464</v>
      </c>
    </row>
    <row r="2418" spans="1:1" x14ac:dyDescent="0.25">
      <c r="A2418" s="108" t="s">
        <v>2465</v>
      </c>
    </row>
    <row r="2419" spans="1:1" x14ac:dyDescent="0.25">
      <c r="A2419" s="108" t="s">
        <v>2466</v>
      </c>
    </row>
    <row r="2420" spans="1:1" x14ac:dyDescent="0.25">
      <c r="A2420" s="108" t="s">
        <v>2467</v>
      </c>
    </row>
    <row r="2421" spans="1:1" x14ac:dyDescent="0.25">
      <c r="A2421" s="108" t="s">
        <v>2468</v>
      </c>
    </row>
    <row r="2422" spans="1:1" x14ac:dyDescent="0.25">
      <c r="A2422" s="108" t="s">
        <v>2469</v>
      </c>
    </row>
    <row r="2423" spans="1:1" x14ac:dyDescent="0.25">
      <c r="A2423" s="108" t="s">
        <v>2470</v>
      </c>
    </row>
    <row r="2424" spans="1:1" x14ac:dyDescent="0.25">
      <c r="A2424" s="108" t="s">
        <v>2471</v>
      </c>
    </row>
    <row r="2425" spans="1:1" x14ac:dyDescent="0.25">
      <c r="A2425" s="108" t="s">
        <v>2472</v>
      </c>
    </row>
    <row r="2426" spans="1:1" x14ac:dyDescent="0.25">
      <c r="A2426" s="108" t="s">
        <v>2473</v>
      </c>
    </row>
    <row r="2427" spans="1:1" x14ac:dyDescent="0.25">
      <c r="A2427" s="108" t="s">
        <v>2474</v>
      </c>
    </row>
    <row r="2428" spans="1:1" x14ac:dyDescent="0.25">
      <c r="A2428" s="108" t="s">
        <v>2475</v>
      </c>
    </row>
    <row r="2429" spans="1:1" x14ac:dyDescent="0.25">
      <c r="A2429" s="108" t="s">
        <v>2476</v>
      </c>
    </row>
    <row r="2430" spans="1:1" x14ac:dyDescent="0.25">
      <c r="A2430" s="108" t="s">
        <v>2477</v>
      </c>
    </row>
    <row r="2431" spans="1:1" x14ac:dyDescent="0.25">
      <c r="A2431" s="108" t="s">
        <v>2478</v>
      </c>
    </row>
    <row r="2432" spans="1:1" x14ac:dyDescent="0.25">
      <c r="A2432" s="108" t="s">
        <v>2479</v>
      </c>
    </row>
    <row r="2433" spans="1:1" x14ac:dyDescent="0.25">
      <c r="A2433" s="108" t="s">
        <v>2480</v>
      </c>
    </row>
    <row r="2434" spans="1:1" x14ac:dyDescent="0.25">
      <c r="A2434" s="108" t="s">
        <v>2481</v>
      </c>
    </row>
    <row r="2435" spans="1:1" x14ac:dyDescent="0.25">
      <c r="A2435" s="108" t="s">
        <v>2482</v>
      </c>
    </row>
    <row r="2436" spans="1:1" x14ac:dyDescent="0.25">
      <c r="A2436" s="108" t="s">
        <v>2483</v>
      </c>
    </row>
    <row r="2437" spans="1:1" x14ac:dyDescent="0.25">
      <c r="A2437" s="108" t="s">
        <v>2484</v>
      </c>
    </row>
    <row r="2438" spans="1:1" x14ac:dyDescent="0.25">
      <c r="A2438" s="108" t="s">
        <v>2485</v>
      </c>
    </row>
    <row r="2439" spans="1:1" x14ac:dyDescent="0.25">
      <c r="A2439" s="108" t="s">
        <v>2486</v>
      </c>
    </row>
    <row r="2440" spans="1:1" x14ac:dyDescent="0.25">
      <c r="A2440" s="108" t="s">
        <v>2487</v>
      </c>
    </row>
    <row r="2441" spans="1:1" x14ac:dyDescent="0.25">
      <c r="A2441" s="108" t="s">
        <v>2488</v>
      </c>
    </row>
    <row r="2442" spans="1:1" x14ac:dyDescent="0.25">
      <c r="A2442" s="108" t="s">
        <v>2489</v>
      </c>
    </row>
    <row r="2443" spans="1:1" x14ac:dyDescent="0.25">
      <c r="A2443" s="108" t="s">
        <v>2490</v>
      </c>
    </row>
    <row r="2444" spans="1:1" x14ac:dyDescent="0.25">
      <c r="A2444" s="108" t="s">
        <v>2491</v>
      </c>
    </row>
    <row r="2445" spans="1:1" x14ac:dyDescent="0.25">
      <c r="A2445" s="108" t="s">
        <v>2492</v>
      </c>
    </row>
    <row r="2446" spans="1:1" x14ac:dyDescent="0.25">
      <c r="A2446" s="108" t="s">
        <v>2493</v>
      </c>
    </row>
    <row r="2447" spans="1:1" x14ac:dyDescent="0.25">
      <c r="A2447" s="108" t="s">
        <v>2494</v>
      </c>
    </row>
    <row r="2448" spans="1:1" x14ac:dyDescent="0.25">
      <c r="A2448" s="108" t="s">
        <v>2495</v>
      </c>
    </row>
    <row r="2449" spans="1:1" x14ac:dyDescent="0.25">
      <c r="A2449" s="108" t="s">
        <v>2496</v>
      </c>
    </row>
    <row r="2450" spans="1:1" x14ac:dyDescent="0.25">
      <c r="A2450" s="108" t="s">
        <v>2497</v>
      </c>
    </row>
    <row r="2451" spans="1:1" x14ac:dyDescent="0.25">
      <c r="A2451" s="108" t="s">
        <v>2498</v>
      </c>
    </row>
    <row r="2452" spans="1:1" x14ac:dyDescent="0.25">
      <c r="A2452" s="108" t="s">
        <v>2499</v>
      </c>
    </row>
    <row r="2453" spans="1:1" x14ac:dyDescent="0.25">
      <c r="A2453" s="108" t="s">
        <v>2500</v>
      </c>
    </row>
    <row r="2454" spans="1:1" x14ac:dyDescent="0.25">
      <c r="A2454" s="108" t="s">
        <v>2501</v>
      </c>
    </row>
    <row r="2455" spans="1:1" x14ac:dyDescent="0.25">
      <c r="A2455" s="108" t="s">
        <v>2502</v>
      </c>
    </row>
    <row r="2456" spans="1:1" x14ac:dyDescent="0.25">
      <c r="A2456" s="108" t="s">
        <v>2503</v>
      </c>
    </row>
    <row r="2457" spans="1:1" x14ac:dyDescent="0.25">
      <c r="A2457" s="108" t="s">
        <v>2504</v>
      </c>
    </row>
    <row r="2458" spans="1:1" x14ac:dyDescent="0.25">
      <c r="A2458" s="108" t="s">
        <v>2505</v>
      </c>
    </row>
    <row r="2459" spans="1:1" x14ac:dyDescent="0.25">
      <c r="A2459" s="108" t="s">
        <v>2506</v>
      </c>
    </row>
    <row r="2460" spans="1:1" x14ac:dyDescent="0.25">
      <c r="A2460" s="108" t="s">
        <v>2507</v>
      </c>
    </row>
    <row r="2461" spans="1:1" x14ac:dyDescent="0.25">
      <c r="A2461" s="108" t="s">
        <v>2508</v>
      </c>
    </row>
    <row r="2462" spans="1:1" x14ac:dyDescent="0.25">
      <c r="A2462" s="108" t="s">
        <v>2509</v>
      </c>
    </row>
    <row r="2463" spans="1:1" x14ac:dyDescent="0.25">
      <c r="A2463" s="108" t="s">
        <v>2510</v>
      </c>
    </row>
    <row r="2464" spans="1:1" x14ac:dyDescent="0.25">
      <c r="A2464" s="108" t="s">
        <v>2511</v>
      </c>
    </row>
    <row r="2465" spans="1:1" x14ac:dyDescent="0.25">
      <c r="A2465" s="108" t="s">
        <v>2512</v>
      </c>
    </row>
    <row r="2466" spans="1:1" x14ac:dyDescent="0.25">
      <c r="A2466" s="108" t="s">
        <v>2513</v>
      </c>
    </row>
    <row r="2467" spans="1:1" x14ac:dyDescent="0.25">
      <c r="A2467" s="108" t="s">
        <v>2514</v>
      </c>
    </row>
    <row r="2468" spans="1:1" x14ac:dyDescent="0.25">
      <c r="A2468" s="108" t="s">
        <v>2515</v>
      </c>
    </row>
    <row r="2469" spans="1:1" x14ac:dyDescent="0.25">
      <c r="A2469" s="108" t="s">
        <v>2516</v>
      </c>
    </row>
    <row r="2470" spans="1:1" x14ac:dyDescent="0.25">
      <c r="A2470" s="108" t="s">
        <v>2517</v>
      </c>
    </row>
    <row r="2471" spans="1:1" x14ac:dyDescent="0.25">
      <c r="A2471" s="108" t="s">
        <v>2518</v>
      </c>
    </row>
    <row r="2472" spans="1:1" x14ac:dyDescent="0.25">
      <c r="A2472" s="108" t="s">
        <v>2519</v>
      </c>
    </row>
    <row r="2473" spans="1:1" x14ac:dyDescent="0.25">
      <c r="A2473" s="108" t="s">
        <v>2520</v>
      </c>
    </row>
    <row r="2474" spans="1:1" x14ac:dyDescent="0.25">
      <c r="A2474" s="108" t="s">
        <v>2521</v>
      </c>
    </row>
    <row r="2475" spans="1:1" x14ac:dyDescent="0.25">
      <c r="A2475" s="108" t="s">
        <v>2522</v>
      </c>
    </row>
    <row r="2476" spans="1:1" x14ac:dyDescent="0.25">
      <c r="A2476" s="108" t="s">
        <v>2523</v>
      </c>
    </row>
    <row r="2477" spans="1:1" x14ac:dyDescent="0.25">
      <c r="A2477" s="108" t="s">
        <v>2524</v>
      </c>
    </row>
    <row r="2478" spans="1:1" x14ac:dyDescent="0.25">
      <c r="A2478" s="108" t="s">
        <v>2525</v>
      </c>
    </row>
    <row r="2479" spans="1:1" x14ac:dyDescent="0.25">
      <c r="A2479" s="108" t="s">
        <v>2526</v>
      </c>
    </row>
    <row r="2480" spans="1:1" x14ac:dyDescent="0.25">
      <c r="A2480" s="108" t="s">
        <v>2527</v>
      </c>
    </row>
    <row r="2481" spans="1:1" x14ac:dyDescent="0.25">
      <c r="A2481" s="108" t="s">
        <v>2528</v>
      </c>
    </row>
    <row r="2482" spans="1:1" x14ac:dyDescent="0.25">
      <c r="A2482" s="108" t="s">
        <v>2529</v>
      </c>
    </row>
    <row r="2483" spans="1:1" x14ac:dyDescent="0.25">
      <c r="A2483" s="108" t="s">
        <v>2530</v>
      </c>
    </row>
    <row r="2484" spans="1:1" x14ac:dyDescent="0.25">
      <c r="A2484" s="108" t="s">
        <v>2531</v>
      </c>
    </row>
    <row r="2485" spans="1:1" x14ac:dyDescent="0.25">
      <c r="A2485" s="108" t="s">
        <v>2532</v>
      </c>
    </row>
    <row r="2486" spans="1:1" x14ac:dyDescent="0.25">
      <c r="A2486" s="108" t="s">
        <v>2533</v>
      </c>
    </row>
    <row r="2487" spans="1:1" x14ac:dyDescent="0.25">
      <c r="A2487" s="108" t="s">
        <v>2534</v>
      </c>
    </row>
    <row r="2488" spans="1:1" x14ac:dyDescent="0.25">
      <c r="A2488" s="108" t="s">
        <v>2535</v>
      </c>
    </row>
    <row r="2489" spans="1:1" x14ac:dyDescent="0.25">
      <c r="A2489" s="108" t="s">
        <v>2536</v>
      </c>
    </row>
    <row r="2490" spans="1:1" x14ac:dyDescent="0.25">
      <c r="A2490" s="108" t="s">
        <v>2537</v>
      </c>
    </row>
    <row r="2491" spans="1:1" x14ac:dyDescent="0.25">
      <c r="A2491" s="108" t="s">
        <v>2538</v>
      </c>
    </row>
    <row r="2492" spans="1:1" x14ac:dyDescent="0.25">
      <c r="A2492" s="108" t="s">
        <v>2539</v>
      </c>
    </row>
    <row r="2493" spans="1:1" x14ac:dyDescent="0.25">
      <c r="A2493" s="108" t="s">
        <v>2540</v>
      </c>
    </row>
    <row r="2494" spans="1:1" x14ac:dyDescent="0.25">
      <c r="A2494" s="108" t="s">
        <v>2541</v>
      </c>
    </row>
    <row r="2495" spans="1:1" x14ac:dyDescent="0.25">
      <c r="A2495" s="108" t="s">
        <v>2542</v>
      </c>
    </row>
    <row r="2496" spans="1:1" x14ac:dyDescent="0.25">
      <c r="A2496" s="108" t="s">
        <v>2543</v>
      </c>
    </row>
    <row r="2497" spans="1:1" x14ac:dyDescent="0.25">
      <c r="A2497" s="108" t="s">
        <v>2544</v>
      </c>
    </row>
    <row r="2498" spans="1:1" x14ac:dyDescent="0.25">
      <c r="A2498" s="108" t="s">
        <v>2545</v>
      </c>
    </row>
    <row r="2499" spans="1:1" x14ac:dyDescent="0.25">
      <c r="A2499" s="108" t="s">
        <v>2546</v>
      </c>
    </row>
    <row r="2500" spans="1:1" x14ac:dyDescent="0.25">
      <c r="A2500" s="108" t="s">
        <v>2547</v>
      </c>
    </row>
    <row r="2501" spans="1:1" x14ac:dyDescent="0.25">
      <c r="A2501" s="108" t="s">
        <v>2548</v>
      </c>
    </row>
    <row r="2502" spans="1:1" x14ac:dyDescent="0.25">
      <c r="A2502" s="108" t="s">
        <v>2549</v>
      </c>
    </row>
    <row r="2503" spans="1:1" x14ac:dyDescent="0.25">
      <c r="A2503" s="108" t="s">
        <v>2550</v>
      </c>
    </row>
    <row r="2504" spans="1:1" x14ac:dyDescent="0.25">
      <c r="A2504" s="108" t="s">
        <v>2551</v>
      </c>
    </row>
    <row r="2505" spans="1:1" x14ac:dyDescent="0.25">
      <c r="A2505" s="108" t="s">
        <v>2552</v>
      </c>
    </row>
    <row r="2506" spans="1:1" x14ac:dyDescent="0.25">
      <c r="A2506" s="108" t="s">
        <v>2553</v>
      </c>
    </row>
    <row r="2507" spans="1:1" x14ac:dyDescent="0.25">
      <c r="A2507" s="108" t="s">
        <v>2554</v>
      </c>
    </row>
    <row r="2508" spans="1:1" x14ac:dyDescent="0.25">
      <c r="A2508" s="108" t="s">
        <v>2555</v>
      </c>
    </row>
    <row r="2509" spans="1:1" x14ac:dyDescent="0.25">
      <c r="A2509" s="108" t="s">
        <v>2556</v>
      </c>
    </row>
    <row r="2510" spans="1:1" x14ac:dyDescent="0.25">
      <c r="A2510" s="108" t="s">
        <v>2557</v>
      </c>
    </row>
    <row r="2511" spans="1:1" x14ac:dyDescent="0.25">
      <c r="A2511" s="108" t="s">
        <v>2558</v>
      </c>
    </row>
    <row r="2512" spans="1:1" x14ac:dyDescent="0.25">
      <c r="A2512" s="108" t="s">
        <v>2559</v>
      </c>
    </row>
    <row r="2513" spans="1:1" x14ac:dyDescent="0.25">
      <c r="A2513" s="108" t="s">
        <v>2560</v>
      </c>
    </row>
    <row r="2514" spans="1:1" x14ac:dyDescent="0.25">
      <c r="A2514" s="108" t="s">
        <v>2561</v>
      </c>
    </row>
    <row r="2515" spans="1:1" x14ac:dyDescent="0.25">
      <c r="A2515" s="108" t="s">
        <v>2562</v>
      </c>
    </row>
    <row r="2516" spans="1:1" x14ac:dyDescent="0.25">
      <c r="A2516" s="108" t="s">
        <v>2563</v>
      </c>
    </row>
    <row r="2517" spans="1:1" x14ac:dyDescent="0.25">
      <c r="A2517" s="108" t="s">
        <v>2564</v>
      </c>
    </row>
    <row r="2518" spans="1:1" x14ac:dyDescent="0.25">
      <c r="A2518" s="108" t="s">
        <v>2565</v>
      </c>
    </row>
    <row r="2519" spans="1:1" x14ac:dyDescent="0.25">
      <c r="A2519" s="108" t="s">
        <v>2566</v>
      </c>
    </row>
    <row r="2520" spans="1:1" x14ac:dyDescent="0.25">
      <c r="A2520" s="108" t="s">
        <v>2567</v>
      </c>
    </row>
    <row r="2521" spans="1:1" x14ac:dyDescent="0.25">
      <c r="A2521" s="108" t="s">
        <v>2568</v>
      </c>
    </row>
    <row r="2522" spans="1:1" x14ac:dyDescent="0.25">
      <c r="A2522" s="108" t="s">
        <v>2569</v>
      </c>
    </row>
    <row r="2523" spans="1:1" x14ac:dyDescent="0.25">
      <c r="A2523" s="108" t="s">
        <v>2570</v>
      </c>
    </row>
    <row r="2524" spans="1:1" x14ac:dyDescent="0.25">
      <c r="A2524" s="108" t="s">
        <v>2571</v>
      </c>
    </row>
    <row r="2525" spans="1:1" x14ac:dyDescent="0.25">
      <c r="A2525" s="108" t="s">
        <v>2572</v>
      </c>
    </row>
    <row r="2526" spans="1:1" x14ac:dyDescent="0.25">
      <c r="A2526" s="108" t="s">
        <v>2573</v>
      </c>
    </row>
    <row r="2527" spans="1:1" x14ac:dyDescent="0.25">
      <c r="A2527" s="108" t="s">
        <v>2574</v>
      </c>
    </row>
    <row r="2528" spans="1:1" x14ac:dyDescent="0.25">
      <c r="A2528" s="108" t="s">
        <v>2575</v>
      </c>
    </row>
    <row r="2529" spans="1:1" x14ac:dyDescent="0.25">
      <c r="A2529" s="108" t="s">
        <v>2576</v>
      </c>
    </row>
    <row r="2530" spans="1:1" x14ac:dyDescent="0.25">
      <c r="A2530" s="108" t="s">
        <v>2577</v>
      </c>
    </row>
    <row r="2531" spans="1:1" x14ac:dyDescent="0.25">
      <c r="A2531" s="108" t="s">
        <v>2578</v>
      </c>
    </row>
    <row r="2532" spans="1:1" x14ac:dyDescent="0.25">
      <c r="A2532" s="108" t="s">
        <v>2579</v>
      </c>
    </row>
    <row r="2533" spans="1:1" x14ac:dyDescent="0.25">
      <c r="A2533" s="108" t="s">
        <v>2580</v>
      </c>
    </row>
    <row r="2534" spans="1:1" x14ac:dyDescent="0.25">
      <c r="A2534" s="108" t="s">
        <v>2581</v>
      </c>
    </row>
    <row r="2535" spans="1:1" x14ac:dyDescent="0.25">
      <c r="A2535" s="108" t="s">
        <v>2582</v>
      </c>
    </row>
    <row r="2536" spans="1:1" x14ac:dyDescent="0.25">
      <c r="A2536" s="108" t="s">
        <v>2583</v>
      </c>
    </row>
    <row r="2537" spans="1:1" x14ac:dyDescent="0.25">
      <c r="A2537" s="108" t="s">
        <v>2584</v>
      </c>
    </row>
    <row r="2538" spans="1:1" x14ac:dyDescent="0.25">
      <c r="A2538" s="108" t="s">
        <v>2585</v>
      </c>
    </row>
    <row r="2539" spans="1:1" x14ac:dyDescent="0.25">
      <c r="A2539" s="108" t="s">
        <v>2586</v>
      </c>
    </row>
    <row r="2540" spans="1:1" x14ac:dyDescent="0.25">
      <c r="A2540" s="108" t="s">
        <v>2587</v>
      </c>
    </row>
    <row r="2541" spans="1:1" x14ac:dyDescent="0.25">
      <c r="A2541" s="108" t="s">
        <v>2588</v>
      </c>
    </row>
    <row r="2542" spans="1:1" x14ac:dyDescent="0.25">
      <c r="A2542" s="108" t="s">
        <v>2589</v>
      </c>
    </row>
    <row r="2543" spans="1:1" x14ac:dyDescent="0.25">
      <c r="A2543" s="108" t="s">
        <v>2590</v>
      </c>
    </row>
    <row r="2544" spans="1:1" x14ac:dyDescent="0.25">
      <c r="A2544" s="108" t="s">
        <v>2591</v>
      </c>
    </row>
    <row r="2545" spans="1:1" x14ac:dyDescent="0.25">
      <c r="A2545" s="108" t="s">
        <v>2592</v>
      </c>
    </row>
    <row r="2546" spans="1:1" x14ac:dyDescent="0.25">
      <c r="A2546" s="108" t="s">
        <v>2593</v>
      </c>
    </row>
    <row r="2547" spans="1:1" x14ac:dyDescent="0.25">
      <c r="A2547" s="108" t="s">
        <v>2594</v>
      </c>
    </row>
    <row r="2548" spans="1:1" x14ac:dyDescent="0.25">
      <c r="A2548" s="108" t="s">
        <v>2595</v>
      </c>
    </row>
    <row r="2549" spans="1:1" x14ac:dyDescent="0.25">
      <c r="A2549" s="108" t="s">
        <v>2596</v>
      </c>
    </row>
    <row r="2550" spans="1:1" x14ac:dyDescent="0.25">
      <c r="A2550" s="108" t="s">
        <v>2597</v>
      </c>
    </row>
    <row r="2551" spans="1:1" x14ac:dyDescent="0.25">
      <c r="A2551" s="108" t="s">
        <v>2598</v>
      </c>
    </row>
    <row r="2552" spans="1:1" x14ac:dyDescent="0.25">
      <c r="A2552" s="111" t="s">
        <v>2599</v>
      </c>
    </row>
    <row r="2553" spans="1:1" x14ac:dyDescent="0.25">
      <c r="A2553" s="112" t="s">
        <v>2600</v>
      </c>
    </row>
    <row r="2554" spans="1:1" x14ac:dyDescent="0.25">
      <c r="A2554" s="108" t="s">
        <v>2601</v>
      </c>
    </row>
    <row r="2555" spans="1:1" x14ac:dyDescent="0.25">
      <c r="A2555" s="108" t="s">
        <v>2602</v>
      </c>
    </row>
    <row r="2556" spans="1:1" x14ac:dyDescent="0.25">
      <c r="A2556" s="108" t="s">
        <v>2603</v>
      </c>
    </row>
    <row r="2557" spans="1:1" x14ac:dyDescent="0.25">
      <c r="A2557" s="108" t="s">
        <v>2604</v>
      </c>
    </row>
    <row r="2558" spans="1:1" x14ac:dyDescent="0.25">
      <c r="A2558" s="108" t="s">
        <v>2605</v>
      </c>
    </row>
    <row r="2559" spans="1:1" x14ac:dyDescent="0.25">
      <c r="A2559" s="108" t="s">
        <v>2606</v>
      </c>
    </row>
    <row r="2560" spans="1:1" x14ac:dyDescent="0.25">
      <c r="A2560" s="108" t="s">
        <v>2607</v>
      </c>
    </row>
    <row r="2561" spans="1:1" x14ac:dyDescent="0.25">
      <c r="A2561" s="108" t="s">
        <v>2608</v>
      </c>
    </row>
    <row r="2562" spans="1:1" x14ac:dyDescent="0.25">
      <c r="A2562" s="108" t="s">
        <v>2609</v>
      </c>
    </row>
    <row r="2563" spans="1:1" x14ac:dyDescent="0.25">
      <c r="A2563" s="108" t="s">
        <v>2610</v>
      </c>
    </row>
    <row r="2564" spans="1:1" x14ac:dyDescent="0.25">
      <c r="A2564" s="108" t="s">
        <v>2611</v>
      </c>
    </row>
    <row r="2565" spans="1:1" x14ac:dyDescent="0.25">
      <c r="A2565" s="108" t="s">
        <v>2612</v>
      </c>
    </row>
    <row r="2566" spans="1:1" x14ac:dyDescent="0.25">
      <c r="A2566" s="108" t="s">
        <v>2613</v>
      </c>
    </row>
    <row r="2567" spans="1:1" x14ac:dyDescent="0.25">
      <c r="A2567" s="108" t="s">
        <v>2614</v>
      </c>
    </row>
    <row r="2568" spans="1:1" x14ac:dyDescent="0.25">
      <c r="A2568" s="108" t="s">
        <v>2615</v>
      </c>
    </row>
    <row r="2569" spans="1:1" x14ac:dyDescent="0.25">
      <c r="A2569" s="108" t="s">
        <v>2616</v>
      </c>
    </row>
    <row r="2570" spans="1:1" x14ac:dyDescent="0.25">
      <c r="A2570" s="108" t="s">
        <v>2617</v>
      </c>
    </row>
    <row r="2571" spans="1:1" x14ac:dyDescent="0.25">
      <c r="A2571" s="108" t="s">
        <v>2618</v>
      </c>
    </row>
    <row r="2572" spans="1:1" x14ac:dyDescent="0.25">
      <c r="A2572" s="108" t="s">
        <v>2619</v>
      </c>
    </row>
    <row r="2573" spans="1:1" x14ac:dyDescent="0.25">
      <c r="A2573" s="108" t="s">
        <v>2620</v>
      </c>
    </row>
    <row r="2574" spans="1:1" x14ac:dyDescent="0.25">
      <c r="A2574" s="108" t="s">
        <v>2621</v>
      </c>
    </row>
    <row r="2575" spans="1:1" x14ac:dyDescent="0.25">
      <c r="A2575" s="108" t="s">
        <v>2622</v>
      </c>
    </row>
    <row r="2576" spans="1:1" x14ac:dyDescent="0.25">
      <c r="A2576" s="108" t="s">
        <v>2623</v>
      </c>
    </row>
    <row r="2577" spans="1:1" x14ac:dyDescent="0.25">
      <c r="A2577" s="108" t="s">
        <v>2624</v>
      </c>
    </row>
    <row r="2578" spans="1:1" x14ac:dyDescent="0.25">
      <c r="A2578" s="108" t="s">
        <v>2625</v>
      </c>
    </row>
    <row r="2579" spans="1:1" x14ac:dyDescent="0.25">
      <c r="A2579" s="108" t="s">
        <v>2626</v>
      </c>
    </row>
    <row r="2580" spans="1:1" x14ac:dyDescent="0.25">
      <c r="A2580" s="108" t="s">
        <v>2627</v>
      </c>
    </row>
    <row r="2581" spans="1:1" x14ac:dyDescent="0.25">
      <c r="A2581" s="108" t="s">
        <v>2628</v>
      </c>
    </row>
    <row r="2582" spans="1:1" x14ac:dyDescent="0.25">
      <c r="A2582" s="108" t="s">
        <v>2629</v>
      </c>
    </row>
    <row r="2583" spans="1:1" x14ac:dyDescent="0.25">
      <c r="A2583" s="108" t="s">
        <v>2630</v>
      </c>
    </row>
    <row r="2584" spans="1:1" x14ac:dyDescent="0.25">
      <c r="A2584" s="108" t="s">
        <v>2631</v>
      </c>
    </row>
    <row r="2585" spans="1:1" x14ac:dyDescent="0.25">
      <c r="A2585" s="108" t="s">
        <v>2632</v>
      </c>
    </row>
    <row r="2586" spans="1:1" x14ac:dyDescent="0.25">
      <c r="A2586" s="108" t="s">
        <v>2633</v>
      </c>
    </row>
    <row r="2587" spans="1:1" x14ac:dyDescent="0.25">
      <c r="A2587" s="108" t="s">
        <v>2634</v>
      </c>
    </row>
    <row r="2588" spans="1:1" x14ac:dyDescent="0.25">
      <c r="A2588" s="108" t="s">
        <v>2635</v>
      </c>
    </row>
    <row r="2589" spans="1:1" x14ac:dyDescent="0.25">
      <c r="A2589" s="108" t="s">
        <v>2636</v>
      </c>
    </row>
    <row r="2590" spans="1:1" x14ac:dyDescent="0.25">
      <c r="A2590" s="108" t="s">
        <v>2637</v>
      </c>
    </row>
    <row r="2591" spans="1:1" x14ac:dyDescent="0.25">
      <c r="A2591" s="108" t="s">
        <v>2638</v>
      </c>
    </row>
    <row r="2592" spans="1:1" x14ac:dyDescent="0.25">
      <c r="A2592" s="108" t="s">
        <v>2639</v>
      </c>
    </row>
    <row r="2593" spans="1:1" x14ac:dyDescent="0.25">
      <c r="A2593" s="108" t="s">
        <v>2640</v>
      </c>
    </row>
    <row r="2594" spans="1:1" x14ac:dyDescent="0.25">
      <c r="A2594" s="108" t="s">
        <v>2641</v>
      </c>
    </row>
    <row r="2595" spans="1:1" x14ac:dyDescent="0.25">
      <c r="A2595" s="108" t="s">
        <v>2642</v>
      </c>
    </row>
    <row r="2596" spans="1:1" x14ac:dyDescent="0.25">
      <c r="A2596" s="108" t="s">
        <v>2643</v>
      </c>
    </row>
    <row r="2597" spans="1:1" x14ac:dyDescent="0.25">
      <c r="A2597" s="108" t="s">
        <v>2644</v>
      </c>
    </row>
    <row r="2598" spans="1:1" x14ac:dyDescent="0.25">
      <c r="A2598" s="108" t="s">
        <v>2645</v>
      </c>
    </row>
    <row r="2599" spans="1:1" x14ac:dyDescent="0.25">
      <c r="A2599" s="108" t="s">
        <v>2646</v>
      </c>
    </row>
    <row r="2600" spans="1:1" x14ac:dyDescent="0.25">
      <c r="A2600" s="108" t="s">
        <v>2647</v>
      </c>
    </row>
    <row r="2601" spans="1:1" x14ac:dyDescent="0.25">
      <c r="A2601" s="108" t="s">
        <v>2648</v>
      </c>
    </row>
    <row r="2602" spans="1:1" x14ac:dyDescent="0.25">
      <c r="A2602" s="108" t="s">
        <v>2649</v>
      </c>
    </row>
    <row r="2603" spans="1:1" x14ac:dyDescent="0.25">
      <c r="A2603" s="108" t="s">
        <v>2650</v>
      </c>
    </row>
    <row r="2604" spans="1:1" x14ac:dyDescent="0.25">
      <c r="A2604" s="108" t="s">
        <v>2651</v>
      </c>
    </row>
    <row r="2605" spans="1:1" x14ac:dyDescent="0.25">
      <c r="A2605" s="108" t="s">
        <v>2652</v>
      </c>
    </row>
    <row r="2606" spans="1:1" x14ac:dyDescent="0.25">
      <c r="A2606" s="108" t="s">
        <v>2653</v>
      </c>
    </row>
    <row r="2607" spans="1:1" x14ac:dyDescent="0.25">
      <c r="A2607" s="108" t="s">
        <v>2654</v>
      </c>
    </row>
    <row r="2608" spans="1:1" x14ac:dyDescent="0.25">
      <c r="A2608" s="108" t="s">
        <v>2655</v>
      </c>
    </row>
    <row r="2609" spans="1:1" x14ac:dyDescent="0.25">
      <c r="A2609" s="108" t="s">
        <v>2656</v>
      </c>
    </row>
    <row r="2610" spans="1:1" x14ac:dyDescent="0.25">
      <c r="A2610" s="108" t="s">
        <v>2657</v>
      </c>
    </row>
    <row r="2611" spans="1:1" x14ac:dyDescent="0.25">
      <c r="A2611" s="108" t="s">
        <v>2658</v>
      </c>
    </row>
    <row r="2612" spans="1:1" x14ac:dyDescent="0.25">
      <c r="A2612" s="108" t="s">
        <v>2659</v>
      </c>
    </row>
    <row r="2613" spans="1:1" x14ac:dyDescent="0.25">
      <c r="A2613" s="108" t="s">
        <v>2660</v>
      </c>
    </row>
    <row r="2614" spans="1:1" x14ac:dyDescent="0.25">
      <c r="A2614" s="108" t="s">
        <v>2661</v>
      </c>
    </row>
    <row r="2615" spans="1:1" x14ac:dyDescent="0.25">
      <c r="A2615" s="108" t="s">
        <v>2662</v>
      </c>
    </row>
    <row r="2616" spans="1:1" x14ac:dyDescent="0.25">
      <c r="A2616" s="108" t="s">
        <v>2663</v>
      </c>
    </row>
    <row r="2617" spans="1:1" x14ac:dyDescent="0.25">
      <c r="A2617" s="108" t="s">
        <v>2664</v>
      </c>
    </row>
    <row r="2618" spans="1:1" x14ac:dyDescent="0.25">
      <c r="A2618" s="108" t="s">
        <v>2665</v>
      </c>
    </row>
    <row r="2619" spans="1:1" x14ac:dyDescent="0.25">
      <c r="A2619" s="108" t="s">
        <v>2666</v>
      </c>
    </row>
    <row r="2620" spans="1:1" x14ac:dyDescent="0.25">
      <c r="A2620" s="108" t="s">
        <v>2667</v>
      </c>
    </row>
    <row r="2621" spans="1:1" x14ac:dyDescent="0.25">
      <c r="A2621" s="108" t="s">
        <v>2668</v>
      </c>
    </row>
    <row r="2622" spans="1:1" x14ac:dyDescent="0.25">
      <c r="A2622" s="108" t="s">
        <v>2669</v>
      </c>
    </row>
    <row r="2623" spans="1:1" x14ac:dyDescent="0.25">
      <c r="A2623" s="108" t="s">
        <v>2670</v>
      </c>
    </row>
    <row r="2624" spans="1:1" x14ac:dyDescent="0.25">
      <c r="A2624" s="108" t="s">
        <v>2671</v>
      </c>
    </row>
    <row r="2625" spans="1:1" x14ac:dyDescent="0.25">
      <c r="A2625" s="108" t="s">
        <v>2672</v>
      </c>
    </row>
    <row r="2626" spans="1:1" x14ac:dyDescent="0.25">
      <c r="A2626" s="108" t="s">
        <v>2673</v>
      </c>
    </row>
    <row r="2627" spans="1:1" x14ac:dyDescent="0.25">
      <c r="A2627" s="108" t="s">
        <v>2674</v>
      </c>
    </row>
    <row r="2628" spans="1:1" x14ac:dyDescent="0.25">
      <c r="A2628" s="108" t="s">
        <v>2675</v>
      </c>
    </row>
    <row r="2629" spans="1:1" x14ac:dyDescent="0.25">
      <c r="A2629" s="108" t="s">
        <v>2676</v>
      </c>
    </row>
    <row r="2630" spans="1:1" x14ac:dyDescent="0.25">
      <c r="A2630" s="108" t="s">
        <v>2677</v>
      </c>
    </row>
    <row r="2631" spans="1:1" x14ac:dyDescent="0.25">
      <c r="A2631" s="108" t="s">
        <v>2678</v>
      </c>
    </row>
    <row r="2632" spans="1:1" x14ac:dyDescent="0.25">
      <c r="A2632" s="108" t="s">
        <v>2679</v>
      </c>
    </row>
    <row r="2633" spans="1:1" x14ac:dyDescent="0.25">
      <c r="A2633" s="108" t="s">
        <v>2680</v>
      </c>
    </row>
    <row r="2634" spans="1:1" x14ac:dyDescent="0.25">
      <c r="A2634" s="108" t="s">
        <v>2681</v>
      </c>
    </row>
    <row r="2635" spans="1:1" x14ac:dyDescent="0.25">
      <c r="A2635" s="108" t="s">
        <v>2682</v>
      </c>
    </row>
    <row r="2636" spans="1:1" x14ac:dyDescent="0.25">
      <c r="A2636" s="108" t="s">
        <v>2683</v>
      </c>
    </row>
    <row r="2637" spans="1:1" x14ac:dyDescent="0.25">
      <c r="A2637" s="108" t="s">
        <v>2684</v>
      </c>
    </row>
    <row r="2638" spans="1:1" x14ac:dyDescent="0.25">
      <c r="A2638" s="108" t="s">
        <v>2685</v>
      </c>
    </row>
    <row r="2639" spans="1:1" x14ac:dyDescent="0.25">
      <c r="A2639" s="108" t="s">
        <v>2686</v>
      </c>
    </row>
    <row r="2640" spans="1:1" x14ac:dyDescent="0.25">
      <c r="A2640" s="108" t="s">
        <v>2687</v>
      </c>
    </row>
    <row r="2641" spans="1:1" x14ac:dyDescent="0.25">
      <c r="A2641" s="108" t="s">
        <v>2688</v>
      </c>
    </row>
    <row r="2642" spans="1:1" x14ac:dyDescent="0.25">
      <c r="A2642" s="108" t="s">
        <v>2689</v>
      </c>
    </row>
    <row r="2643" spans="1:1" x14ac:dyDescent="0.25">
      <c r="A2643" s="108" t="s">
        <v>2690</v>
      </c>
    </row>
    <row r="2644" spans="1:1" x14ac:dyDescent="0.25">
      <c r="A2644" s="108" t="s">
        <v>2691</v>
      </c>
    </row>
    <row r="2645" spans="1:1" x14ac:dyDescent="0.25">
      <c r="A2645" s="108" t="s">
        <v>2692</v>
      </c>
    </row>
    <row r="2646" spans="1:1" x14ac:dyDescent="0.25">
      <c r="A2646" s="108" t="s">
        <v>2693</v>
      </c>
    </row>
    <row r="2647" spans="1:1" x14ac:dyDescent="0.25">
      <c r="A2647" s="108" t="s">
        <v>2694</v>
      </c>
    </row>
    <row r="2648" spans="1:1" x14ac:dyDescent="0.25">
      <c r="A2648" s="108" t="s">
        <v>2695</v>
      </c>
    </row>
    <row r="2649" spans="1:1" x14ac:dyDescent="0.25">
      <c r="A2649" s="108" t="s">
        <v>2696</v>
      </c>
    </row>
    <row r="2650" spans="1:1" x14ac:dyDescent="0.25">
      <c r="A2650" s="108" t="s">
        <v>2697</v>
      </c>
    </row>
    <row r="2651" spans="1:1" x14ac:dyDescent="0.25">
      <c r="A2651" s="108" t="s">
        <v>2698</v>
      </c>
    </row>
    <row r="2652" spans="1:1" x14ac:dyDescent="0.25">
      <c r="A2652" s="108" t="s">
        <v>2699</v>
      </c>
    </row>
    <row r="2653" spans="1:1" x14ac:dyDescent="0.25">
      <c r="A2653" s="108" t="s">
        <v>2700</v>
      </c>
    </row>
    <row r="2654" spans="1:1" x14ac:dyDescent="0.25">
      <c r="A2654" s="108" t="s">
        <v>2701</v>
      </c>
    </row>
    <row r="2655" spans="1:1" x14ac:dyDescent="0.25">
      <c r="A2655" s="108" t="s">
        <v>2702</v>
      </c>
    </row>
    <row r="2656" spans="1:1" x14ac:dyDescent="0.25">
      <c r="A2656" s="108" t="s">
        <v>2703</v>
      </c>
    </row>
    <row r="2657" spans="1:1" x14ac:dyDescent="0.25">
      <c r="A2657" s="108" t="s">
        <v>2704</v>
      </c>
    </row>
    <row r="2658" spans="1:1" x14ac:dyDescent="0.25">
      <c r="A2658" s="108" t="s">
        <v>2705</v>
      </c>
    </row>
    <row r="2659" spans="1:1" x14ac:dyDescent="0.25">
      <c r="A2659" s="108" t="s">
        <v>2706</v>
      </c>
    </row>
    <row r="2660" spans="1:1" x14ac:dyDescent="0.25">
      <c r="A2660" s="108" t="s">
        <v>2707</v>
      </c>
    </row>
    <row r="2661" spans="1:1" x14ac:dyDescent="0.25">
      <c r="A2661" s="108" t="s">
        <v>2708</v>
      </c>
    </row>
    <row r="2662" spans="1:1" x14ac:dyDescent="0.25">
      <c r="A2662" s="108" t="s">
        <v>2709</v>
      </c>
    </row>
    <row r="2663" spans="1:1" x14ac:dyDescent="0.25">
      <c r="A2663" s="108" t="s">
        <v>2710</v>
      </c>
    </row>
    <row r="2664" spans="1:1" x14ac:dyDescent="0.25">
      <c r="A2664" s="108" t="s">
        <v>2711</v>
      </c>
    </row>
    <row r="2665" spans="1:1" x14ac:dyDescent="0.25">
      <c r="A2665" s="108" t="s">
        <v>2712</v>
      </c>
    </row>
    <row r="2666" spans="1:1" x14ac:dyDescent="0.25">
      <c r="A2666" s="108" t="s">
        <v>2713</v>
      </c>
    </row>
    <row r="2667" spans="1:1" x14ac:dyDescent="0.25">
      <c r="A2667" s="108" t="s">
        <v>2714</v>
      </c>
    </row>
    <row r="2668" spans="1:1" x14ac:dyDescent="0.25">
      <c r="A2668" s="108" t="s">
        <v>2715</v>
      </c>
    </row>
    <row r="2669" spans="1:1" x14ac:dyDescent="0.25">
      <c r="A2669" s="108" t="s">
        <v>2716</v>
      </c>
    </row>
    <row r="2670" spans="1:1" x14ac:dyDescent="0.25">
      <c r="A2670" s="108" t="s">
        <v>2717</v>
      </c>
    </row>
    <row r="2671" spans="1:1" x14ac:dyDescent="0.25">
      <c r="A2671" s="108" t="s">
        <v>2718</v>
      </c>
    </row>
    <row r="2672" spans="1:1" x14ac:dyDescent="0.25">
      <c r="A2672" s="108" t="s">
        <v>2719</v>
      </c>
    </row>
    <row r="2673" spans="1:1" x14ac:dyDescent="0.25">
      <c r="A2673" s="108" t="s">
        <v>2720</v>
      </c>
    </row>
    <row r="2674" spans="1:1" x14ac:dyDescent="0.25">
      <c r="A2674" s="108" t="s">
        <v>2721</v>
      </c>
    </row>
    <row r="2675" spans="1:1" x14ac:dyDescent="0.25">
      <c r="A2675" s="108" t="s">
        <v>2722</v>
      </c>
    </row>
    <row r="2676" spans="1:1" x14ac:dyDescent="0.25">
      <c r="A2676" s="108" t="s">
        <v>2723</v>
      </c>
    </row>
    <row r="2677" spans="1:1" x14ac:dyDescent="0.25">
      <c r="A2677" s="108" t="s">
        <v>2724</v>
      </c>
    </row>
    <row r="2678" spans="1:1" x14ac:dyDescent="0.25">
      <c r="A2678" s="108" t="s">
        <v>2725</v>
      </c>
    </row>
    <row r="2679" spans="1:1" x14ac:dyDescent="0.25">
      <c r="A2679" s="108" t="s">
        <v>2726</v>
      </c>
    </row>
    <row r="2680" spans="1:1" x14ac:dyDescent="0.25">
      <c r="A2680" s="108" t="s">
        <v>2727</v>
      </c>
    </row>
    <row r="2681" spans="1:1" x14ac:dyDescent="0.25">
      <c r="A2681" s="108" t="s">
        <v>2728</v>
      </c>
    </row>
    <row r="2682" spans="1:1" x14ac:dyDescent="0.25">
      <c r="A2682" s="108" t="s">
        <v>2729</v>
      </c>
    </row>
    <row r="2683" spans="1:1" x14ac:dyDescent="0.25">
      <c r="A2683" s="108" t="s">
        <v>2730</v>
      </c>
    </row>
    <row r="2684" spans="1:1" x14ac:dyDescent="0.25">
      <c r="A2684" s="108" t="s">
        <v>2731</v>
      </c>
    </row>
    <row r="2685" spans="1:1" x14ac:dyDescent="0.25">
      <c r="A2685" s="108" t="s">
        <v>2732</v>
      </c>
    </row>
    <row r="2686" spans="1:1" x14ac:dyDescent="0.25">
      <c r="A2686" s="108" t="s">
        <v>2733</v>
      </c>
    </row>
    <row r="2687" spans="1:1" x14ac:dyDescent="0.25">
      <c r="A2687" s="108" t="s">
        <v>2734</v>
      </c>
    </row>
    <row r="2688" spans="1:1" x14ac:dyDescent="0.25">
      <c r="A2688" s="108" t="s">
        <v>2735</v>
      </c>
    </row>
    <row r="2689" spans="1:1" x14ac:dyDescent="0.25">
      <c r="A2689" s="108" t="s">
        <v>2736</v>
      </c>
    </row>
    <row r="2690" spans="1:1" x14ac:dyDescent="0.25">
      <c r="A2690" s="108" t="s">
        <v>2737</v>
      </c>
    </row>
    <row r="2691" spans="1:1" x14ac:dyDescent="0.25">
      <c r="A2691" s="108" t="s">
        <v>2738</v>
      </c>
    </row>
    <row r="2692" spans="1:1" x14ac:dyDescent="0.25">
      <c r="A2692" s="108" t="s">
        <v>2739</v>
      </c>
    </row>
    <row r="2693" spans="1:1" x14ac:dyDescent="0.25">
      <c r="A2693" s="108" t="s">
        <v>2740</v>
      </c>
    </row>
    <row r="2694" spans="1:1" x14ac:dyDescent="0.25">
      <c r="A2694" s="108" t="s">
        <v>2741</v>
      </c>
    </row>
    <row r="2695" spans="1:1" x14ac:dyDescent="0.25">
      <c r="A2695" s="108" t="s">
        <v>2742</v>
      </c>
    </row>
    <row r="2696" spans="1:1" x14ac:dyDescent="0.25">
      <c r="A2696" s="108" t="s">
        <v>2743</v>
      </c>
    </row>
    <row r="2697" spans="1:1" x14ac:dyDescent="0.25">
      <c r="A2697" s="108" t="s">
        <v>2744</v>
      </c>
    </row>
    <row r="2698" spans="1:1" x14ac:dyDescent="0.25">
      <c r="A2698" s="108" t="s">
        <v>2745</v>
      </c>
    </row>
    <row r="2699" spans="1:1" x14ac:dyDescent="0.25">
      <c r="A2699" s="108" t="s">
        <v>2746</v>
      </c>
    </row>
    <row r="2700" spans="1:1" x14ac:dyDescent="0.25">
      <c r="A2700" s="108" t="s">
        <v>2747</v>
      </c>
    </row>
    <row r="2701" spans="1:1" x14ac:dyDescent="0.25">
      <c r="A2701" s="108" t="s">
        <v>2748</v>
      </c>
    </row>
    <row r="2702" spans="1:1" x14ac:dyDescent="0.25">
      <c r="A2702" s="108" t="s">
        <v>2749</v>
      </c>
    </row>
    <row r="2703" spans="1:1" x14ac:dyDescent="0.25">
      <c r="A2703" s="108" t="s">
        <v>2750</v>
      </c>
    </row>
    <row r="2704" spans="1:1" x14ac:dyDescent="0.25">
      <c r="A2704" s="108" t="s">
        <v>2751</v>
      </c>
    </row>
    <row r="2705" spans="1:1" x14ac:dyDescent="0.25">
      <c r="A2705" s="108" t="s">
        <v>2752</v>
      </c>
    </row>
    <row r="2706" spans="1:1" x14ac:dyDescent="0.25">
      <c r="A2706" s="108" t="s">
        <v>2753</v>
      </c>
    </row>
    <row r="2707" spans="1:1" x14ac:dyDescent="0.25">
      <c r="A2707" s="108" t="s">
        <v>2754</v>
      </c>
    </row>
    <row r="2708" spans="1:1" x14ac:dyDescent="0.25">
      <c r="A2708" s="108" t="s">
        <v>2755</v>
      </c>
    </row>
    <row r="2709" spans="1:1" x14ac:dyDescent="0.25">
      <c r="A2709" s="108" t="s">
        <v>2756</v>
      </c>
    </row>
    <row r="2710" spans="1:1" x14ac:dyDescent="0.25">
      <c r="A2710" s="108" t="s">
        <v>2757</v>
      </c>
    </row>
    <row r="2711" spans="1:1" x14ac:dyDescent="0.25">
      <c r="A2711" s="108" t="s">
        <v>2758</v>
      </c>
    </row>
    <row r="2712" spans="1:1" x14ac:dyDescent="0.25">
      <c r="A2712" s="108" t="s">
        <v>2759</v>
      </c>
    </row>
    <row r="2713" spans="1:1" x14ac:dyDescent="0.25">
      <c r="A2713" s="108" t="s">
        <v>2760</v>
      </c>
    </row>
    <row r="2714" spans="1:1" x14ac:dyDescent="0.25">
      <c r="A2714" s="108" t="s">
        <v>2761</v>
      </c>
    </row>
    <row r="2715" spans="1:1" x14ac:dyDescent="0.25">
      <c r="A2715" s="108" t="s">
        <v>2762</v>
      </c>
    </row>
    <row r="2716" spans="1:1" x14ac:dyDescent="0.25">
      <c r="A2716" s="108" t="s">
        <v>2763</v>
      </c>
    </row>
    <row r="2717" spans="1:1" x14ac:dyDescent="0.25">
      <c r="A2717" s="108" t="s">
        <v>2764</v>
      </c>
    </row>
    <row r="2718" spans="1:1" x14ac:dyDescent="0.25">
      <c r="A2718" s="108" t="s">
        <v>2765</v>
      </c>
    </row>
    <row r="2719" spans="1:1" x14ac:dyDescent="0.25">
      <c r="A2719" s="108" t="s">
        <v>2766</v>
      </c>
    </row>
    <row r="2720" spans="1:1" x14ac:dyDescent="0.25">
      <c r="A2720" s="108" t="s">
        <v>2767</v>
      </c>
    </row>
    <row r="2721" spans="1:1" x14ac:dyDescent="0.25">
      <c r="A2721" s="108" t="s">
        <v>2768</v>
      </c>
    </row>
    <row r="2722" spans="1:1" x14ac:dyDescent="0.25">
      <c r="A2722" s="108" t="s">
        <v>2769</v>
      </c>
    </row>
    <row r="2723" spans="1:1" x14ac:dyDescent="0.25">
      <c r="A2723" s="108" t="s">
        <v>2770</v>
      </c>
    </row>
    <row r="2724" spans="1:1" x14ac:dyDescent="0.25">
      <c r="A2724" s="108" t="s">
        <v>2771</v>
      </c>
    </row>
    <row r="2725" spans="1:1" x14ac:dyDescent="0.25">
      <c r="A2725" s="108" t="s">
        <v>2772</v>
      </c>
    </row>
    <row r="2726" spans="1:1" x14ac:dyDescent="0.25">
      <c r="A2726" s="108" t="s">
        <v>2773</v>
      </c>
    </row>
    <row r="2727" spans="1:1" x14ac:dyDescent="0.25">
      <c r="A2727" s="108" t="s">
        <v>2774</v>
      </c>
    </row>
    <row r="2728" spans="1:1" x14ac:dyDescent="0.25">
      <c r="A2728" s="108" t="s">
        <v>2775</v>
      </c>
    </row>
    <row r="2729" spans="1:1" x14ac:dyDescent="0.25">
      <c r="A2729" s="108" t="s">
        <v>2776</v>
      </c>
    </row>
    <row r="2730" spans="1:1" x14ac:dyDescent="0.25">
      <c r="A2730" s="108" t="s">
        <v>2777</v>
      </c>
    </row>
    <row r="2731" spans="1:1" x14ac:dyDescent="0.25">
      <c r="A2731" s="108" t="s">
        <v>2778</v>
      </c>
    </row>
    <row r="2732" spans="1:1" x14ac:dyDescent="0.25">
      <c r="A2732" s="108" t="s">
        <v>2779</v>
      </c>
    </row>
    <row r="2733" spans="1:1" x14ac:dyDescent="0.25">
      <c r="A2733" s="108" t="s">
        <v>2780</v>
      </c>
    </row>
    <row r="2734" spans="1:1" x14ac:dyDescent="0.25">
      <c r="A2734" s="108" t="s">
        <v>2781</v>
      </c>
    </row>
    <row r="2735" spans="1:1" x14ac:dyDescent="0.25">
      <c r="A2735" s="108" t="s">
        <v>2782</v>
      </c>
    </row>
    <row r="2736" spans="1:1" x14ac:dyDescent="0.25">
      <c r="A2736" s="108" t="s">
        <v>2783</v>
      </c>
    </row>
    <row r="2737" spans="1:1" x14ac:dyDescent="0.25">
      <c r="A2737" s="108" t="s">
        <v>2784</v>
      </c>
    </row>
    <row r="2738" spans="1:1" x14ac:dyDescent="0.25">
      <c r="A2738" s="108" t="s">
        <v>2785</v>
      </c>
    </row>
    <row r="2739" spans="1:1" x14ac:dyDescent="0.25">
      <c r="A2739" s="108" t="s">
        <v>2786</v>
      </c>
    </row>
    <row r="2740" spans="1:1" x14ac:dyDescent="0.25">
      <c r="A2740" s="108" t="s">
        <v>2787</v>
      </c>
    </row>
    <row r="2741" spans="1:1" x14ac:dyDescent="0.25">
      <c r="A2741" s="108" t="s">
        <v>2788</v>
      </c>
    </row>
    <row r="2742" spans="1:1" x14ac:dyDescent="0.25">
      <c r="A2742" s="108" t="s">
        <v>2789</v>
      </c>
    </row>
    <row r="2743" spans="1:1" x14ac:dyDescent="0.25">
      <c r="A2743" s="108" t="s">
        <v>2790</v>
      </c>
    </row>
    <row r="2744" spans="1:1" x14ac:dyDescent="0.25">
      <c r="A2744" s="108" t="s">
        <v>2791</v>
      </c>
    </row>
    <row r="2745" spans="1:1" x14ac:dyDescent="0.25">
      <c r="A2745" s="108" t="s">
        <v>2792</v>
      </c>
    </row>
    <row r="2746" spans="1:1" x14ac:dyDescent="0.25">
      <c r="A2746" s="108" t="s">
        <v>2793</v>
      </c>
    </row>
    <row r="2747" spans="1:1" x14ac:dyDescent="0.25">
      <c r="A2747" s="108" t="s">
        <v>2794</v>
      </c>
    </row>
    <row r="2748" spans="1:1" x14ac:dyDescent="0.25">
      <c r="A2748" s="108" t="s">
        <v>2795</v>
      </c>
    </row>
    <row r="2749" spans="1:1" x14ac:dyDescent="0.25">
      <c r="A2749" s="108" t="s">
        <v>2796</v>
      </c>
    </row>
    <row r="2750" spans="1:1" x14ac:dyDescent="0.25">
      <c r="A2750" s="108" t="s">
        <v>2797</v>
      </c>
    </row>
    <row r="2751" spans="1:1" x14ac:dyDescent="0.25">
      <c r="A2751" s="108" t="s">
        <v>2798</v>
      </c>
    </row>
    <row r="2752" spans="1:1" x14ac:dyDescent="0.25">
      <c r="A2752" s="108" t="s">
        <v>2799</v>
      </c>
    </row>
    <row r="2753" spans="1:1" x14ac:dyDescent="0.25">
      <c r="A2753" s="108" t="s">
        <v>2800</v>
      </c>
    </row>
    <row r="2754" spans="1:1" x14ac:dyDescent="0.25">
      <c r="A2754" s="108" t="s">
        <v>2801</v>
      </c>
    </row>
    <row r="2755" spans="1:1" x14ac:dyDescent="0.25">
      <c r="A2755" s="108" t="s">
        <v>2802</v>
      </c>
    </row>
    <row r="2756" spans="1:1" x14ac:dyDescent="0.25">
      <c r="A2756" s="108" t="s">
        <v>2803</v>
      </c>
    </row>
    <row r="2757" spans="1:1" x14ac:dyDescent="0.25">
      <c r="A2757" s="108" t="s">
        <v>2804</v>
      </c>
    </row>
    <row r="2758" spans="1:1" x14ac:dyDescent="0.25">
      <c r="A2758" s="108" t="s">
        <v>2805</v>
      </c>
    </row>
    <row r="2759" spans="1:1" x14ac:dyDescent="0.25">
      <c r="A2759" s="108" t="s">
        <v>2806</v>
      </c>
    </row>
    <row r="2760" spans="1:1" x14ac:dyDescent="0.25">
      <c r="A2760" s="108" t="s">
        <v>2807</v>
      </c>
    </row>
    <row r="2761" spans="1:1" x14ac:dyDescent="0.25">
      <c r="A2761" s="108" t="s">
        <v>2808</v>
      </c>
    </row>
    <row r="2762" spans="1:1" x14ac:dyDescent="0.25">
      <c r="A2762" s="108" t="s">
        <v>2809</v>
      </c>
    </row>
    <row r="2763" spans="1:1" x14ac:dyDescent="0.25">
      <c r="A2763" s="108" t="s">
        <v>2810</v>
      </c>
    </row>
    <row r="2764" spans="1:1" x14ac:dyDescent="0.25">
      <c r="A2764" s="108" t="s">
        <v>2811</v>
      </c>
    </row>
    <row r="2765" spans="1:1" x14ac:dyDescent="0.25">
      <c r="A2765" s="108" t="s">
        <v>2812</v>
      </c>
    </row>
    <row r="2766" spans="1:1" x14ac:dyDescent="0.25">
      <c r="A2766" s="108" t="s">
        <v>2813</v>
      </c>
    </row>
    <row r="2767" spans="1:1" x14ac:dyDescent="0.25">
      <c r="A2767" s="108" t="s">
        <v>2814</v>
      </c>
    </row>
    <row r="2768" spans="1:1" x14ac:dyDescent="0.25">
      <c r="A2768" s="108" t="s">
        <v>2815</v>
      </c>
    </row>
    <row r="2769" spans="1:1" x14ac:dyDescent="0.25">
      <c r="A2769" s="108" t="s">
        <v>2816</v>
      </c>
    </row>
    <row r="2770" spans="1:1" x14ac:dyDescent="0.25">
      <c r="A2770" s="108" t="s">
        <v>2817</v>
      </c>
    </row>
    <row r="2771" spans="1:1" x14ac:dyDescent="0.25">
      <c r="A2771" s="108" t="s">
        <v>2818</v>
      </c>
    </row>
    <row r="2772" spans="1:1" x14ac:dyDescent="0.25">
      <c r="A2772" s="108" t="s">
        <v>2819</v>
      </c>
    </row>
    <row r="2773" spans="1:1" x14ac:dyDescent="0.25">
      <c r="A2773" s="108" t="s">
        <v>2820</v>
      </c>
    </row>
    <row r="2774" spans="1:1" x14ac:dyDescent="0.25">
      <c r="A2774" s="108" t="s">
        <v>2821</v>
      </c>
    </row>
    <row r="2775" spans="1:1" x14ac:dyDescent="0.25">
      <c r="A2775" s="108" t="s">
        <v>2822</v>
      </c>
    </row>
    <row r="2776" spans="1:1" x14ac:dyDescent="0.25">
      <c r="A2776" s="108" t="s">
        <v>2823</v>
      </c>
    </row>
    <row r="2777" spans="1:1" x14ac:dyDescent="0.25">
      <c r="A2777" s="108" t="s">
        <v>2824</v>
      </c>
    </row>
    <row r="2778" spans="1:1" x14ac:dyDescent="0.25">
      <c r="A2778" s="108" t="s">
        <v>2825</v>
      </c>
    </row>
    <row r="2779" spans="1:1" x14ac:dyDescent="0.25">
      <c r="A2779" s="108" t="s">
        <v>2826</v>
      </c>
    </row>
    <row r="2780" spans="1:1" x14ac:dyDescent="0.25">
      <c r="A2780" s="108" t="s">
        <v>2827</v>
      </c>
    </row>
    <row r="2781" spans="1:1" x14ac:dyDescent="0.25">
      <c r="A2781" s="108" t="s">
        <v>2828</v>
      </c>
    </row>
    <row r="2782" spans="1:1" x14ac:dyDescent="0.25">
      <c r="A2782" s="108" t="s">
        <v>2829</v>
      </c>
    </row>
    <row r="2783" spans="1:1" x14ac:dyDescent="0.25">
      <c r="A2783" s="108" t="s">
        <v>2830</v>
      </c>
    </row>
    <row r="2784" spans="1:1" x14ac:dyDescent="0.25">
      <c r="A2784" s="108" t="s">
        <v>2831</v>
      </c>
    </row>
    <row r="2785" spans="1:1" x14ac:dyDescent="0.25">
      <c r="A2785" s="108" t="s">
        <v>2832</v>
      </c>
    </row>
    <row r="2786" spans="1:1" x14ac:dyDescent="0.25">
      <c r="A2786" s="108" t="s">
        <v>2833</v>
      </c>
    </row>
    <row r="2787" spans="1:1" x14ac:dyDescent="0.25">
      <c r="A2787" s="108" t="s">
        <v>2834</v>
      </c>
    </row>
    <row r="2788" spans="1:1" x14ac:dyDescent="0.25">
      <c r="A2788" s="108" t="s">
        <v>2835</v>
      </c>
    </row>
    <row r="2789" spans="1:1" x14ac:dyDescent="0.25">
      <c r="A2789" s="108" t="s">
        <v>2836</v>
      </c>
    </row>
    <row r="2790" spans="1:1" x14ac:dyDescent="0.25">
      <c r="A2790" s="108" t="s">
        <v>2837</v>
      </c>
    </row>
    <row r="2791" spans="1:1" x14ac:dyDescent="0.25">
      <c r="A2791" s="108" t="s">
        <v>2838</v>
      </c>
    </row>
    <row r="2792" spans="1:1" x14ac:dyDescent="0.25">
      <c r="A2792" s="108" t="s">
        <v>2839</v>
      </c>
    </row>
    <row r="2793" spans="1:1" x14ac:dyDescent="0.25">
      <c r="A2793" s="108" t="s">
        <v>2840</v>
      </c>
    </row>
    <row r="2794" spans="1:1" x14ac:dyDescent="0.25">
      <c r="A2794" s="108" t="s">
        <v>2841</v>
      </c>
    </row>
    <row r="2795" spans="1:1" x14ac:dyDescent="0.25">
      <c r="A2795" s="108" t="s">
        <v>2842</v>
      </c>
    </row>
    <row r="2796" spans="1:1" x14ac:dyDescent="0.25">
      <c r="A2796" s="108" t="s">
        <v>2843</v>
      </c>
    </row>
    <row r="2797" spans="1:1" x14ac:dyDescent="0.25">
      <c r="A2797" s="108" t="s">
        <v>2844</v>
      </c>
    </row>
    <row r="2798" spans="1:1" x14ac:dyDescent="0.25">
      <c r="A2798" s="108" t="s">
        <v>2845</v>
      </c>
    </row>
    <row r="2799" spans="1:1" x14ac:dyDescent="0.25">
      <c r="A2799" s="108" t="s">
        <v>2846</v>
      </c>
    </row>
    <row r="2800" spans="1:1" x14ac:dyDescent="0.25">
      <c r="A2800" s="108" t="s">
        <v>2847</v>
      </c>
    </row>
    <row r="2801" spans="1:1" x14ac:dyDescent="0.25">
      <c r="A2801" s="108" t="s">
        <v>2848</v>
      </c>
    </row>
    <row r="2802" spans="1:1" x14ac:dyDescent="0.25">
      <c r="A2802" s="108" t="s">
        <v>2849</v>
      </c>
    </row>
    <row r="2803" spans="1:1" x14ac:dyDescent="0.25">
      <c r="A2803" s="108" t="s">
        <v>2850</v>
      </c>
    </row>
    <row r="2804" spans="1:1" x14ac:dyDescent="0.25">
      <c r="A2804" s="108" t="s">
        <v>2851</v>
      </c>
    </row>
    <row r="2805" spans="1:1" x14ac:dyDescent="0.25">
      <c r="A2805" s="108" t="s">
        <v>2852</v>
      </c>
    </row>
    <row r="2806" spans="1:1" x14ac:dyDescent="0.25">
      <c r="A2806" s="108" t="s">
        <v>2853</v>
      </c>
    </row>
    <row r="2807" spans="1:1" x14ac:dyDescent="0.25">
      <c r="A2807" s="108" t="s">
        <v>2854</v>
      </c>
    </row>
    <row r="2808" spans="1:1" x14ac:dyDescent="0.25">
      <c r="A2808" s="108" t="s">
        <v>2855</v>
      </c>
    </row>
    <row r="2809" spans="1:1" x14ac:dyDescent="0.25">
      <c r="A2809" s="108" t="s">
        <v>2856</v>
      </c>
    </row>
    <row r="2810" spans="1:1" x14ac:dyDescent="0.25">
      <c r="A2810" s="108" t="s">
        <v>2857</v>
      </c>
    </row>
    <row r="2811" spans="1:1" x14ac:dyDescent="0.25">
      <c r="A2811" s="108" t="s">
        <v>2858</v>
      </c>
    </row>
    <row r="2812" spans="1:1" x14ac:dyDescent="0.25">
      <c r="A2812" s="108" t="s">
        <v>2859</v>
      </c>
    </row>
    <row r="2813" spans="1:1" x14ac:dyDescent="0.25">
      <c r="A2813" s="108" t="s">
        <v>2860</v>
      </c>
    </row>
    <row r="2814" spans="1:1" x14ac:dyDescent="0.25">
      <c r="A2814" s="108" t="s">
        <v>2861</v>
      </c>
    </row>
    <row r="2815" spans="1:1" x14ac:dyDescent="0.25">
      <c r="A2815" s="108" t="s">
        <v>2862</v>
      </c>
    </row>
    <row r="2816" spans="1:1" x14ac:dyDescent="0.25">
      <c r="A2816" s="108" t="s">
        <v>2863</v>
      </c>
    </row>
    <row r="2817" spans="1:1" x14ac:dyDescent="0.25">
      <c r="A2817" s="108" t="s">
        <v>2864</v>
      </c>
    </row>
    <row r="2818" spans="1:1" x14ac:dyDescent="0.25">
      <c r="A2818" s="108" t="s">
        <v>2865</v>
      </c>
    </row>
    <row r="2819" spans="1:1" x14ac:dyDescent="0.25">
      <c r="A2819" s="108" t="s">
        <v>2866</v>
      </c>
    </row>
    <row r="2820" spans="1:1" x14ac:dyDescent="0.25">
      <c r="A2820" s="108" t="s">
        <v>2867</v>
      </c>
    </row>
    <row r="2821" spans="1:1" x14ac:dyDescent="0.25">
      <c r="A2821" s="108" t="s">
        <v>2868</v>
      </c>
    </row>
    <row r="2822" spans="1:1" x14ac:dyDescent="0.25">
      <c r="A2822" s="108" t="s">
        <v>2869</v>
      </c>
    </row>
    <row r="2823" spans="1:1" x14ac:dyDescent="0.25">
      <c r="A2823" s="108" t="s">
        <v>2870</v>
      </c>
    </row>
    <row r="2824" spans="1:1" x14ac:dyDescent="0.25">
      <c r="A2824" s="108" t="s">
        <v>2871</v>
      </c>
    </row>
    <row r="2825" spans="1:1" x14ac:dyDescent="0.25">
      <c r="A2825" s="108" t="s">
        <v>2872</v>
      </c>
    </row>
    <row r="2826" spans="1:1" x14ac:dyDescent="0.25">
      <c r="A2826" s="108" t="s">
        <v>2873</v>
      </c>
    </row>
    <row r="2827" spans="1:1" x14ac:dyDescent="0.25">
      <c r="A2827" s="108" t="s">
        <v>2874</v>
      </c>
    </row>
    <row r="2828" spans="1:1" x14ac:dyDescent="0.25">
      <c r="A2828" s="108" t="s">
        <v>2875</v>
      </c>
    </row>
    <row r="2829" spans="1:1" x14ac:dyDescent="0.25">
      <c r="A2829" s="108" t="s">
        <v>2876</v>
      </c>
    </row>
    <row r="2830" spans="1:1" x14ac:dyDescent="0.25">
      <c r="A2830" s="108" t="s">
        <v>2877</v>
      </c>
    </row>
    <row r="2831" spans="1:1" x14ac:dyDescent="0.25">
      <c r="A2831" s="108" t="s">
        <v>2878</v>
      </c>
    </row>
    <row r="2832" spans="1:1" x14ac:dyDescent="0.25">
      <c r="A2832" s="108" t="s">
        <v>2879</v>
      </c>
    </row>
    <row r="2833" spans="1:1" x14ac:dyDescent="0.25">
      <c r="A2833" s="108" t="s">
        <v>2880</v>
      </c>
    </row>
    <row r="2834" spans="1:1" x14ac:dyDescent="0.25">
      <c r="A2834" s="108" t="s">
        <v>2881</v>
      </c>
    </row>
    <row r="2835" spans="1:1" x14ac:dyDescent="0.25">
      <c r="A2835" s="108" t="s">
        <v>2882</v>
      </c>
    </row>
    <row r="2836" spans="1:1" x14ac:dyDescent="0.25">
      <c r="A2836" s="108" t="s">
        <v>2883</v>
      </c>
    </row>
    <row r="2837" spans="1:1" x14ac:dyDescent="0.25">
      <c r="A2837" s="108" t="s">
        <v>2884</v>
      </c>
    </row>
    <row r="2838" spans="1:1" x14ac:dyDescent="0.25">
      <c r="A2838" s="108" t="s">
        <v>2885</v>
      </c>
    </row>
    <row r="2839" spans="1:1" x14ac:dyDescent="0.25">
      <c r="A2839" s="108" t="s">
        <v>2886</v>
      </c>
    </row>
    <row r="2840" spans="1:1" x14ac:dyDescent="0.25">
      <c r="A2840" s="108" t="s">
        <v>2887</v>
      </c>
    </row>
    <row r="2841" spans="1:1" x14ac:dyDescent="0.25">
      <c r="A2841" s="108" t="s">
        <v>2888</v>
      </c>
    </row>
    <row r="2842" spans="1:1" x14ac:dyDescent="0.25">
      <c r="A2842" s="108" t="s">
        <v>2889</v>
      </c>
    </row>
    <row r="2843" spans="1:1" x14ac:dyDescent="0.25">
      <c r="A2843" s="108" t="s">
        <v>2890</v>
      </c>
    </row>
    <row r="2844" spans="1:1" x14ac:dyDescent="0.25">
      <c r="A2844" s="108" t="s">
        <v>2891</v>
      </c>
    </row>
    <row r="2845" spans="1:1" x14ac:dyDescent="0.25">
      <c r="A2845" s="108" t="s">
        <v>2892</v>
      </c>
    </row>
    <row r="2846" spans="1:1" x14ac:dyDescent="0.25">
      <c r="A2846" s="108" t="s">
        <v>2893</v>
      </c>
    </row>
    <row r="2847" spans="1:1" x14ac:dyDescent="0.25">
      <c r="A2847" s="108" t="s">
        <v>2894</v>
      </c>
    </row>
    <row r="2848" spans="1:1" x14ac:dyDescent="0.25">
      <c r="A2848" s="108" t="s">
        <v>2895</v>
      </c>
    </row>
    <row r="2849" spans="1:1" x14ac:dyDescent="0.25">
      <c r="A2849" s="108" t="s">
        <v>2896</v>
      </c>
    </row>
    <row r="2850" spans="1:1" x14ac:dyDescent="0.25">
      <c r="A2850" s="108" t="s">
        <v>2897</v>
      </c>
    </row>
    <row r="2851" spans="1:1" x14ac:dyDescent="0.25">
      <c r="A2851" s="108" t="s">
        <v>2898</v>
      </c>
    </row>
    <row r="2852" spans="1:1" x14ac:dyDescent="0.25">
      <c r="A2852" s="108" t="s">
        <v>2899</v>
      </c>
    </row>
    <row r="2853" spans="1:1" x14ac:dyDescent="0.25">
      <c r="A2853" s="108" t="s">
        <v>2900</v>
      </c>
    </row>
    <row r="2854" spans="1:1" x14ac:dyDescent="0.25">
      <c r="A2854" s="108" t="s">
        <v>2901</v>
      </c>
    </row>
    <row r="2855" spans="1:1" x14ac:dyDescent="0.25">
      <c r="A2855" s="108" t="s">
        <v>2902</v>
      </c>
    </row>
    <row r="2856" spans="1:1" x14ac:dyDescent="0.25">
      <c r="A2856" s="108" t="s">
        <v>2903</v>
      </c>
    </row>
    <row r="2857" spans="1:1" x14ac:dyDescent="0.25">
      <c r="A2857" s="108" t="s">
        <v>2904</v>
      </c>
    </row>
    <row r="2858" spans="1:1" x14ac:dyDescent="0.25">
      <c r="A2858" s="108" t="s">
        <v>2905</v>
      </c>
    </row>
    <row r="2859" spans="1:1" x14ac:dyDescent="0.25">
      <c r="A2859" s="108" t="s">
        <v>2906</v>
      </c>
    </row>
    <row r="2860" spans="1:1" x14ac:dyDescent="0.25">
      <c r="A2860" s="108" t="s">
        <v>2907</v>
      </c>
    </row>
    <row r="2861" spans="1:1" x14ac:dyDescent="0.25">
      <c r="A2861" s="108" t="s">
        <v>2908</v>
      </c>
    </row>
    <row r="2862" spans="1:1" x14ac:dyDescent="0.25">
      <c r="A2862" s="108" t="s">
        <v>2909</v>
      </c>
    </row>
    <row r="2863" spans="1:1" x14ac:dyDescent="0.25">
      <c r="A2863" s="108" t="s">
        <v>2910</v>
      </c>
    </row>
    <row r="2864" spans="1:1" x14ac:dyDescent="0.25">
      <c r="A2864" s="108" t="s">
        <v>2911</v>
      </c>
    </row>
    <row r="2865" spans="1:1" x14ac:dyDescent="0.25">
      <c r="A2865" s="108" t="s">
        <v>2912</v>
      </c>
    </row>
    <row r="2866" spans="1:1" x14ac:dyDescent="0.25">
      <c r="A2866" s="108" t="s">
        <v>2913</v>
      </c>
    </row>
    <row r="2867" spans="1:1" x14ac:dyDescent="0.25">
      <c r="A2867" s="108" t="s">
        <v>2914</v>
      </c>
    </row>
    <row r="2868" spans="1:1" x14ac:dyDescent="0.25">
      <c r="A2868" s="108" t="s">
        <v>2915</v>
      </c>
    </row>
    <row r="2869" spans="1:1" x14ac:dyDescent="0.25">
      <c r="A2869" s="108" t="s">
        <v>2916</v>
      </c>
    </row>
    <row r="2870" spans="1:1" x14ac:dyDescent="0.25">
      <c r="A2870" s="108" t="s">
        <v>2917</v>
      </c>
    </row>
    <row r="2871" spans="1:1" x14ac:dyDescent="0.25">
      <c r="A2871" s="108" t="s">
        <v>2918</v>
      </c>
    </row>
    <row r="2872" spans="1:1" x14ac:dyDescent="0.25">
      <c r="A2872" s="108" t="s">
        <v>2919</v>
      </c>
    </row>
    <row r="2873" spans="1:1" x14ac:dyDescent="0.25">
      <c r="A2873" s="108" t="s">
        <v>2920</v>
      </c>
    </row>
    <row r="2874" spans="1:1" x14ac:dyDescent="0.25">
      <c r="A2874" s="108" t="s">
        <v>2921</v>
      </c>
    </row>
    <row r="2875" spans="1:1" x14ac:dyDescent="0.25">
      <c r="A2875" s="108" t="s">
        <v>2922</v>
      </c>
    </row>
    <row r="2876" spans="1:1" x14ac:dyDescent="0.25">
      <c r="A2876" s="108" t="s">
        <v>2923</v>
      </c>
    </row>
    <row r="2877" spans="1:1" x14ac:dyDescent="0.25">
      <c r="A2877" s="108" t="s">
        <v>2924</v>
      </c>
    </row>
    <row r="2878" spans="1:1" x14ac:dyDescent="0.25">
      <c r="A2878" s="108" t="s">
        <v>2925</v>
      </c>
    </row>
    <row r="2879" spans="1:1" x14ac:dyDescent="0.25">
      <c r="A2879" s="108" t="s">
        <v>2926</v>
      </c>
    </row>
    <row r="2880" spans="1:1" x14ac:dyDescent="0.25">
      <c r="A2880" s="108" t="s">
        <v>2927</v>
      </c>
    </row>
    <row r="2881" spans="1:1" x14ac:dyDescent="0.25">
      <c r="A2881" s="108" t="s">
        <v>2928</v>
      </c>
    </row>
    <row r="2882" spans="1:1" x14ac:dyDescent="0.25">
      <c r="A2882" s="108" t="s">
        <v>2929</v>
      </c>
    </row>
    <row r="2883" spans="1:1" x14ac:dyDescent="0.25">
      <c r="A2883" s="108" t="s">
        <v>2930</v>
      </c>
    </row>
    <row r="2884" spans="1:1" x14ac:dyDescent="0.25">
      <c r="A2884" s="108" t="s">
        <v>2931</v>
      </c>
    </row>
    <row r="2885" spans="1:1" x14ac:dyDescent="0.25">
      <c r="A2885" s="108" t="s">
        <v>2932</v>
      </c>
    </row>
    <row r="2886" spans="1:1" x14ac:dyDescent="0.25">
      <c r="A2886" s="108" t="s">
        <v>2933</v>
      </c>
    </row>
    <row r="2887" spans="1:1" x14ac:dyDescent="0.25">
      <c r="A2887" s="108" t="s">
        <v>2934</v>
      </c>
    </row>
    <row r="2888" spans="1:1" x14ac:dyDescent="0.25">
      <c r="A2888" s="108" t="s">
        <v>2935</v>
      </c>
    </row>
    <row r="2889" spans="1:1" x14ac:dyDescent="0.25">
      <c r="A2889" s="108" t="s">
        <v>2936</v>
      </c>
    </row>
    <row r="2890" spans="1:1" x14ac:dyDescent="0.25">
      <c r="A2890" s="108" t="s">
        <v>2937</v>
      </c>
    </row>
    <row r="2891" spans="1:1" x14ac:dyDescent="0.25">
      <c r="A2891" s="108" t="s">
        <v>2938</v>
      </c>
    </row>
    <row r="2892" spans="1:1" x14ac:dyDescent="0.25">
      <c r="A2892" s="108" t="s">
        <v>2939</v>
      </c>
    </row>
    <row r="2893" spans="1:1" x14ac:dyDescent="0.25">
      <c r="A2893" s="108" t="s">
        <v>2940</v>
      </c>
    </row>
    <row r="2894" spans="1:1" x14ac:dyDescent="0.25">
      <c r="A2894" s="108" t="s">
        <v>2941</v>
      </c>
    </row>
    <row r="2895" spans="1:1" x14ac:dyDescent="0.25">
      <c r="A2895" s="108" t="s">
        <v>2942</v>
      </c>
    </row>
    <row r="2896" spans="1:1" x14ac:dyDescent="0.25">
      <c r="A2896" s="108" t="s">
        <v>2943</v>
      </c>
    </row>
    <row r="2897" spans="1:1" x14ac:dyDescent="0.25">
      <c r="A2897" s="108" t="s">
        <v>2944</v>
      </c>
    </row>
    <row r="2898" spans="1:1" x14ac:dyDescent="0.25">
      <c r="A2898" s="108" t="s">
        <v>2945</v>
      </c>
    </row>
    <row r="2899" spans="1:1" x14ac:dyDescent="0.25">
      <c r="A2899" s="108" t="s">
        <v>2946</v>
      </c>
    </row>
    <row r="2900" spans="1:1" x14ac:dyDescent="0.25">
      <c r="A2900" s="108" t="s">
        <v>2947</v>
      </c>
    </row>
    <row r="2901" spans="1:1" x14ac:dyDescent="0.25">
      <c r="A2901" s="108" t="s">
        <v>2948</v>
      </c>
    </row>
    <row r="2902" spans="1:1" x14ac:dyDescent="0.25">
      <c r="A2902" s="108" t="s">
        <v>2949</v>
      </c>
    </row>
    <row r="2903" spans="1:1" x14ac:dyDescent="0.25">
      <c r="A2903" s="108" t="s">
        <v>2950</v>
      </c>
    </row>
    <row r="2904" spans="1:1" x14ac:dyDescent="0.25">
      <c r="A2904" s="108" t="s">
        <v>2951</v>
      </c>
    </row>
    <row r="2905" spans="1:1" x14ac:dyDescent="0.25">
      <c r="A2905" s="108" t="s">
        <v>2952</v>
      </c>
    </row>
    <row r="2906" spans="1:1" x14ac:dyDescent="0.25">
      <c r="A2906" s="108" t="s">
        <v>2953</v>
      </c>
    </row>
    <row r="2907" spans="1:1" x14ac:dyDescent="0.25">
      <c r="A2907" s="108" t="s">
        <v>2954</v>
      </c>
    </row>
    <row r="2908" spans="1:1" x14ac:dyDescent="0.25">
      <c r="A2908" s="108" t="s">
        <v>2955</v>
      </c>
    </row>
    <row r="2909" spans="1:1" x14ac:dyDescent="0.25">
      <c r="A2909" s="108" t="s">
        <v>2956</v>
      </c>
    </row>
    <row r="2910" spans="1:1" x14ac:dyDescent="0.25">
      <c r="A2910" s="108" t="s">
        <v>2957</v>
      </c>
    </row>
    <row r="2911" spans="1:1" x14ac:dyDescent="0.25">
      <c r="A2911" s="108" t="s">
        <v>2958</v>
      </c>
    </row>
    <row r="2912" spans="1:1" x14ac:dyDescent="0.25">
      <c r="A2912" s="108" t="s">
        <v>2959</v>
      </c>
    </row>
    <row r="2913" spans="1:1" x14ac:dyDescent="0.25">
      <c r="A2913" s="108" t="s">
        <v>2960</v>
      </c>
    </row>
    <row r="2914" spans="1:1" x14ac:dyDescent="0.25">
      <c r="A2914" s="108" t="s">
        <v>2961</v>
      </c>
    </row>
    <row r="2915" spans="1:1" x14ac:dyDescent="0.25">
      <c r="A2915" s="108" t="s">
        <v>2962</v>
      </c>
    </row>
    <row r="2916" spans="1:1" x14ac:dyDescent="0.25">
      <c r="A2916" s="108" t="s">
        <v>2963</v>
      </c>
    </row>
    <row r="2917" spans="1:1" x14ac:dyDescent="0.25">
      <c r="A2917" s="108" t="s">
        <v>2964</v>
      </c>
    </row>
    <row r="2918" spans="1:1" x14ac:dyDescent="0.25">
      <c r="A2918" s="108" t="s">
        <v>2965</v>
      </c>
    </row>
    <row r="2919" spans="1:1" x14ac:dyDescent="0.25">
      <c r="A2919" s="108" t="s">
        <v>2966</v>
      </c>
    </row>
    <row r="2920" spans="1:1" x14ac:dyDescent="0.25">
      <c r="A2920" s="108" t="s">
        <v>2967</v>
      </c>
    </row>
    <row r="2921" spans="1:1" x14ac:dyDescent="0.25">
      <c r="A2921" s="108" t="s">
        <v>2968</v>
      </c>
    </row>
    <row r="2922" spans="1:1" x14ac:dyDescent="0.25">
      <c r="A2922" s="108" t="s">
        <v>2969</v>
      </c>
    </row>
    <row r="2923" spans="1:1" x14ac:dyDescent="0.25">
      <c r="A2923" s="108" t="s">
        <v>2970</v>
      </c>
    </row>
    <row r="2924" spans="1:1" x14ac:dyDescent="0.25">
      <c r="A2924" s="108" t="s">
        <v>2971</v>
      </c>
    </row>
    <row r="2925" spans="1:1" x14ac:dyDescent="0.25">
      <c r="A2925" s="108" t="s">
        <v>2972</v>
      </c>
    </row>
    <row r="2926" spans="1:1" x14ac:dyDescent="0.25">
      <c r="A2926" s="108" t="s">
        <v>2973</v>
      </c>
    </row>
    <row r="2927" spans="1:1" x14ac:dyDescent="0.25">
      <c r="A2927" s="108" t="s">
        <v>2974</v>
      </c>
    </row>
    <row r="2928" spans="1:1" x14ac:dyDescent="0.25">
      <c r="A2928" s="108" t="s">
        <v>2975</v>
      </c>
    </row>
    <row r="2929" spans="1:1" x14ac:dyDescent="0.25">
      <c r="A2929" s="108" t="s">
        <v>2976</v>
      </c>
    </row>
    <row r="2930" spans="1:1" x14ac:dyDescent="0.25">
      <c r="A2930" s="108" t="s">
        <v>2977</v>
      </c>
    </row>
    <row r="2931" spans="1:1" x14ac:dyDescent="0.25">
      <c r="A2931" s="108" t="s">
        <v>2978</v>
      </c>
    </row>
    <row r="2932" spans="1:1" x14ac:dyDescent="0.25">
      <c r="A2932" s="108" t="s">
        <v>2979</v>
      </c>
    </row>
    <row r="2933" spans="1:1" x14ac:dyDescent="0.25">
      <c r="A2933" s="108" t="s">
        <v>2980</v>
      </c>
    </row>
    <row r="2934" spans="1:1" x14ac:dyDescent="0.25">
      <c r="A2934" s="108" t="s">
        <v>2981</v>
      </c>
    </row>
    <row r="2935" spans="1:1" x14ac:dyDescent="0.25">
      <c r="A2935" s="108" t="s">
        <v>2982</v>
      </c>
    </row>
    <row r="2936" spans="1:1" x14ac:dyDescent="0.25">
      <c r="A2936" s="108" t="s">
        <v>2983</v>
      </c>
    </row>
    <row r="2937" spans="1:1" x14ac:dyDescent="0.25">
      <c r="A2937" s="108" t="s">
        <v>2984</v>
      </c>
    </row>
    <row r="2938" spans="1:1" x14ac:dyDescent="0.25">
      <c r="A2938" s="108" t="s">
        <v>2985</v>
      </c>
    </row>
    <row r="2939" spans="1:1" x14ac:dyDescent="0.25">
      <c r="A2939" s="108" t="s">
        <v>2986</v>
      </c>
    </row>
    <row r="2940" spans="1:1" x14ac:dyDescent="0.25">
      <c r="A2940" s="108" t="s">
        <v>2987</v>
      </c>
    </row>
    <row r="2941" spans="1:1" x14ac:dyDescent="0.25">
      <c r="A2941" s="108" t="s">
        <v>2988</v>
      </c>
    </row>
    <row r="2942" spans="1:1" x14ac:dyDescent="0.25">
      <c r="A2942" s="108" t="s">
        <v>2989</v>
      </c>
    </row>
    <row r="2943" spans="1:1" x14ac:dyDescent="0.25">
      <c r="A2943" s="108" t="s">
        <v>2990</v>
      </c>
    </row>
    <row r="2944" spans="1:1" x14ac:dyDescent="0.25">
      <c r="A2944" s="108" t="s">
        <v>2991</v>
      </c>
    </row>
    <row r="2945" spans="1:1" x14ac:dyDescent="0.25">
      <c r="A2945" s="108" t="s">
        <v>2992</v>
      </c>
    </row>
    <row r="2946" spans="1:1" x14ac:dyDescent="0.25">
      <c r="A2946" s="108" t="s">
        <v>2993</v>
      </c>
    </row>
    <row r="2947" spans="1:1" x14ac:dyDescent="0.25">
      <c r="A2947" s="108" t="s">
        <v>2994</v>
      </c>
    </row>
    <row r="2948" spans="1:1" x14ac:dyDescent="0.25">
      <c r="A2948" s="108" t="s">
        <v>2995</v>
      </c>
    </row>
    <row r="2949" spans="1:1" x14ac:dyDescent="0.25">
      <c r="A2949" s="108" t="s">
        <v>2996</v>
      </c>
    </row>
    <row r="2950" spans="1:1" x14ac:dyDescent="0.25">
      <c r="A2950" s="108" t="s">
        <v>2997</v>
      </c>
    </row>
    <row r="2951" spans="1:1" x14ac:dyDescent="0.25">
      <c r="A2951" s="108" t="s">
        <v>2998</v>
      </c>
    </row>
    <row r="2952" spans="1:1" x14ac:dyDescent="0.25">
      <c r="A2952" s="108" t="s">
        <v>2999</v>
      </c>
    </row>
    <row r="2953" spans="1:1" x14ac:dyDescent="0.25">
      <c r="A2953" s="108" t="s">
        <v>3000</v>
      </c>
    </row>
    <row r="2954" spans="1:1" x14ac:dyDescent="0.25">
      <c r="A2954" s="108" t="s">
        <v>3001</v>
      </c>
    </row>
    <row r="2955" spans="1:1" x14ac:dyDescent="0.25">
      <c r="A2955" s="108" t="s">
        <v>3002</v>
      </c>
    </row>
    <row r="2956" spans="1:1" x14ac:dyDescent="0.25">
      <c r="A2956" s="108" t="s">
        <v>3003</v>
      </c>
    </row>
    <row r="2957" spans="1:1" x14ac:dyDescent="0.25">
      <c r="A2957" s="108" t="s">
        <v>3004</v>
      </c>
    </row>
    <row r="2958" spans="1:1" x14ac:dyDescent="0.25">
      <c r="A2958" s="108" t="s">
        <v>3005</v>
      </c>
    </row>
    <row r="2959" spans="1:1" x14ac:dyDescent="0.25">
      <c r="A2959" s="108" t="s">
        <v>3006</v>
      </c>
    </row>
    <row r="2960" spans="1:1" x14ac:dyDescent="0.25">
      <c r="A2960" s="108" t="s">
        <v>3007</v>
      </c>
    </row>
    <row r="2961" spans="1:1" x14ac:dyDescent="0.25">
      <c r="A2961" s="108" t="s">
        <v>3008</v>
      </c>
    </row>
    <row r="2962" spans="1:1" x14ac:dyDescent="0.25">
      <c r="A2962" s="108" t="s">
        <v>3009</v>
      </c>
    </row>
    <row r="2963" spans="1:1" x14ac:dyDescent="0.25">
      <c r="A2963" s="108" t="s">
        <v>3010</v>
      </c>
    </row>
    <row r="2964" spans="1:1" x14ac:dyDescent="0.25">
      <c r="A2964" s="108" t="s">
        <v>3011</v>
      </c>
    </row>
    <row r="2965" spans="1:1" x14ac:dyDescent="0.25">
      <c r="A2965" s="108" t="s">
        <v>3012</v>
      </c>
    </row>
    <row r="2966" spans="1:1" x14ac:dyDescent="0.25">
      <c r="A2966" s="108" t="s">
        <v>3013</v>
      </c>
    </row>
    <row r="2967" spans="1:1" x14ac:dyDescent="0.25">
      <c r="A2967" s="108" t="s">
        <v>3014</v>
      </c>
    </row>
    <row r="2968" spans="1:1" x14ac:dyDescent="0.25">
      <c r="A2968" s="108" t="s">
        <v>3015</v>
      </c>
    </row>
    <row r="2969" spans="1:1" x14ac:dyDescent="0.25">
      <c r="A2969" s="108" t="s">
        <v>3016</v>
      </c>
    </row>
    <row r="2970" spans="1:1" x14ac:dyDescent="0.25">
      <c r="A2970" s="108" t="s">
        <v>3017</v>
      </c>
    </row>
    <row r="2971" spans="1:1" x14ac:dyDescent="0.25">
      <c r="A2971" s="108" t="s">
        <v>3018</v>
      </c>
    </row>
    <row r="2972" spans="1:1" x14ac:dyDescent="0.25">
      <c r="A2972" s="108" t="s">
        <v>3019</v>
      </c>
    </row>
    <row r="2973" spans="1:1" x14ac:dyDescent="0.25">
      <c r="A2973" s="108" t="s">
        <v>3020</v>
      </c>
    </row>
    <row r="2974" spans="1:1" x14ac:dyDescent="0.25">
      <c r="A2974" s="108" t="s">
        <v>3021</v>
      </c>
    </row>
    <row r="2975" spans="1:1" x14ac:dyDescent="0.25">
      <c r="A2975" s="108" t="s">
        <v>3022</v>
      </c>
    </row>
    <row r="2976" spans="1:1" x14ac:dyDescent="0.25">
      <c r="A2976" s="108" t="s">
        <v>3023</v>
      </c>
    </row>
    <row r="2977" spans="1:1" x14ac:dyDescent="0.25">
      <c r="A2977" s="108" t="s">
        <v>3024</v>
      </c>
    </row>
    <row r="2978" spans="1:1" x14ac:dyDescent="0.25">
      <c r="A2978" s="108" t="s">
        <v>3025</v>
      </c>
    </row>
    <row r="2979" spans="1:1" x14ac:dyDescent="0.25">
      <c r="A2979" s="108" t="s">
        <v>3026</v>
      </c>
    </row>
    <row r="2980" spans="1:1" x14ac:dyDescent="0.25">
      <c r="A2980" s="108" t="s">
        <v>3027</v>
      </c>
    </row>
    <row r="2981" spans="1:1" x14ac:dyDescent="0.25">
      <c r="A2981" s="108" t="s">
        <v>3028</v>
      </c>
    </row>
    <row r="2982" spans="1:1" x14ac:dyDescent="0.25">
      <c r="A2982" s="108" t="s">
        <v>3029</v>
      </c>
    </row>
    <row r="2983" spans="1:1" x14ac:dyDescent="0.25">
      <c r="A2983" s="108" t="s">
        <v>3030</v>
      </c>
    </row>
    <row r="2984" spans="1:1" x14ac:dyDescent="0.25">
      <c r="A2984" s="108" t="s">
        <v>3031</v>
      </c>
    </row>
    <row r="2985" spans="1:1" x14ac:dyDescent="0.25">
      <c r="A2985" s="108" t="s">
        <v>3032</v>
      </c>
    </row>
    <row r="2986" spans="1:1" x14ac:dyDescent="0.25">
      <c r="A2986" s="108" t="s">
        <v>3033</v>
      </c>
    </row>
    <row r="2987" spans="1:1" x14ac:dyDescent="0.25">
      <c r="A2987" s="108" t="s">
        <v>3034</v>
      </c>
    </row>
    <row r="2988" spans="1:1" x14ac:dyDescent="0.25">
      <c r="A2988" s="108" t="s">
        <v>3035</v>
      </c>
    </row>
    <row r="2989" spans="1:1" x14ac:dyDescent="0.25">
      <c r="A2989" s="108" t="s">
        <v>3036</v>
      </c>
    </row>
    <row r="2990" spans="1:1" x14ac:dyDescent="0.25">
      <c r="A2990" s="108" t="s">
        <v>3037</v>
      </c>
    </row>
    <row r="2991" spans="1:1" x14ac:dyDescent="0.25">
      <c r="A2991" s="108" t="s">
        <v>3038</v>
      </c>
    </row>
    <row r="2992" spans="1:1" x14ac:dyDescent="0.25">
      <c r="A2992" s="108" t="s">
        <v>3039</v>
      </c>
    </row>
    <row r="2993" spans="1:1" x14ac:dyDescent="0.25">
      <c r="A2993" s="108" t="s">
        <v>3040</v>
      </c>
    </row>
    <row r="2994" spans="1:1" x14ac:dyDescent="0.25">
      <c r="A2994" s="108" t="s">
        <v>3041</v>
      </c>
    </row>
    <row r="2995" spans="1:1" x14ac:dyDescent="0.25">
      <c r="A2995" s="108" t="s">
        <v>3042</v>
      </c>
    </row>
    <row r="2996" spans="1:1" x14ac:dyDescent="0.25">
      <c r="A2996" s="108" t="s">
        <v>3043</v>
      </c>
    </row>
    <row r="2997" spans="1:1" x14ac:dyDescent="0.25">
      <c r="A2997" s="108" t="s">
        <v>3044</v>
      </c>
    </row>
    <row r="2998" spans="1:1" x14ac:dyDescent="0.25">
      <c r="A2998" s="108" t="s">
        <v>3045</v>
      </c>
    </row>
    <row r="2999" spans="1:1" x14ac:dyDescent="0.25">
      <c r="A2999" s="108" t="s">
        <v>3046</v>
      </c>
    </row>
    <row r="3000" spans="1:1" x14ac:dyDescent="0.25">
      <c r="A3000" s="108" t="s">
        <v>3047</v>
      </c>
    </row>
    <row r="3001" spans="1:1" x14ac:dyDescent="0.25">
      <c r="A3001" s="108" t="s">
        <v>3048</v>
      </c>
    </row>
    <row r="3002" spans="1:1" x14ac:dyDescent="0.25">
      <c r="A3002" s="108" t="s">
        <v>3049</v>
      </c>
    </row>
    <row r="3003" spans="1:1" x14ac:dyDescent="0.25">
      <c r="A3003" s="108" t="s">
        <v>3050</v>
      </c>
    </row>
    <row r="3004" spans="1:1" x14ac:dyDescent="0.25">
      <c r="A3004" s="108" t="s">
        <v>3051</v>
      </c>
    </row>
    <row r="3005" spans="1:1" x14ac:dyDescent="0.25">
      <c r="A3005" s="108" t="s">
        <v>3052</v>
      </c>
    </row>
    <row r="3006" spans="1:1" x14ac:dyDescent="0.25">
      <c r="A3006" s="108" t="s">
        <v>3053</v>
      </c>
    </row>
    <row r="3007" spans="1:1" x14ac:dyDescent="0.25">
      <c r="A3007" s="108" t="s">
        <v>3054</v>
      </c>
    </row>
    <row r="3008" spans="1:1" x14ac:dyDescent="0.25">
      <c r="A3008" s="108" t="s">
        <v>3055</v>
      </c>
    </row>
    <row r="3009" spans="1:1" x14ac:dyDescent="0.25">
      <c r="A3009" s="108" t="s">
        <v>3056</v>
      </c>
    </row>
    <row r="3010" spans="1:1" x14ac:dyDescent="0.25">
      <c r="A3010" s="108" t="s">
        <v>3057</v>
      </c>
    </row>
    <row r="3011" spans="1:1" x14ac:dyDescent="0.25">
      <c r="A3011" s="108" t="s">
        <v>3058</v>
      </c>
    </row>
    <row r="3012" spans="1:1" x14ac:dyDescent="0.25">
      <c r="A3012" s="108" t="s">
        <v>3059</v>
      </c>
    </row>
    <row r="3013" spans="1:1" x14ac:dyDescent="0.25">
      <c r="A3013" s="108" t="s">
        <v>3060</v>
      </c>
    </row>
    <row r="3014" spans="1:1" x14ac:dyDescent="0.25">
      <c r="A3014" s="108" t="s">
        <v>3061</v>
      </c>
    </row>
    <row r="3015" spans="1:1" x14ac:dyDescent="0.25">
      <c r="A3015" s="108" t="s">
        <v>3062</v>
      </c>
    </row>
    <row r="3016" spans="1:1" x14ac:dyDescent="0.25">
      <c r="A3016" s="108" t="s">
        <v>3063</v>
      </c>
    </row>
    <row r="3017" spans="1:1" x14ac:dyDescent="0.25">
      <c r="A3017" s="108" t="s">
        <v>3064</v>
      </c>
    </row>
    <row r="3018" spans="1:1" x14ac:dyDescent="0.25">
      <c r="A3018" s="108" t="s">
        <v>3065</v>
      </c>
    </row>
    <row r="3019" spans="1:1" x14ac:dyDescent="0.25">
      <c r="A3019" s="108" t="s">
        <v>3066</v>
      </c>
    </row>
    <row r="3020" spans="1:1" x14ac:dyDescent="0.25">
      <c r="A3020" s="108" t="s">
        <v>3067</v>
      </c>
    </row>
    <row r="3021" spans="1:1" x14ac:dyDescent="0.25">
      <c r="A3021" s="108" t="s">
        <v>3068</v>
      </c>
    </row>
    <row r="3022" spans="1:1" x14ac:dyDescent="0.25">
      <c r="A3022" s="108" t="s">
        <v>3069</v>
      </c>
    </row>
    <row r="3023" spans="1:1" x14ac:dyDescent="0.25">
      <c r="A3023" s="108" t="s">
        <v>3070</v>
      </c>
    </row>
    <row r="3024" spans="1:1" x14ac:dyDescent="0.25">
      <c r="A3024" s="108" t="s">
        <v>3071</v>
      </c>
    </row>
    <row r="3025" spans="1:1" x14ac:dyDescent="0.25">
      <c r="A3025" s="108" t="s">
        <v>3072</v>
      </c>
    </row>
    <row r="3026" spans="1:1" x14ac:dyDescent="0.25">
      <c r="A3026" s="108" t="s">
        <v>3073</v>
      </c>
    </row>
    <row r="3027" spans="1:1" x14ac:dyDescent="0.25">
      <c r="A3027" s="108" t="s">
        <v>3074</v>
      </c>
    </row>
    <row r="3028" spans="1:1" x14ac:dyDescent="0.25">
      <c r="A3028" s="108" t="s">
        <v>3075</v>
      </c>
    </row>
    <row r="3029" spans="1:1" x14ac:dyDescent="0.25">
      <c r="A3029" s="108" t="s">
        <v>3076</v>
      </c>
    </row>
    <row r="3030" spans="1:1" x14ac:dyDescent="0.25">
      <c r="A3030" s="108" t="s">
        <v>3077</v>
      </c>
    </row>
    <row r="3031" spans="1:1" x14ac:dyDescent="0.25">
      <c r="A3031" s="108" t="s">
        <v>3078</v>
      </c>
    </row>
    <row r="3032" spans="1:1" x14ac:dyDescent="0.25">
      <c r="A3032" s="108" t="s">
        <v>3079</v>
      </c>
    </row>
    <row r="3033" spans="1:1" x14ac:dyDescent="0.25">
      <c r="A3033" s="108" t="s">
        <v>3080</v>
      </c>
    </row>
    <row r="3034" spans="1:1" x14ac:dyDescent="0.25">
      <c r="A3034" s="108" t="s">
        <v>3081</v>
      </c>
    </row>
    <row r="3035" spans="1:1" x14ac:dyDescent="0.25">
      <c r="A3035" s="108" t="s">
        <v>3082</v>
      </c>
    </row>
    <row r="3036" spans="1:1" x14ac:dyDescent="0.25">
      <c r="A3036" s="108" t="s">
        <v>3083</v>
      </c>
    </row>
    <row r="3037" spans="1:1" x14ac:dyDescent="0.25">
      <c r="A3037" s="108" t="s">
        <v>3084</v>
      </c>
    </row>
    <row r="3038" spans="1:1" x14ac:dyDescent="0.25">
      <c r="A3038" s="108" t="s">
        <v>3085</v>
      </c>
    </row>
    <row r="3039" spans="1:1" x14ac:dyDescent="0.25">
      <c r="A3039" s="108" t="s">
        <v>3086</v>
      </c>
    </row>
    <row r="3040" spans="1:1" x14ac:dyDescent="0.25">
      <c r="A3040" s="108" t="s">
        <v>3087</v>
      </c>
    </row>
    <row r="3041" spans="1:1" x14ac:dyDescent="0.25">
      <c r="A3041" s="108" t="s">
        <v>3088</v>
      </c>
    </row>
    <row r="3042" spans="1:1" x14ac:dyDescent="0.25">
      <c r="A3042" s="108" t="s">
        <v>3089</v>
      </c>
    </row>
    <row r="3043" spans="1:1" x14ac:dyDescent="0.25">
      <c r="A3043" s="108" t="s">
        <v>3090</v>
      </c>
    </row>
    <row r="3044" spans="1:1" x14ac:dyDescent="0.25">
      <c r="A3044" s="108" t="s">
        <v>3091</v>
      </c>
    </row>
    <row r="3045" spans="1:1" x14ac:dyDescent="0.25">
      <c r="A3045" s="108" t="s">
        <v>3092</v>
      </c>
    </row>
    <row r="3046" spans="1:1" x14ac:dyDescent="0.25">
      <c r="A3046" s="108" t="s">
        <v>3093</v>
      </c>
    </row>
    <row r="3047" spans="1:1" x14ac:dyDescent="0.25">
      <c r="A3047" s="108" t="s">
        <v>3094</v>
      </c>
    </row>
    <row r="3048" spans="1:1" x14ac:dyDescent="0.25">
      <c r="A3048" s="108" t="s">
        <v>3095</v>
      </c>
    </row>
    <row r="3049" spans="1:1" x14ac:dyDescent="0.25">
      <c r="A3049" s="108" t="s">
        <v>3096</v>
      </c>
    </row>
    <row r="3050" spans="1:1" x14ac:dyDescent="0.25">
      <c r="A3050" s="108" t="s">
        <v>3097</v>
      </c>
    </row>
    <row r="3051" spans="1:1" x14ac:dyDescent="0.25">
      <c r="A3051" s="108" t="s">
        <v>3098</v>
      </c>
    </row>
    <row r="3052" spans="1:1" x14ac:dyDescent="0.25">
      <c r="A3052" s="108" t="s">
        <v>3099</v>
      </c>
    </row>
    <row r="3053" spans="1:1" x14ac:dyDescent="0.25">
      <c r="A3053" s="108" t="s">
        <v>3100</v>
      </c>
    </row>
    <row r="3054" spans="1:1" x14ac:dyDescent="0.25">
      <c r="A3054" s="108" t="s">
        <v>3101</v>
      </c>
    </row>
    <row r="3055" spans="1:1" x14ac:dyDescent="0.25">
      <c r="A3055" s="108" t="s">
        <v>3102</v>
      </c>
    </row>
    <row r="3056" spans="1:1" x14ac:dyDescent="0.25">
      <c r="A3056" s="108" t="s">
        <v>3103</v>
      </c>
    </row>
    <row r="3057" spans="1:1" x14ac:dyDescent="0.25">
      <c r="A3057" s="108" t="s">
        <v>3104</v>
      </c>
    </row>
    <row r="3058" spans="1:1" x14ac:dyDescent="0.25">
      <c r="A3058" s="108" t="s">
        <v>3105</v>
      </c>
    </row>
    <row r="3059" spans="1:1" x14ac:dyDescent="0.25">
      <c r="A3059" s="108" t="s">
        <v>3106</v>
      </c>
    </row>
    <row r="3060" spans="1:1" x14ac:dyDescent="0.25">
      <c r="A3060" s="108" t="s">
        <v>3107</v>
      </c>
    </row>
    <row r="3061" spans="1:1" x14ac:dyDescent="0.25">
      <c r="A3061" s="108" t="s">
        <v>3108</v>
      </c>
    </row>
    <row r="3062" spans="1:1" x14ac:dyDescent="0.25">
      <c r="A3062" s="108" t="s">
        <v>3109</v>
      </c>
    </row>
    <row r="3063" spans="1:1" x14ac:dyDescent="0.25">
      <c r="A3063" s="108" t="s">
        <v>3110</v>
      </c>
    </row>
    <row r="3064" spans="1:1" x14ac:dyDescent="0.25">
      <c r="A3064" s="108" t="s">
        <v>3111</v>
      </c>
    </row>
    <row r="3065" spans="1:1" x14ac:dyDescent="0.25">
      <c r="A3065" s="108" t="s">
        <v>3112</v>
      </c>
    </row>
    <row r="3066" spans="1:1" x14ac:dyDescent="0.25">
      <c r="A3066" s="108" t="s">
        <v>3113</v>
      </c>
    </row>
    <row r="3067" spans="1:1" x14ac:dyDescent="0.25">
      <c r="A3067" s="108" t="s">
        <v>3114</v>
      </c>
    </row>
    <row r="3068" spans="1:1" x14ac:dyDescent="0.25">
      <c r="A3068" s="108" t="s">
        <v>3115</v>
      </c>
    </row>
    <row r="3069" spans="1:1" x14ac:dyDescent="0.25">
      <c r="A3069" s="108" t="s">
        <v>3116</v>
      </c>
    </row>
    <row r="3070" spans="1:1" x14ac:dyDescent="0.25">
      <c r="A3070" s="108" t="s">
        <v>3117</v>
      </c>
    </row>
    <row r="3071" spans="1:1" x14ac:dyDescent="0.25">
      <c r="A3071" s="108" t="s">
        <v>3118</v>
      </c>
    </row>
    <row r="3072" spans="1:1" x14ac:dyDescent="0.25">
      <c r="A3072" s="108" t="s">
        <v>3119</v>
      </c>
    </row>
    <row r="3073" spans="1:1" x14ac:dyDescent="0.25">
      <c r="A3073" s="108" t="s">
        <v>3120</v>
      </c>
    </row>
    <row r="3074" spans="1:1" x14ac:dyDescent="0.25">
      <c r="A3074" s="108" t="s">
        <v>3121</v>
      </c>
    </row>
    <row r="3075" spans="1:1" x14ac:dyDescent="0.25">
      <c r="A3075" s="108" t="s">
        <v>3122</v>
      </c>
    </row>
    <row r="3076" spans="1:1" x14ac:dyDescent="0.25">
      <c r="A3076" s="108" t="s">
        <v>3123</v>
      </c>
    </row>
    <row r="3077" spans="1:1" x14ac:dyDescent="0.25">
      <c r="A3077" s="108" t="s">
        <v>3124</v>
      </c>
    </row>
    <row r="3078" spans="1:1" x14ac:dyDescent="0.25">
      <c r="A3078" s="108" t="s">
        <v>3125</v>
      </c>
    </row>
    <row r="3079" spans="1:1" x14ac:dyDescent="0.25">
      <c r="A3079" s="108" t="s">
        <v>3126</v>
      </c>
    </row>
    <row r="3080" spans="1:1" x14ac:dyDescent="0.25">
      <c r="A3080" s="108" t="s">
        <v>3127</v>
      </c>
    </row>
    <row r="3081" spans="1:1" x14ac:dyDescent="0.25">
      <c r="A3081" s="108" t="s">
        <v>3128</v>
      </c>
    </row>
    <row r="3082" spans="1:1" x14ac:dyDescent="0.25">
      <c r="A3082" s="108" t="s">
        <v>3129</v>
      </c>
    </row>
    <row r="3083" spans="1:1" x14ac:dyDescent="0.25">
      <c r="A3083" s="108" t="s">
        <v>3130</v>
      </c>
    </row>
    <row r="3084" spans="1:1" x14ac:dyDescent="0.25">
      <c r="A3084" s="108" t="s">
        <v>3131</v>
      </c>
    </row>
    <row r="3085" spans="1:1" x14ac:dyDescent="0.25">
      <c r="A3085" s="108" t="s">
        <v>3132</v>
      </c>
    </row>
    <row r="3086" spans="1:1" x14ac:dyDescent="0.25">
      <c r="A3086" s="108" t="s">
        <v>3133</v>
      </c>
    </row>
    <row r="3087" spans="1:1" x14ac:dyDescent="0.25">
      <c r="A3087" s="108" t="s">
        <v>3134</v>
      </c>
    </row>
    <row r="3088" spans="1:1" x14ac:dyDescent="0.25">
      <c r="A3088" s="108" t="s">
        <v>3135</v>
      </c>
    </row>
    <row r="3089" spans="1:1" x14ac:dyDescent="0.25">
      <c r="A3089" s="108" t="s">
        <v>3136</v>
      </c>
    </row>
    <row r="3090" spans="1:1" x14ac:dyDescent="0.25">
      <c r="A3090" s="108" t="s">
        <v>3137</v>
      </c>
    </row>
    <row r="3091" spans="1:1" x14ac:dyDescent="0.25">
      <c r="A3091" s="108" t="s">
        <v>3138</v>
      </c>
    </row>
    <row r="3092" spans="1:1" x14ac:dyDescent="0.25">
      <c r="A3092" s="108" t="s">
        <v>3139</v>
      </c>
    </row>
    <row r="3093" spans="1:1" x14ac:dyDescent="0.25">
      <c r="A3093" s="108" t="s">
        <v>3140</v>
      </c>
    </row>
    <row r="3094" spans="1:1" x14ac:dyDescent="0.25">
      <c r="A3094" s="108" t="s">
        <v>3141</v>
      </c>
    </row>
    <row r="3095" spans="1:1" x14ac:dyDescent="0.25">
      <c r="A3095" s="108" t="s">
        <v>3142</v>
      </c>
    </row>
    <row r="3096" spans="1:1" x14ac:dyDescent="0.25">
      <c r="A3096" s="108" t="s">
        <v>3143</v>
      </c>
    </row>
    <row r="3097" spans="1:1" x14ac:dyDescent="0.25">
      <c r="A3097" s="108" t="s">
        <v>3144</v>
      </c>
    </row>
    <row r="3098" spans="1:1" x14ac:dyDescent="0.25">
      <c r="A3098" s="108" t="s">
        <v>3145</v>
      </c>
    </row>
    <row r="3099" spans="1:1" x14ac:dyDescent="0.25">
      <c r="A3099" s="108" t="s">
        <v>3146</v>
      </c>
    </row>
    <row r="3100" spans="1:1" x14ac:dyDescent="0.25">
      <c r="A3100" s="108" t="s">
        <v>3147</v>
      </c>
    </row>
    <row r="3101" spans="1:1" x14ac:dyDescent="0.25">
      <c r="A3101" s="108" t="s">
        <v>3148</v>
      </c>
    </row>
    <row r="3102" spans="1:1" x14ac:dyDescent="0.25">
      <c r="A3102" s="108" t="s">
        <v>3149</v>
      </c>
    </row>
    <row r="3103" spans="1:1" x14ac:dyDescent="0.25">
      <c r="A3103" s="108" t="s">
        <v>3150</v>
      </c>
    </row>
    <row r="3104" spans="1:1" x14ac:dyDescent="0.25">
      <c r="A3104" s="108" t="s">
        <v>3151</v>
      </c>
    </row>
    <row r="3105" spans="1:1" x14ac:dyDescent="0.25">
      <c r="A3105" s="108" t="s">
        <v>3152</v>
      </c>
    </row>
    <row r="3106" spans="1:1" x14ac:dyDescent="0.25">
      <c r="A3106" s="108" t="s">
        <v>3153</v>
      </c>
    </row>
    <row r="3107" spans="1:1" x14ac:dyDescent="0.25">
      <c r="A3107" s="108" t="s">
        <v>3154</v>
      </c>
    </row>
    <row r="3108" spans="1:1" x14ac:dyDescent="0.25">
      <c r="A3108" s="108" t="s">
        <v>3155</v>
      </c>
    </row>
    <row r="3109" spans="1:1" x14ac:dyDescent="0.25">
      <c r="A3109" s="108" t="s">
        <v>3156</v>
      </c>
    </row>
    <row r="3110" spans="1:1" x14ac:dyDescent="0.25">
      <c r="A3110" s="108" t="s">
        <v>3157</v>
      </c>
    </row>
    <row r="3111" spans="1:1" x14ac:dyDescent="0.25">
      <c r="A3111" s="108" t="s">
        <v>3158</v>
      </c>
    </row>
    <row r="3112" spans="1:1" x14ac:dyDescent="0.25">
      <c r="A3112" s="108" t="s">
        <v>3159</v>
      </c>
    </row>
    <row r="3113" spans="1:1" x14ac:dyDescent="0.25">
      <c r="A3113" s="108" t="s">
        <v>3160</v>
      </c>
    </row>
    <row r="3114" spans="1:1" x14ac:dyDescent="0.25">
      <c r="A3114" s="108" t="s">
        <v>3161</v>
      </c>
    </row>
    <row r="3115" spans="1:1" x14ac:dyDescent="0.25">
      <c r="A3115" s="108" t="s">
        <v>3162</v>
      </c>
    </row>
    <row r="3116" spans="1:1" x14ac:dyDescent="0.25">
      <c r="A3116" s="108" t="s">
        <v>3163</v>
      </c>
    </row>
    <row r="3117" spans="1:1" x14ac:dyDescent="0.25">
      <c r="A3117" s="108" t="s">
        <v>3164</v>
      </c>
    </row>
    <row r="3118" spans="1:1" x14ac:dyDescent="0.25">
      <c r="A3118" s="108" t="s">
        <v>3165</v>
      </c>
    </row>
    <row r="3119" spans="1:1" x14ac:dyDescent="0.25">
      <c r="A3119" s="108" t="s">
        <v>3166</v>
      </c>
    </row>
    <row r="3120" spans="1:1" x14ac:dyDescent="0.25">
      <c r="A3120" s="108" t="s">
        <v>3167</v>
      </c>
    </row>
    <row r="3121" spans="1:1" x14ac:dyDescent="0.25">
      <c r="A3121" s="108" t="s">
        <v>3168</v>
      </c>
    </row>
    <row r="3122" spans="1:1" x14ac:dyDescent="0.25">
      <c r="A3122" s="108" t="s">
        <v>3169</v>
      </c>
    </row>
    <row r="3123" spans="1:1" x14ac:dyDescent="0.25">
      <c r="A3123" s="108" t="s">
        <v>3170</v>
      </c>
    </row>
    <row r="3124" spans="1:1" x14ac:dyDescent="0.25">
      <c r="A3124" s="108" t="s">
        <v>3171</v>
      </c>
    </row>
    <row r="3125" spans="1:1" x14ac:dyDescent="0.25">
      <c r="A3125" s="108" t="s">
        <v>3172</v>
      </c>
    </row>
    <row r="3126" spans="1:1" x14ac:dyDescent="0.25">
      <c r="A3126" s="108" t="s">
        <v>3173</v>
      </c>
    </row>
    <row r="3127" spans="1:1" x14ac:dyDescent="0.25">
      <c r="A3127" s="108" t="s">
        <v>3174</v>
      </c>
    </row>
    <row r="3128" spans="1:1" x14ac:dyDescent="0.25">
      <c r="A3128" s="108" t="s">
        <v>3175</v>
      </c>
    </row>
    <row r="3129" spans="1:1" x14ac:dyDescent="0.25">
      <c r="A3129" s="108" t="s">
        <v>3176</v>
      </c>
    </row>
    <row r="3130" spans="1:1" x14ac:dyDescent="0.25">
      <c r="A3130" s="108" t="s">
        <v>3177</v>
      </c>
    </row>
    <row r="3131" spans="1:1" x14ac:dyDescent="0.25">
      <c r="A3131" s="108" t="s">
        <v>3178</v>
      </c>
    </row>
    <row r="3132" spans="1:1" x14ac:dyDescent="0.25">
      <c r="A3132" s="108" t="s">
        <v>3179</v>
      </c>
    </row>
    <row r="3133" spans="1:1" x14ac:dyDescent="0.25">
      <c r="A3133" s="108" t="s">
        <v>3180</v>
      </c>
    </row>
    <row r="3134" spans="1:1" x14ac:dyDescent="0.25">
      <c r="A3134" s="108" t="s">
        <v>3181</v>
      </c>
    </row>
    <row r="3135" spans="1:1" x14ac:dyDescent="0.25">
      <c r="A3135" s="108" t="s">
        <v>3182</v>
      </c>
    </row>
    <row r="3136" spans="1:1" x14ac:dyDescent="0.25">
      <c r="A3136" s="108" t="s">
        <v>3183</v>
      </c>
    </row>
    <row r="3137" spans="1:1" x14ac:dyDescent="0.25">
      <c r="A3137" s="108" t="s">
        <v>3184</v>
      </c>
    </row>
    <row r="3138" spans="1:1" x14ac:dyDescent="0.25">
      <c r="A3138" s="108" t="s">
        <v>3185</v>
      </c>
    </row>
    <row r="3139" spans="1:1" x14ac:dyDescent="0.25">
      <c r="A3139" s="108" t="s">
        <v>3186</v>
      </c>
    </row>
    <row r="3140" spans="1:1" x14ac:dyDescent="0.25">
      <c r="A3140" s="108" t="s">
        <v>3187</v>
      </c>
    </row>
    <row r="3141" spans="1:1" x14ac:dyDescent="0.25">
      <c r="A3141" s="108" t="s">
        <v>3188</v>
      </c>
    </row>
    <row r="3142" spans="1:1" x14ac:dyDescent="0.25">
      <c r="A3142" s="108" t="s">
        <v>3189</v>
      </c>
    </row>
    <row r="3143" spans="1:1" x14ac:dyDescent="0.25">
      <c r="A3143" s="108" t="s">
        <v>3190</v>
      </c>
    </row>
    <row r="3144" spans="1:1" x14ac:dyDescent="0.25">
      <c r="A3144" s="108" t="s">
        <v>3191</v>
      </c>
    </row>
    <row r="3145" spans="1:1" x14ac:dyDescent="0.25">
      <c r="A3145" s="108" t="s">
        <v>3192</v>
      </c>
    </row>
    <row r="3146" spans="1:1" x14ac:dyDescent="0.25">
      <c r="A3146" s="108" t="s">
        <v>3193</v>
      </c>
    </row>
    <row r="3147" spans="1:1" x14ac:dyDescent="0.25">
      <c r="A3147" s="108" t="s">
        <v>3194</v>
      </c>
    </row>
    <row r="3148" spans="1:1" x14ac:dyDescent="0.25">
      <c r="A3148" s="108" t="s">
        <v>3195</v>
      </c>
    </row>
    <row r="3149" spans="1:1" x14ac:dyDescent="0.25">
      <c r="A3149" s="108" t="s">
        <v>3196</v>
      </c>
    </row>
    <row r="3150" spans="1:1" x14ac:dyDescent="0.25">
      <c r="A3150" s="108" t="s">
        <v>3197</v>
      </c>
    </row>
    <row r="3151" spans="1:1" x14ac:dyDescent="0.25">
      <c r="A3151" s="108" t="s">
        <v>3198</v>
      </c>
    </row>
    <row r="3152" spans="1:1" x14ac:dyDescent="0.25">
      <c r="A3152" s="108" t="s">
        <v>3199</v>
      </c>
    </row>
    <row r="3153" spans="1:1" x14ac:dyDescent="0.25">
      <c r="A3153" s="108" t="s">
        <v>3200</v>
      </c>
    </row>
    <row r="3154" spans="1:1" x14ac:dyDescent="0.25">
      <c r="A3154" s="108" t="s">
        <v>3201</v>
      </c>
    </row>
    <row r="3155" spans="1:1" x14ac:dyDescent="0.25">
      <c r="A3155" s="108" t="s">
        <v>3202</v>
      </c>
    </row>
    <row r="3156" spans="1:1" x14ac:dyDescent="0.25">
      <c r="A3156" s="108" t="s">
        <v>3203</v>
      </c>
    </row>
    <row r="3157" spans="1:1" x14ac:dyDescent="0.25">
      <c r="A3157" s="108" t="s">
        <v>3204</v>
      </c>
    </row>
    <row r="3158" spans="1:1" x14ac:dyDescent="0.25">
      <c r="A3158" s="108" t="s">
        <v>3205</v>
      </c>
    </row>
    <row r="3159" spans="1:1" x14ac:dyDescent="0.25">
      <c r="A3159" s="108" t="s">
        <v>3206</v>
      </c>
    </row>
    <row r="3160" spans="1:1" x14ac:dyDescent="0.25">
      <c r="A3160" s="108" t="s">
        <v>3207</v>
      </c>
    </row>
    <row r="3161" spans="1:1" x14ac:dyDescent="0.25">
      <c r="A3161" s="108" t="s">
        <v>3208</v>
      </c>
    </row>
    <row r="3162" spans="1:1" x14ac:dyDescent="0.25">
      <c r="A3162" s="108" t="s">
        <v>3209</v>
      </c>
    </row>
    <row r="3163" spans="1:1" x14ac:dyDescent="0.25">
      <c r="A3163" s="108" t="s">
        <v>3210</v>
      </c>
    </row>
    <row r="3164" spans="1:1" x14ac:dyDescent="0.25">
      <c r="A3164" s="108" t="s">
        <v>3211</v>
      </c>
    </row>
    <row r="3165" spans="1:1" x14ac:dyDescent="0.25">
      <c r="A3165" s="108" t="s">
        <v>3212</v>
      </c>
    </row>
    <row r="3166" spans="1:1" x14ac:dyDescent="0.25">
      <c r="A3166" s="108" t="s">
        <v>3213</v>
      </c>
    </row>
    <row r="3167" spans="1:1" x14ac:dyDescent="0.25">
      <c r="A3167" s="108" t="s">
        <v>3214</v>
      </c>
    </row>
    <row r="3168" spans="1:1" x14ac:dyDescent="0.25">
      <c r="A3168" s="108" t="s">
        <v>3215</v>
      </c>
    </row>
    <row r="3169" spans="1:1" x14ac:dyDescent="0.25">
      <c r="A3169" s="108" t="s">
        <v>3216</v>
      </c>
    </row>
    <row r="3170" spans="1:1" x14ac:dyDescent="0.25">
      <c r="A3170" s="108" t="s">
        <v>3217</v>
      </c>
    </row>
    <row r="3171" spans="1:1" x14ac:dyDescent="0.25">
      <c r="A3171" s="108" t="s">
        <v>3218</v>
      </c>
    </row>
    <row r="3172" spans="1:1" x14ac:dyDescent="0.25">
      <c r="A3172" s="108" t="s">
        <v>3219</v>
      </c>
    </row>
    <row r="3173" spans="1:1" x14ac:dyDescent="0.25">
      <c r="A3173" s="108" t="s">
        <v>3220</v>
      </c>
    </row>
    <row r="3174" spans="1:1" x14ac:dyDescent="0.25">
      <c r="A3174" s="108" t="s">
        <v>3221</v>
      </c>
    </row>
    <row r="3175" spans="1:1" x14ac:dyDescent="0.25">
      <c r="A3175" s="108" t="s">
        <v>3222</v>
      </c>
    </row>
    <row r="3176" spans="1:1" x14ac:dyDescent="0.25">
      <c r="A3176" s="108" t="s">
        <v>3223</v>
      </c>
    </row>
    <row r="3177" spans="1:1" x14ac:dyDescent="0.25">
      <c r="A3177" s="108" t="s">
        <v>3224</v>
      </c>
    </row>
    <row r="3178" spans="1:1" x14ac:dyDescent="0.25">
      <c r="A3178" s="108" t="s">
        <v>3225</v>
      </c>
    </row>
    <row r="3179" spans="1:1" x14ac:dyDescent="0.25">
      <c r="A3179" s="108" t="s">
        <v>3226</v>
      </c>
    </row>
    <row r="3180" spans="1:1" x14ac:dyDescent="0.25">
      <c r="A3180" s="108" t="s">
        <v>3227</v>
      </c>
    </row>
    <row r="3181" spans="1:1" x14ac:dyDescent="0.25">
      <c r="A3181" s="108" t="s">
        <v>3228</v>
      </c>
    </row>
    <row r="3182" spans="1:1" x14ac:dyDescent="0.25">
      <c r="A3182" s="108" t="s">
        <v>3229</v>
      </c>
    </row>
    <row r="3183" spans="1:1" x14ac:dyDescent="0.25">
      <c r="A3183" s="108" t="s">
        <v>3230</v>
      </c>
    </row>
    <row r="3184" spans="1:1" x14ac:dyDescent="0.25">
      <c r="A3184" s="108" t="s">
        <v>3231</v>
      </c>
    </row>
    <row r="3185" spans="1:1" x14ac:dyDescent="0.25">
      <c r="A3185" s="108" t="s">
        <v>3232</v>
      </c>
    </row>
    <row r="3186" spans="1:1" x14ac:dyDescent="0.25">
      <c r="A3186" s="108" t="s">
        <v>3233</v>
      </c>
    </row>
    <row r="3187" spans="1:1" x14ac:dyDescent="0.25">
      <c r="A3187" s="108" t="s">
        <v>3234</v>
      </c>
    </row>
    <row r="3188" spans="1:1" x14ac:dyDescent="0.25">
      <c r="A3188" s="108" t="s">
        <v>3235</v>
      </c>
    </row>
    <row r="3189" spans="1:1" x14ac:dyDescent="0.25">
      <c r="A3189" s="108" t="s">
        <v>3236</v>
      </c>
    </row>
    <row r="3190" spans="1:1" x14ac:dyDescent="0.25">
      <c r="A3190" s="108" t="s">
        <v>3237</v>
      </c>
    </row>
    <row r="3191" spans="1:1" x14ac:dyDescent="0.25">
      <c r="A3191" s="108" t="s">
        <v>3238</v>
      </c>
    </row>
    <row r="3192" spans="1:1" x14ac:dyDescent="0.25">
      <c r="A3192" s="108" t="s">
        <v>3239</v>
      </c>
    </row>
    <row r="3193" spans="1:1" x14ac:dyDescent="0.25">
      <c r="A3193" s="108" t="s">
        <v>3240</v>
      </c>
    </row>
    <row r="3194" spans="1:1" x14ac:dyDescent="0.25">
      <c r="A3194" s="108" t="s">
        <v>3241</v>
      </c>
    </row>
    <row r="3195" spans="1:1" x14ac:dyDescent="0.25">
      <c r="A3195" s="108" t="s">
        <v>3242</v>
      </c>
    </row>
    <row r="3196" spans="1:1" x14ac:dyDescent="0.25">
      <c r="A3196" s="108" t="s">
        <v>3243</v>
      </c>
    </row>
    <row r="3197" spans="1:1" x14ac:dyDescent="0.25">
      <c r="A3197" s="108" t="s">
        <v>3244</v>
      </c>
    </row>
    <row r="3198" spans="1:1" x14ac:dyDescent="0.25">
      <c r="A3198" s="108" t="s">
        <v>3245</v>
      </c>
    </row>
    <row r="3199" spans="1:1" x14ac:dyDescent="0.25">
      <c r="A3199" s="108" t="s">
        <v>3246</v>
      </c>
    </row>
    <row r="3200" spans="1:1" x14ac:dyDescent="0.25">
      <c r="A3200" s="108" t="s">
        <v>3247</v>
      </c>
    </row>
    <row r="3201" spans="1:1" x14ac:dyDescent="0.25">
      <c r="A3201" s="108" t="s">
        <v>3248</v>
      </c>
    </row>
    <row r="3202" spans="1:1" x14ac:dyDescent="0.25">
      <c r="A3202" s="108" t="s">
        <v>3249</v>
      </c>
    </row>
    <row r="3203" spans="1:1" x14ac:dyDescent="0.25">
      <c r="A3203" s="108" t="s">
        <v>3250</v>
      </c>
    </row>
    <row r="3204" spans="1:1" x14ac:dyDescent="0.25">
      <c r="A3204" s="108" t="s">
        <v>3251</v>
      </c>
    </row>
    <row r="3205" spans="1:1" x14ac:dyDescent="0.25">
      <c r="A3205" s="108" t="s">
        <v>3252</v>
      </c>
    </row>
    <row r="3206" spans="1:1" x14ac:dyDescent="0.25">
      <c r="A3206" s="108" t="s">
        <v>3253</v>
      </c>
    </row>
    <row r="3207" spans="1:1" x14ac:dyDescent="0.25">
      <c r="A3207" s="108" t="s">
        <v>3254</v>
      </c>
    </row>
    <row r="3208" spans="1:1" x14ac:dyDescent="0.25">
      <c r="A3208" s="108" t="s">
        <v>3255</v>
      </c>
    </row>
    <row r="3209" spans="1:1" x14ac:dyDescent="0.25">
      <c r="A3209" s="108" t="s">
        <v>3256</v>
      </c>
    </row>
    <row r="3210" spans="1:1" x14ac:dyDescent="0.25">
      <c r="A3210" s="108" t="s">
        <v>3257</v>
      </c>
    </row>
    <row r="3211" spans="1:1" x14ac:dyDescent="0.25">
      <c r="A3211" s="108" t="s">
        <v>3258</v>
      </c>
    </row>
    <row r="3212" spans="1:1" x14ac:dyDescent="0.25">
      <c r="A3212" s="108" t="s">
        <v>3259</v>
      </c>
    </row>
    <row r="3213" spans="1:1" x14ac:dyDescent="0.25">
      <c r="A3213" s="108" t="s">
        <v>3260</v>
      </c>
    </row>
    <row r="3214" spans="1:1" x14ac:dyDescent="0.25">
      <c r="A3214" s="108" t="s">
        <v>3261</v>
      </c>
    </row>
    <row r="3215" spans="1:1" x14ac:dyDescent="0.25">
      <c r="A3215" s="108" t="s">
        <v>3262</v>
      </c>
    </row>
    <row r="3216" spans="1:1" x14ac:dyDescent="0.25">
      <c r="A3216" s="108" t="s">
        <v>3263</v>
      </c>
    </row>
    <row r="3217" spans="1:1" x14ac:dyDescent="0.25">
      <c r="A3217" s="108" t="s">
        <v>3264</v>
      </c>
    </row>
    <row r="3218" spans="1:1" x14ac:dyDescent="0.25">
      <c r="A3218" s="108" t="s">
        <v>3265</v>
      </c>
    </row>
    <row r="3219" spans="1:1" x14ac:dyDescent="0.25">
      <c r="A3219" s="108" t="s">
        <v>3266</v>
      </c>
    </row>
    <row r="3220" spans="1:1" x14ac:dyDescent="0.25">
      <c r="A3220" s="108" t="s">
        <v>3267</v>
      </c>
    </row>
    <row r="3221" spans="1:1" x14ac:dyDescent="0.25">
      <c r="A3221" s="108" t="s">
        <v>3268</v>
      </c>
    </row>
    <row r="3222" spans="1:1" x14ac:dyDescent="0.25">
      <c r="A3222" s="108" t="s">
        <v>3269</v>
      </c>
    </row>
    <row r="3223" spans="1:1" x14ac:dyDescent="0.25">
      <c r="A3223" s="108" t="s">
        <v>3270</v>
      </c>
    </row>
    <row r="3224" spans="1:1" x14ac:dyDescent="0.25">
      <c r="A3224" s="108" t="s">
        <v>3271</v>
      </c>
    </row>
    <row r="3225" spans="1:1" x14ac:dyDescent="0.25">
      <c r="A3225" s="108" t="s">
        <v>3272</v>
      </c>
    </row>
    <row r="3226" spans="1:1" x14ac:dyDescent="0.25">
      <c r="A3226" s="108" t="s">
        <v>3273</v>
      </c>
    </row>
    <row r="3227" spans="1:1" x14ac:dyDescent="0.25">
      <c r="A3227" s="108" t="s">
        <v>3274</v>
      </c>
    </row>
    <row r="3228" spans="1:1" x14ac:dyDescent="0.25">
      <c r="A3228" s="108" t="s">
        <v>3275</v>
      </c>
    </row>
    <row r="3229" spans="1:1" x14ac:dyDescent="0.25">
      <c r="A3229" s="108" t="s">
        <v>3276</v>
      </c>
    </row>
    <row r="3230" spans="1:1" x14ac:dyDescent="0.25">
      <c r="A3230" s="108" t="s">
        <v>3277</v>
      </c>
    </row>
    <row r="3231" spans="1:1" x14ac:dyDescent="0.25">
      <c r="A3231" s="108" t="s">
        <v>3278</v>
      </c>
    </row>
    <row r="3232" spans="1:1" x14ac:dyDescent="0.25">
      <c r="A3232" s="108" t="s">
        <v>3279</v>
      </c>
    </row>
    <row r="3233" spans="1:1" x14ac:dyDescent="0.25">
      <c r="A3233" s="108" t="s">
        <v>3280</v>
      </c>
    </row>
    <row r="3234" spans="1:1" x14ac:dyDescent="0.25">
      <c r="A3234" s="108" t="s">
        <v>3281</v>
      </c>
    </row>
    <row r="3235" spans="1:1" x14ac:dyDescent="0.25">
      <c r="A3235" s="108" t="s">
        <v>3282</v>
      </c>
    </row>
    <row r="3236" spans="1:1" x14ac:dyDescent="0.25">
      <c r="A3236" s="108" t="s">
        <v>3283</v>
      </c>
    </row>
    <row r="3237" spans="1:1" x14ac:dyDescent="0.25">
      <c r="A3237" s="108" t="s">
        <v>3284</v>
      </c>
    </row>
    <row r="3238" spans="1:1" x14ac:dyDescent="0.25">
      <c r="A3238" s="108" t="s">
        <v>3285</v>
      </c>
    </row>
    <row r="3239" spans="1:1" x14ac:dyDescent="0.25">
      <c r="A3239" s="108" t="s">
        <v>3286</v>
      </c>
    </row>
    <row r="3240" spans="1:1" x14ac:dyDescent="0.25">
      <c r="A3240" s="108" t="s">
        <v>3287</v>
      </c>
    </row>
    <row r="3241" spans="1:1" x14ac:dyDescent="0.25">
      <c r="A3241" s="108" t="s">
        <v>3288</v>
      </c>
    </row>
    <row r="3242" spans="1:1" x14ac:dyDescent="0.25">
      <c r="A3242" s="108" t="s">
        <v>3289</v>
      </c>
    </row>
    <row r="3243" spans="1:1" x14ac:dyDescent="0.25">
      <c r="A3243" s="108" t="s">
        <v>3290</v>
      </c>
    </row>
    <row r="3244" spans="1:1" x14ac:dyDescent="0.25">
      <c r="A3244" s="108" t="s">
        <v>3291</v>
      </c>
    </row>
    <row r="3245" spans="1:1" x14ac:dyDescent="0.25">
      <c r="A3245" s="108" t="s">
        <v>3292</v>
      </c>
    </row>
    <row r="3246" spans="1:1" x14ac:dyDescent="0.25">
      <c r="A3246" s="108" t="s">
        <v>3293</v>
      </c>
    </row>
    <row r="3247" spans="1:1" x14ac:dyDescent="0.25">
      <c r="A3247" s="108" t="s">
        <v>3294</v>
      </c>
    </row>
    <row r="3248" spans="1:1" x14ac:dyDescent="0.25">
      <c r="A3248" s="108" t="s">
        <v>3295</v>
      </c>
    </row>
    <row r="3249" spans="1:1" x14ac:dyDescent="0.25">
      <c r="A3249" s="108" t="s">
        <v>3296</v>
      </c>
    </row>
    <row r="3250" spans="1:1" x14ac:dyDescent="0.25">
      <c r="A3250" s="108" t="s">
        <v>3297</v>
      </c>
    </row>
    <row r="3251" spans="1:1" x14ac:dyDescent="0.25">
      <c r="A3251" s="108" t="s">
        <v>3298</v>
      </c>
    </row>
    <row r="3252" spans="1:1" x14ac:dyDescent="0.25">
      <c r="A3252" s="108" t="s">
        <v>3299</v>
      </c>
    </row>
    <row r="3253" spans="1:1" x14ac:dyDescent="0.25">
      <c r="A3253" s="108" t="s">
        <v>3300</v>
      </c>
    </row>
    <row r="3254" spans="1:1" x14ac:dyDescent="0.25">
      <c r="A3254" s="108" t="s">
        <v>3301</v>
      </c>
    </row>
    <row r="3255" spans="1:1" x14ac:dyDescent="0.25">
      <c r="A3255" s="108" t="s">
        <v>3302</v>
      </c>
    </row>
    <row r="3256" spans="1:1" x14ac:dyDescent="0.25">
      <c r="A3256" s="108" t="s">
        <v>3303</v>
      </c>
    </row>
    <row r="3257" spans="1:1" x14ac:dyDescent="0.25">
      <c r="A3257" s="108" t="s">
        <v>3304</v>
      </c>
    </row>
    <row r="3258" spans="1:1" x14ac:dyDescent="0.25">
      <c r="A3258" s="108" t="s">
        <v>3305</v>
      </c>
    </row>
    <row r="3259" spans="1:1" x14ac:dyDescent="0.25">
      <c r="A3259" s="108" t="s">
        <v>3306</v>
      </c>
    </row>
    <row r="3260" spans="1:1" x14ac:dyDescent="0.25">
      <c r="A3260" s="108" t="s">
        <v>3307</v>
      </c>
    </row>
    <row r="3261" spans="1:1" x14ac:dyDescent="0.25">
      <c r="A3261" s="108" t="s">
        <v>3308</v>
      </c>
    </row>
    <row r="3262" spans="1:1" x14ac:dyDescent="0.25">
      <c r="A3262" s="108" t="s">
        <v>3309</v>
      </c>
    </row>
    <row r="3263" spans="1:1" x14ac:dyDescent="0.25">
      <c r="A3263" s="108" t="s">
        <v>3310</v>
      </c>
    </row>
    <row r="3264" spans="1:1" x14ac:dyDescent="0.25">
      <c r="A3264" s="108" t="s">
        <v>3311</v>
      </c>
    </row>
    <row r="3265" spans="1:1" x14ac:dyDescent="0.25">
      <c r="A3265" s="108" t="s">
        <v>3312</v>
      </c>
    </row>
    <row r="3266" spans="1:1" x14ac:dyDescent="0.25">
      <c r="A3266" s="108" t="s">
        <v>3313</v>
      </c>
    </row>
    <row r="3267" spans="1:1" x14ac:dyDescent="0.25">
      <c r="A3267" s="108" t="s">
        <v>3314</v>
      </c>
    </row>
    <row r="3268" spans="1:1" x14ac:dyDescent="0.25">
      <c r="A3268" s="108" t="s">
        <v>3315</v>
      </c>
    </row>
    <row r="3269" spans="1:1" x14ac:dyDescent="0.25">
      <c r="A3269" s="108" t="s">
        <v>3316</v>
      </c>
    </row>
    <row r="3270" spans="1:1" x14ac:dyDescent="0.25">
      <c r="A3270" s="108" t="s">
        <v>3317</v>
      </c>
    </row>
    <row r="3271" spans="1:1" x14ac:dyDescent="0.25">
      <c r="A3271" s="108" t="s">
        <v>3318</v>
      </c>
    </row>
    <row r="3272" spans="1:1" x14ac:dyDescent="0.25">
      <c r="A3272" s="108" t="s">
        <v>3319</v>
      </c>
    </row>
    <row r="3273" spans="1:1" x14ac:dyDescent="0.25">
      <c r="A3273" s="108" t="s">
        <v>3320</v>
      </c>
    </row>
    <row r="3274" spans="1:1" x14ac:dyDescent="0.25">
      <c r="A3274" s="108" t="s">
        <v>3321</v>
      </c>
    </row>
    <row r="3275" spans="1:1" x14ac:dyDescent="0.25">
      <c r="A3275" s="108" t="s">
        <v>3322</v>
      </c>
    </row>
    <row r="3276" spans="1:1" x14ac:dyDescent="0.25">
      <c r="A3276" s="108" t="s">
        <v>3323</v>
      </c>
    </row>
    <row r="3277" spans="1:1" x14ac:dyDescent="0.25">
      <c r="A3277" s="108" t="s">
        <v>3324</v>
      </c>
    </row>
    <row r="3278" spans="1:1" x14ac:dyDescent="0.25">
      <c r="A3278" s="108" t="s">
        <v>3325</v>
      </c>
    </row>
    <row r="3279" spans="1:1" x14ac:dyDescent="0.25">
      <c r="A3279" s="108" t="s">
        <v>3326</v>
      </c>
    </row>
    <row r="3280" spans="1:1" x14ac:dyDescent="0.25">
      <c r="A3280" s="108" t="s">
        <v>3327</v>
      </c>
    </row>
    <row r="3281" spans="1:1" x14ac:dyDescent="0.25">
      <c r="A3281" s="108" t="s">
        <v>3328</v>
      </c>
    </row>
    <row r="3282" spans="1:1" x14ac:dyDescent="0.25">
      <c r="A3282" s="108" t="s">
        <v>3329</v>
      </c>
    </row>
    <row r="3283" spans="1:1" x14ac:dyDescent="0.25">
      <c r="A3283" s="108" t="s">
        <v>3330</v>
      </c>
    </row>
    <row r="3284" spans="1:1" x14ac:dyDescent="0.25">
      <c r="A3284" s="108" t="s">
        <v>3331</v>
      </c>
    </row>
    <row r="3285" spans="1:1" x14ac:dyDescent="0.25">
      <c r="A3285" s="108" t="s">
        <v>3332</v>
      </c>
    </row>
    <row r="3286" spans="1:1" x14ac:dyDescent="0.25">
      <c r="A3286" s="108" t="s">
        <v>3333</v>
      </c>
    </row>
    <row r="3287" spans="1:1" x14ac:dyDescent="0.25">
      <c r="A3287" s="108" t="s">
        <v>3334</v>
      </c>
    </row>
    <row r="3288" spans="1:1" x14ac:dyDescent="0.25">
      <c r="A3288" s="108" t="s">
        <v>3335</v>
      </c>
    </row>
    <row r="3289" spans="1:1" x14ac:dyDescent="0.25">
      <c r="A3289" s="108" t="s">
        <v>3336</v>
      </c>
    </row>
    <row r="3290" spans="1:1" x14ac:dyDescent="0.25">
      <c r="A3290" s="108" t="s">
        <v>3337</v>
      </c>
    </row>
    <row r="3291" spans="1:1" x14ac:dyDescent="0.25">
      <c r="A3291" s="108" t="s">
        <v>3338</v>
      </c>
    </row>
    <row r="3292" spans="1:1" x14ac:dyDescent="0.25">
      <c r="A3292" s="108" t="s">
        <v>3339</v>
      </c>
    </row>
    <row r="3293" spans="1:1" x14ac:dyDescent="0.25">
      <c r="A3293" s="108" t="s">
        <v>3340</v>
      </c>
    </row>
    <row r="3294" spans="1:1" x14ac:dyDescent="0.25">
      <c r="A3294" s="108" t="s">
        <v>3341</v>
      </c>
    </row>
    <row r="3295" spans="1:1" x14ac:dyDescent="0.25">
      <c r="A3295" s="108" t="s">
        <v>3342</v>
      </c>
    </row>
    <row r="3296" spans="1:1" x14ac:dyDescent="0.25">
      <c r="A3296" s="108" t="s">
        <v>3343</v>
      </c>
    </row>
    <row r="3297" spans="1:1" x14ac:dyDescent="0.25">
      <c r="A3297" s="108" t="s">
        <v>3344</v>
      </c>
    </row>
    <row r="3298" spans="1:1" x14ac:dyDescent="0.25">
      <c r="A3298" s="108" t="s">
        <v>3345</v>
      </c>
    </row>
    <row r="3299" spans="1:1" x14ac:dyDescent="0.25">
      <c r="A3299" s="108" t="s">
        <v>3346</v>
      </c>
    </row>
    <row r="3300" spans="1:1" x14ac:dyDescent="0.25">
      <c r="A3300" s="108" t="s">
        <v>3347</v>
      </c>
    </row>
    <row r="3301" spans="1:1" x14ac:dyDescent="0.25">
      <c r="A3301" s="108" t="s">
        <v>3348</v>
      </c>
    </row>
    <row r="3302" spans="1:1" x14ac:dyDescent="0.25">
      <c r="A3302" s="108" t="s">
        <v>3349</v>
      </c>
    </row>
    <row r="3303" spans="1:1" x14ac:dyDescent="0.25">
      <c r="A3303" s="108" t="s">
        <v>3350</v>
      </c>
    </row>
    <row r="3304" spans="1:1" x14ac:dyDescent="0.25">
      <c r="A3304" s="108" t="s">
        <v>3351</v>
      </c>
    </row>
    <row r="3305" spans="1:1" x14ac:dyDescent="0.25">
      <c r="A3305" s="108" t="s">
        <v>3352</v>
      </c>
    </row>
    <row r="3306" spans="1:1" x14ac:dyDescent="0.25">
      <c r="A3306" s="108" t="s">
        <v>3353</v>
      </c>
    </row>
    <row r="3307" spans="1:1" x14ac:dyDescent="0.25">
      <c r="A3307" s="108" t="s">
        <v>3354</v>
      </c>
    </row>
    <row r="3308" spans="1:1" x14ac:dyDescent="0.25">
      <c r="A3308" s="108" t="s">
        <v>3355</v>
      </c>
    </row>
    <row r="3309" spans="1:1" x14ac:dyDescent="0.25">
      <c r="A3309" s="108" t="s">
        <v>3356</v>
      </c>
    </row>
    <row r="3310" spans="1:1" x14ac:dyDescent="0.25">
      <c r="A3310" s="108" t="s">
        <v>3357</v>
      </c>
    </row>
    <row r="3311" spans="1:1" x14ac:dyDescent="0.25">
      <c r="A3311" s="108" t="s">
        <v>3358</v>
      </c>
    </row>
    <row r="3312" spans="1:1" x14ac:dyDescent="0.25">
      <c r="A3312" s="108" t="s">
        <v>3359</v>
      </c>
    </row>
    <row r="3313" spans="1:1" x14ac:dyDescent="0.25">
      <c r="A3313" s="108" t="s">
        <v>3360</v>
      </c>
    </row>
    <row r="3314" spans="1:1" x14ac:dyDescent="0.25">
      <c r="A3314" s="108" t="s">
        <v>3361</v>
      </c>
    </row>
    <row r="3315" spans="1:1" x14ac:dyDescent="0.25">
      <c r="A3315" s="108" t="s">
        <v>3362</v>
      </c>
    </row>
    <row r="3316" spans="1:1" x14ac:dyDescent="0.25">
      <c r="A3316" s="108" t="s">
        <v>3363</v>
      </c>
    </row>
    <row r="3317" spans="1:1" x14ac:dyDescent="0.25">
      <c r="A3317" s="108" t="s">
        <v>3364</v>
      </c>
    </row>
    <row r="3318" spans="1:1" x14ac:dyDescent="0.25">
      <c r="A3318" s="108" t="s">
        <v>3365</v>
      </c>
    </row>
    <row r="3319" spans="1:1" x14ac:dyDescent="0.25">
      <c r="A3319" s="108" t="s">
        <v>3366</v>
      </c>
    </row>
    <row r="3320" spans="1:1" x14ac:dyDescent="0.25">
      <c r="A3320" s="108" t="s">
        <v>3367</v>
      </c>
    </row>
    <row r="3321" spans="1:1" x14ac:dyDescent="0.25">
      <c r="A3321" s="108" t="s">
        <v>3368</v>
      </c>
    </row>
    <row r="3322" spans="1:1" x14ac:dyDescent="0.25">
      <c r="A3322" s="108" t="s">
        <v>3369</v>
      </c>
    </row>
    <row r="3323" spans="1:1" x14ac:dyDescent="0.25">
      <c r="A3323" s="108" t="s">
        <v>3370</v>
      </c>
    </row>
    <row r="3324" spans="1:1" x14ac:dyDescent="0.25">
      <c r="A3324" s="108" t="s">
        <v>3371</v>
      </c>
    </row>
    <row r="3325" spans="1:1" x14ac:dyDescent="0.25">
      <c r="A3325" s="108" t="s">
        <v>3372</v>
      </c>
    </row>
    <row r="3326" spans="1:1" x14ac:dyDescent="0.25">
      <c r="A3326" s="108" t="s">
        <v>3373</v>
      </c>
    </row>
    <row r="3327" spans="1:1" x14ac:dyDescent="0.25">
      <c r="A3327" s="108" t="s">
        <v>3374</v>
      </c>
    </row>
    <row r="3328" spans="1:1" x14ac:dyDescent="0.25">
      <c r="A3328" s="108" t="s">
        <v>3375</v>
      </c>
    </row>
    <row r="3329" spans="1:1" x14ac:dyDescent="0.25">
      <c r="A3329" s="108" t="s">
        <v>3376</v>
      </c>
    </row>
    <row r="3330" spans="1:1" x14ac:dyDescent="0.25">
      <c r="A3330" s="108" t="s">
        <v>3377</v>
      </c>
    </row>
    <row r="3331" spans="1:1" x14ac:dyDescent="0.25">
      <c r="A3331" s="108" t="s">
        <v>3378</v>
      </c>
    </row>
    <row r="3332" spans="1:1" x14ac:dyDescent="0.25">
      <c r="A3332" s="108" t="s">
        <v>3379</v>
      </c>
    </row>
    <row r="3333" spans="1:1" x14ac:dyDescent="0.25">
      <c r="A3333" s="108" t="s">
        <v>3380</v>
      </c>
    </row>
    <row r="3334" spans="1:1" x14ac:dyDescent="0.25">
      <c r="A3334" s="108" t="s">
        <v>3381</v>
      </c>
    </row>
    <row r="3335" spans="1:1" x14ac:dyDescent="0.25">
      <c r="A3335" s="108" t="s">
        <v>3382</v>
      </c>
    </row>
    <row r="3336" spans="1:1" x14ac:dyDescent="0.25">
      <c r="A3336" s="108" t="s">
        <v>3383</v>
      </c>
    </row>
    <row r="3337" spans="1:1" x14ac:dyDescent="0.25">
      <c r="A3337" s="108" t="s">
        <v>3384</v>
      </c>
    </row>
    <row r="3338" spans="1:1" x14ac:dyDescent="0.25">
      <c r="A3338" s="108" t="s">
        <v>3385</v>
      </c>
    </row>
    <row r="3339" spans="1:1" x14ac:dyDescent="0.25">
      <c r="A3339" s="108" t="s">
        <v>3386</v>
      </c>
    </row>
    <row r="3340" spans="1:1" x14ac:dyDescent="0.25">
      <c r="A3340" s="108" t="s">
        <v>3387</v>
      </c>
    </row>
    <row r="3341" spans="1:1" x14ac:dyDescent="0.25">
      <c r="A3341" s="108" t="s">
        <v>3388</v>
      </c>
    </row>
    <row r="3342" spans="1:1" x14ac:dyDescent="0.25">
      <c r="A3342" s="108" t="s">
        <v>3389</v>
      </c>
    </row>
    <row r="3343" spans="1:1" x14ac:dyDescent="0.25">
      <c r="A3343" s="108" t="s">
        <v>3390</v>
      </c>
    </row>
    <row r="3344" spans="1:1" x14ac:dyDescent="0.25">
      <c r="A3344" s="108" t="s">
        <v>3391</v>
      </c>
    </row>
    <row r="3345" spans="1:1" x14ac:dyDescent="0.25">
      <c r="A3345" s="108" t="s">
        <v>3392</v>
      </c>
    </row>
    <row r="3346" spans="1:1" x14ac:dyDescent="0.25">
      <c r="A3346" s="108" t="s">
        <v>3393</v>
      </c>
    </row>
    <row r="3347" spans="1:1" x14ac:dyDescent="0.25">
      <c r="A3347" s="108" t="s">
        <v>3394</v>
      </c>
    </row>
    <row r="3348" spans="1:1" x14ac:dyDescent="0.25">
      <c r="A3348" s="108" t="s">
        <v>3395</v>
      </c>
    </row>
    <row r="3349" spans="1:1" x14ac:dyDescent="0.25">
      <c r="A3349" s="108" t="s">
        <v>3396</v>
      </c>
    </row>
    <row r="3350" spans="1:1" x14ac:dyDescent="0.25">
      <c r="A3350" s="108" t="s">
        <v>3397</v>
      </c>
    </row>
    <row r="3351" spans="1:1" x14ac:dyDescent="0.25">
      <c r="A3351" s="108" t="s">
        <v>3398</v>
      </c>
    </row>
    <row r="3352" spans="1:1" x14ac:dyDescent="0.25">
      <c r="A3352" s="108" t="s">
        <v>3399</v>
      </c>
    </row>
    <row r="3353" spans="1:1" x14ac:dyDescent="0.25">
      <c r="A3353" s="108" t="s">
        <v>3400</v>
      </c>
    </row>
    <row r="3354" spans="1:1" x14ac:dyDescent="0.25">
      <c r="A3354" s="108" t="s">
        <v>3401</v>
      </c>
    </row>
    <row r="3355" spans="1:1" x14ac:dyDescent="0.25">
      <c r="A3355" s="108" t="s">
        <v>3402</v>
      </c>
    </row>
    <row r="3356" spans="1:1" x14ac:dyDescent="0.25">
      <c r="A3356" s="108" t="s">
        <v>3403</v>
      </c>
    </row>
    <row r="3357" spans="1:1" x14ac:dyDescent="0.25">
      <c r="A3357" s="108" t="s">
        <v>3404</v>
      </c>
    </row>
    <row r="3358" spans="1:1" x14ac:dyDescent="0.25">
      <c r="A3358" s="108" t="s">
        <v>3405</v>
      </c>
    </row>
    <row r="3359" spans="1:1" x14ac:dyDescent="0.25">
      <c r="A3359" s="108" t="s">
        <v>3406</v>
      </c>
    </row>
    <row r="3360" spans="1:1" x14ac:dyDescent="0.25">
      <c r="A3360" s="108" t="s">
        <v>3407</v>
      </c>
    </row>
    <row r="3361" spans="1:1" x14ac:dyDescent="0.25">
      <c r="A3361" s="108" t="s">
        <v>3408</v>
      </c>
    </row>
    <row r="3362" spans="1:1" x14ac:dyDescent="0.25">
      <c r="A3362" s="108" t="s">
        <v>3409</v>
      </c>
    </row>
    <row r="3363" spans="1:1" x14ac:dyDescent="0.25">
      <c r="A3363" s="108" t="s">
        <v>3410</v>
      </c>
    </row>
    <row r="3364" spans="1:1" x14ac:dyDescent="0.25">
      <c r="A3364" s="108" t="s">
        <v>3411</v>
      </c>
    </row>
    <row r="3365" spans="1:1" x14ac:dyDescent="0.25">
      <c r="A3365" s="108" t="s">
        <v>3412</v>
      </c>
    </row>
    <row r="3366" spans="1:1" x14ac:dyDescent="0.25">
      <c r="A3366" s="108" t="s">
        <v>3413</v>
      </c>
    </row>
    <row r="3367" spans="1:1" x14ac:dyDescent="0.25">
      <c r="A3367" s="108" t="s">
        <v>3414</v>
      </c>
    </row>
    <row r="3368" spans="1:1" x14ac:dyDescent="0.25">
      <c r="A3368" s="108" t="s">
        <v>3415</v>
      </c>
    </row>
    <row r="3369" spans="1:1" x14ac:dyDescent="0.25">
      <c r="A3369" s="108" t="s">
        <v>3416</v>
      </c>
    </row>
    <row r="3370" spans="1:1" x14ac:dyDescent="0.25">
      <c r="A3370" s="108" t="s">
        <v>3417</v>
      </c>
    </row>
    <row r="3371" spans="1:1" x14ac:dyDescent="0.25">
      <c r="A3371" s="108" t="s">
        <v>3418</v>
      </c>
    </row>
    <row r="3372" spans="1:1" x14ac:dyDescent="0.25">
      <c r="A3372" s="108" t="s">
        <v>3419</v>
      </c>
    </row>
    <row r="3373" spans="1:1" x14ac:dyDescent="0.25">
      <c r="A3373" s="108" t="s">
        <v>3420</v>
      </c>
    </row>
    <row r="3374" spans="1:1" x14ac:dyDescent="0.25">
      <c r="A3374" s="108" t="s">
        <v>3421</v>
      </c>
    </row>
    <row r="3375" spans="1:1" x14ac:dyDescent="0.25">
      <c r="A3375" s="108" t="s">
        <v>3422</v>
      </c>
    </row>
    <row r="3376" spans="1:1" x14ac:dyDescent="0.25">
      <c r="A3376" s="108" t="s">
        <v>3423</v>
      </c>
    </row>
    <row r="3377" spans="1:1" x14ac:dyDescent="0.25">
      <c r="A3377" s="108" t="s">
        <v>3424</v>
      </c>
    </row>
    <row r="3378" spans="1:1" x14ac:dyDescent="0.25">
      <c r="A3378" s="108" t="s">
        <v>3425</v>
      </c>
    </row>
    <row r="3379" spans="1:1" x14ac:dyDescent="0.25">
      <c r="A3379" s="108" t="s">
        <v>3426</v>
      </c>
    </row>
    <row r="3380" spans="1:1" x14ac:dyDescent="0.25">
      <c r="A3380" s="108" t="s">
        <v>3427</v>
      </c>
    </row>
    <row r="3381" spans="1:1" x14ac:dyDescent="0.25">
      <c r="A3381" s="108" t="s">
        <v>3428</v>
      </c>
    </row>
    <row r="3382" spans="1:1" x14ac:dyDescent="0.25">
      <c r="A3382" s="108" t="s">
        <v>3429</v>
      </c>
    </row>
    <row r="3383" spans="1:1" x14ac:dyDescent="0.25">
      <c r="A3383" s="108" t="s">
        <v>3430</v>
      </c>
    </row>
    <row r="3384" spans="1:1" x14ac:dyDescent="0.25">
      <c r="A3384" s="108" t="s">
        <v>3431</v>
      </c>
    </row>
    <row r="3385" spans="1:1" x14ac:dyDescent="0.25">
      <c r="A3385" s="108" t="s">
        <v>3432</v>
      </c>
    </row>
    <row r="3386" spans="1:1" x14ac:dyDescent="0.25">
      <c r="A3386" s="108" t="s">
        <v>3433</v>
      </c>
    </row>
    <row r="3387" spans="1:1" x14ac:dyDescent="0.25">
      <c r="A3387" s="108" t="s">
        <v>3434</v>
      </c>
    </row>
    <row r="3388" spans="1:1" x14ac:dyDescent="0.25">
      <c r="A3388" s="108" t="s">
        <v>3435</v>
      </c>
    </row>
    <row r="3389" spans="1:1" x14ac:dyDescent="0.25">
      <c r="A3389" s="108" t="s">
        <v>3436</v>
      </c>
    </row>
    <row r="3390" spans="1:1" x14ac:dyDescent="0.25">
      <c r="A3390" s="108" t="s">
        <v>3437</v>
      </c>
    </row>
    <row r="3391" spans="1:1" x14ac:dyDescent="0.25">
      <c r="A3391" s="108" t="s">
        <v>3438</v>
      </c>
    </row>
    <row r="3392" spans="1:1" x14ac:dyDescent="0.25">
      <c r="A3392" s="108" t="s">
        <v>3439</v>
      </c>
    </row>
    <row r="3393" spans="1:1" x14ac:dyDescent="0.25">
      <c r="A3393" s="108" t="s">
        <v>3440</v>
      </c>
    </row>
    <row r="3394" spans="1:1" x14ac:dyDescent="0.25">
      <c r="A3394" s="108" t="s">
        <v>3441</v>
      </c>
    </row>
    <row r="3395" spans="1:1" x14ac:dyDescent="0.25">
      <c r="A3395" s="108" t="s">
        <v>3442</v>
      </c>
    </row>
    <row r="3396" spans="1:1" x14ac:dyDescent="0.25">
      <c r="A3396" s="108" t="s">
        <v>3443</v>
      </c>
    </row>
    <row r="3397" spans="1:1" x14ac:dyDescent="0.25">
      <c r="A3397" s="108" t="s">
        <v>3444</v>
      </c>
    </row>
    <row r="3398" spans="1:1" x14ac:dyDescent="0.25">
      <c r="A3398" s="108" t="s">
        <v>3445</v>
      </c>
    </row>
    <row r="3399" spans="1:1" x14ac:dyDescent="0.25">
      <c r="A3399" s="108" t="s">
        <v>3446</v>
      </c>
    </row>
    <row r="3400" spans="1:1" x14ac:dyDescent="0.25">
      <c r="A3400" s="108" t="s">
        <v>3447</v>
      </c>
    </row>
    <row r="3401" spans="1:1" x14ac:dyDescent="0.25">
      <c r="A3401" s="108" t="s">
        <v>3448</v>
      </c>
    </row>
    <row r="3402" spans="1:1" x14ac:dyDescent="0.25">
      <c r="A3402" s="108" t="s">
        <v>3449</v>
      </c>
    </row>
    <row r="3403" spans="1:1" x14ac:dyDescent="0.25">
      <c r="A3403" s="108" t="s">
        <v>3450</v>
      </c>
    </row>
    <row r="3404" spans="1:1" x14ac:dyDescent="0.25">
      <c r="A3404" s="108" t="s">
        <v>3451</v>
      </c>
    </row>
    <row r="3405" spans="1:1" x14ac:dyDescent="0.25">
      <c r="A3405" s="108" t="s">
        <v>3452</v>
      </c>
    </row>
    <row r="3406" spans="1:1" x14ac:dyDescent="0.25">
      <c r="A3406" s="108" t="s">
        <v>3453</v>
      </c>
    </row>
    <row r="3407" spans="1:1" x14ac:dyDescent="0.25">
      <c r="A3407" s="108" t="s">
        <v>3454</v>
      </c>
    </row>
    <row r="3408" spans="1:1" x14ac:dyDescent="0.25">
      <c r="A3408" s="108" t="s">
        <v>3455</v>
      </c>
    </row>
    <row r="3409" spans="1:1" x14ac:dyDescent="0.25">
      <c r="A3409" s="108" t="s">
        <v>3456</v>
      </c>
    </row>
    <row r="3410" spans="1:1" x14ac:dyDescent="0.25">
      <c r="A3410" s="108" t="s">
        <v>3457</v>
      </c>
    </row>
    <row r="3411" spans="1:1" x14ac:dyDescent="0.25">
      <c r="A3411" s="108" t="s">
        <v>3458</v>
      </c>
    </row>
    <row r="3412" spans="1:1" x14ac:dyDescent="0.25">
      <c r="A3412" s="108" t="s">
        <v>3459</v>
      </c>
    </row>
    <row r="3413" spans="1:1" x14ac:dyDescent="0.25">
      <c r="A3413" s="108" t="s">
        <v>3460</v>
      </c>
    </row>
    <row r="3414" spans="1:1" x14ac:dyDescent="0.25">
      <c r="A3414" s="108" t="s">
        <v>3461</v>
      </c>
    </row>
    <row r="3415" spans="1:1" x14ac:dyDescent="0.25">
      <c r="A3415" s="108" t="s">
        <v>3462</v>
      </c>
    </row>
    <row r="3416" spans="1:1" x14ac:dyDescent="0.25">
      <c r="A3416" s="108" t="s">
        <v>3463</v>
      </c>
    </row>
    <row r="3417" spans="1:1" x14ac:dyDescent="0.25">
      <c r="A3417" s="108" t="s">
        <v>3464</v>
      </c>
    </row>
    <row r="3418" spans="1:1" x14ac:dyDescent="0.25">
      <c r="A3418" s="108" t="s">
        <v>3465</v>
      </c>
    </row>
    <row r="3419" spans="1:1" x14ac:dyDescent="0.25">
      <c r="A3419" s="108" t="s">
        <v>3466</v>
      </c>
    </row>
    <row r="3420" spans="1:1" x14ac:dyDescent="0.25">
      <c r="A3420" s="108" t="s">
        <v>3467</v>
      </c>
    </row>
    <row r="3421" spans="1:1" x14ac:dyDescent="0.25">
      <c r="A3421" s="108" t="s">
        <v>3468</v>
      </c>
    </row>
    <row r="3422" spans="1:1" x14ac:dyDescent="0.25">
      <c r="A3422" s="108" t="s">
        <v>3469</v>
      </c>
    </row>
    <row r="3423" spans="1:1" x14ac:dyDescent="0.25">
      <c r="A3423" s="108" t="s">
        <v>3470</v>
      </c>
    </row>
    <row r="3424" spans="1:1" x14ac:dyDescent="0.25">
      <c r="A3424" s="108" t="s">
        <v>3471</v>
      </c>
    </row>
    <row r="3425" spans="1:1" x14ac:dyDescent="0.25">
      <c r="A3425" s="108" t="s">
        <v>3472</v>
      </c>
    </row>
    <row r="3426" spans="1:1" x14ac:dyDescent="0.25">
      <c r="A3426" s="108" t="s">
        <v>3473</v>
      </c>
    </row>
    <row r="3427" spans="1:1" x14ac:dyDescent="0.25">
      <c r="A3427" s="108" t="s">
        <v>3474</v>
      </c>
    </row>
    <row r="3428" spans="1:1" x14ac:dyDescent="0.25">
      <c r="A3428" s="108" t="s">
        <v>3475</v>
      </c>
    </row>
    <row r="3429" spans="1:1" x14ac:dyDescent="0.25">
      <c r="A3429" s="108" t="s">
        <v>3476</v>
      </c>
    </row>
    <row r="3430" spans="1:1" x14ac:dyDescent="0.25">
      <c r="A3430" s="108" t="s">
        <v>3477</v>
      </c>
    </row>
    <row r="3431" spans="1:1" x14ac:dyDescent="0.25">
      <c r="A3431" s="108" t="s">
        <v>3478</v>
      </c>
    </row>
    <row r="3432" spans="1:1" x14ac:dyDescent="0.25">
      <c r="A3432" s="108" t="s">
        <v>3479</v>
      </c>
    </row>
    <row r="3433" spans="1:1" x14ac:dyDescent="0.25">
      <c r="A3433" s="108" t="s">
        <v>3480</v>
      </c>
    </row>
    <row r="3434" spans="1:1" x14ac:dyDescent="0.25">
      <c r="A3434" s="108" t="s">
        <v>3481</v>
      </c>
    </row>
    <row r="3435" spans="1:1" x14ac:dyDescent="0.25">
      <c r="A3435" s="108" t="s">
        <v>3482</v>
      </c>
    </row>
    <row r="3436" spans="1:1" x14ac:dyDescent="0.25">
      <c r="A3436" s="108" t="s">
        <v>3483</v>
      </c>
    </row>
    <row r="3437" spans="1:1" x14ac:dyDescent="0.25">
      <c r="A3437" s="108" t="s">
        <v>3484</v>
      </c>
    </row>
    <row r="3438" spans="1:1" x14ac:dyDescent="0.25">
      <c r="A3438" s="108" t="s">
        <v>3485</v>
      </c>
    </row>
    <row r="3439" spans="1:1" x14ac:dyDescent="0.25">
      <c r="A3439" s="108" t="s">
        <v>3486</v>
      </c>
    </row>
    <row r="3440" spans="1:1" x14ac:dyDescent="0.25">
      <c r="A3440" s="108" t="s">
        <v>3487</v>
      </c>
    </row>
    <row r="3441" spans="1:1" x14ac:dyDescent="0.25">
      <c r="A3441" s="108" t="s">
        <v>3488</v>
      </c>
    </row>
    <row r="3442" spans="1:1" x14ac:dyDescent="0.25">
      <c r="A3442" s="108" t="s">
        <v>3489</v>
      </c>
    </row>
    <row r="3443" spans="1:1" x14ac:dyDescent="0.25">
      <c r="A3443" s="108" t="s">
        <v>3490</v>
      </c>
    </row>
    <row r="3444" spans="1:1" x14ac:dyDescent="0.25">
      <c r="A3444" s="108" t="s">
        <v>3491</v>
      </c>
    </row>
    <row r="3445" spans="1:1" x14ac:dyDescent="0.25">
      <c r="A3445" s="108" t="s">
        <v>3492</v>
      </c>
    </row>
    <row r="3446" spans="1:1" x14ac:dyDescent="0.25">
      <c r="A3446" s="108" t="s">
        <v>3493</v>
      </c>
    </row>
    <row r="3447" spans="1:1" x14ac:dyDescent="0.25">
      <c r="A3447" s="108" t="s">
        <v>3494</v>
      </c>
    </row>
    <row r="3448" spans="1:1" x14ac:dyDescent="0.25">
      <c r="A3448" s="108" t="s">
        <v>3495</v>
      </c>
    </row>
    <row r="3449" spans="1:1" x14ac:dyDescent="0.25">
      <c r="A3449" s="108" t="s">
        <v>3496</v>
      </c>
    </row>
    <row r="3450" spans="1:1" x14ac:dyDescent="0.25">
      <c r="A3450" s="108" t="s">
        <v>3497</v>
      </c>
    </row>
    <row r="3451" spans="1:1" x14ac:dyDescent="0.25">
      <c r="A3451" s="108" t="s">
        <v>3498</v>
      </c>
    </row>
    <row r="3452" spans="1:1" x14ac:dyDescent="0.25">
      <c r="A3452" s="108" t="s">
        <v>3499</v>
      </c>
    </row>
    <row r="3453" spans="1:1" x14ac:dyDescent="0.25">
      <c r="A3453" s="108" t="s">
        <v>3500</v>
      </c>
    </row>
    <row r="3454" spans="1:1" x14ac:dyDescent="0.25">
      <c r="A3454" s="108" t="s">
        <v>3501</v>
      </c>
    </row>
    <row r="3455" spans="1:1" x14ac:dyDescent="0.25">
      <c r="A3455" s="108" t="s">
        <v>3502</v>
      </c>
    </row>
    <row r="3456" spans="1:1" x14ac:dyDescent="0.25">
      <c r="A3456" s="108" t="s">
        <v>3503</v>
      </c>
    </row>
    <row r="3457" spans="1:1" x14ac:dyDescent="0.25">
      <c r="A3457" s="108" t="s">
        <v>3504</v>
      </c>
    </row>
    <row r="3458" spans="1:1" x14ac:dyDescent="0.25">
      <c r="A3458" s="108" t="s">
        <v>3505</v>
      </c>
    </row>
    <row r="3459" spans="1:1" x14ac:dyDescent="0.25">
      <c r="A3459" s="108" t="s">
        <v>3506</v>
      </c>
    </row>
    <row r="3460" spans="1:1" x14ac:dyDescent="0.25">
      <c r="A3460" s="108" t="s">
        <v>3507</v>
      </c>
    </row>
    <row r="3461" spans="1:1" x14ac:dyDescent="0.25">
      <c r="A3461" s="108" t="s">
        <v>3508</v>
      </c>
    </row>
    <row r="3462" spans="1:1" x14ac:dyDescent="0.25">
      <c r="A3462" s="108" t="s">
        <v>3509</v>
      </c>
    </row>
    <row r="3463" spans="1:1" x14ac:dyDescent="0.25">
      <c r="A3463" s="108" t="s">
        <v>3510</v>
      </c>
    </row>
    <row r="3464" spans="1:1" x14ac:dyDescent="0.25">
      <c r="A3464" s="108" t="s">
        <v>3511</v>
      </c>
    </row>
    <row r="3465" spans="1:1" x14ac:dyDescent="0.25">
      <c r="A3465" s="108" t="s">
        <v>3512</v>
      </c>
    </row>
    <row r="3466" spans="1:1" x14ac:dyDescent="0.25">
      <c r="A3466" s="108" t="s">
        <v>3513</v>
      </c>
    </row>
    <row r="3467" spans="1:1" x14ac:dyDescent="0.25">
      <c r="A3467" s="108" t="s">
        <v>3514</v>
      </c>
    </row>
    <row r="3468" spans="1:1" x14ac:dyDescent="0.25">
      <c r="A3468" s="108" t="s">
        <v>3515</v>
      </c>
    </row>
    <row r="3469" spans="1:1" x14ac:dyDescent="0.25">
      <c r="A3469" s="108" t="s">
        <v>3516</v>
      </c>
    </row>
    <row r="3470" spans="1:1" x14ac:dyDescent="0.25">
      <c r="A3470" s="108" t="s">
        <v>3517</v>
      </c>
    </row>
    <row r="3471" spans="1:1" x14ac:dyDescent="0.25">
      <c r="A3471" s="108" t="s">
        <v>3518</v>
      </c>
    </row>
    <row r="3472" spans="1:1" x14ac:dyDescent="0.25">
      <c r="A3472" s="108" t="s">
        <v>3519</v>
      </c>
    </row>
    <row r="3473" spans="1:1" x14ac:dyDescent="0.25">
      <c r="A3473" s="108" t="s">
        <v>3520</v>
      </c>
    </row>
    <row r="3474" spans="1:1" x14ac:dyDescent="0.25">
      <c r="A3474" s="108" t="s">
        <v>3521</v>
      </c>
    </row>
    <row r="3475" spans="1:1" x14ac:dyDescent="0.25">
      <c r="A3475" s="108" t="s">
        <v>3522</v>
      </c>
    </row>
    <row r="3476" spans="1:1" x14ac:dyDescent="0.25">
      <c r="A3476" s="108" t="s">
        <v>3523</v>
      </c>
    </row>
    <row r="3477" spans="1:1" x14ac:dyDescent="0.25">
      <c r="A3477" s="108" t="s">
        <v>3524</v>
      </c>
    </row>
    <row r="3478" spans="1:1" x14ac:dyDescent="0.25">
      <c r="A3478" s="108" t="s">
        <v>3525</v>
      </c>
    </row>
    <row r="3479" spans="1:1" x14ac:dyDescent="0.25">
      <c r="A3479" s="108" t="s">
        <v>3526</v>
      </c>
    </row>
    <row r="3480" spans="1:1" x14ac:dyDescent="0.25">
      <c r="A3480" s="108" t="s">
        <v>3527</v>
      </c>
    </row>
    <row r="3481" spans="1:1" x14ac:dyDescent="0.25">
      <c r="A3481" s="108" t="s">
        <v>3528</v>
      </c>
    </row>
    <row r="3482" spans="1:1" x14ac:dyDescent="0.25">
      <c r="A3482" s="108" t="s">
        <v>3529</v>
      </c>
    </row>
    <row r="3483" spans="1:1" x14ac:dyDescent="0.25">
      <c r="A3483" s="108" t="s">
        <v>3530</v>
      </c>
    </row>
    <row r="3484" spans="1:1" x14ac:dyDescent="0.25">
      <c r="A3484" s="108" t="s">
        <v>3531</v>
      </c>
    </row>
    <row r="3485" spans="1:1" x14ac:dyDescent="0.25">
      <c r="A3485" s="108" t="s">
        <v>3532</v>
      </c>
    </row>
    <row r="3486" spans="1:1" x14ac:dyDescent="0.25">
      <c r="A3486" s="108" t="s">
        <v>3533</v>
      </c>
    </row>
    <row r="3487" spans="1:1" x14ac:dyDescent="0.25">
      <c r="A3487" s="108" t="s">
        <v>3534</v>
      </c>
    </row>
    <row r="3488" spans="1:1" x14ac:dyDescent="0.25">
      <c r="A3488" s="108" t="s">
        <v>3535</v>
      </c>
    </row>
    <row r="3489" spans="1:1" x14ac:dyDescent="0.25">
      <c r="A3489" s="108" t="s">
        <v>3536</v>
      </c>
    </row>
    <row r="3490" spans="1:1" x14ac:dyDescent="0.25">
      <c r="A3490" s="108" t="s">
        <v>3537</v>
      </c>
    </row>
    <row r="3491" spans="1:1" x14ac:dyDescent="0.25">
      <c r="A3491" s="108" t="s">
        <v>3538</v>
      </c>
    </row>
    <row r="3492" spans="1:1" x14ac:dyDescent="0.25">
      <c r="A3492" s="108" t="s">
        <v>3539</v>
      </c>
    </row>
    <row r="3493" spans="1:1" x14ac:dyDescent="0.25">
      <c r="A3493" s="108" t="s">
        <v>3540</v>
      </c>
    </row>
    <row r="3494" spans="1:1" x14ac:dyDescent="0.25">
      <c r="A3494" s="108" t="s">
        <v>3541</v>
      </c>
    </row>
    <row r="3495" spans="1:1" x14ac:dyDescent="0.25">
      <c r="A3495" s="108" t="s">
        <v>3542</v>
      </c>
    </row>
    <row r="3496" spans="1:1" x14ac:dyDescent="0.25">
      <c r="A3496" s="108" t="s">
        <v>3543</v>
      </c>
    </row>
    <row r="3497" spans="1:1" x14ac:dyDescent="0.25">
      <c r="A3497" s="108" t="s">
        <v>3544</v>
      </c>
    </row>
    <row r="3498" spans="1:1" x14ac:dyDescent="0.25">
      <c r="A3498" s="108" t="s">
        <v>3545</v>
      </c>
    </row>
    <row r="3499" spans="1:1" x14ac:dyDescent="0.25">
      <c r="A3499" s="108" t="s">
        <v>3546</v>
      </c>
    </row>
    <row r="3500" spans="1:1" x14ac:dyDescent="0.25">
      <c r="A3500" s="108" t="s">
        <v>3547</v>
      </c>
    </row>
    <row r="3501" spans="1:1" x14ac:dyDescent="0.25">
      <c r="A3501" s="108" t="s">
        <v>3548</v>
      </c>
    </row>
    <row r="3502" spans="1:1" x14ac:dyDescent="0.25">
      <c r="A3502" s="108" t="s">
        <v>3549</v>
      </c>
    </row>
    <row r="3503" spans="1:1" x14ac:dyDescent="0.25">
      <c r="A3503" s="108" t="s">
        <v>3550</v>
      </c>
    </row>
    <row r="3504" spans="1:1" x14ac:dyDescent="0.25">
      <c r="A3504" s="108" t="s">
        <v>3551</v>
      </c>
    </row>
    <row r="3505" spans="1:1" x14ac:dyDescent="0.25">
      <c r="A3505" s="108" t="s">
        <v>3552</v>
      </c>
    </row>
    <row r="3506" spans="1:1" x14ac:dyDescent="0.25">
      <c r="A3506" s="108" t="s">
        <v>3553</v>
      </c>
    </row>
    <row r="3507" spans="1:1" x14ac:dyDescent="0.25">
      <c r="A3507" s="108" t="s">
        <v>3554</v>
      </c>
    </row>
    <row r="3508" spans="1:1" x14ac:dyDescent="0.25">
      <c r="A3508" s="108" t="s">
        <v>3555</v>
      </c>
    </row>
    <row r="3509" spans="1:1" x14ac:dyDescent="0.25">
      <c r="A3509" s="108" t="s">
        <v>3556</v>
      </c>
    </row>
    <row r="3510" spans="1:1" x14ac:dyDescent="0.25">
      <c r="A3510" s="108" t="s">
        <v>3557</v>
      </c>
    </row>
    <row r="3511" spans="1:1" x14ac:dyDescent="0.25">
      <c r="A3511" s="108" t="s">
        <v>3558</v>
      </c>
    </row>
    <row r="3512" spans="1:1" x14ac:dyDescent="0.25">
      <c r="A3512" s="108" t="s">
        <v>3559</v>
      </c>
    </row>
    <row r="3513" spans="1:1" x14ac:dyDescent="0.25">
      <c r="A3513" s="108" t="s">
        <v>3560</v>
      </c>
    </row>
    <row r="3514" spans="1:1" x14ac:dyDescent="0.25">
      <c r="A3514" s="108" t="s">
        <v>3561</v>
      </c>
    </row>
    <row r="3515" spans="1:1" x14ac:dyDescent="0.25">
      <c r="A3515" s="108" t="s">
        <v>3562</v>
      </c>
    </row>
    <row r="3516" spans="1:1" x14ac:dyDescent="0.25">
      <c r="A3516" s="108" t="s">
        <v>3563</v>
      </c>
    </row>
    <row r="3517" spans="1:1" x14ac:dyDescent="0.25">
      <c r="A3517" s="108" t="s">
        <v>3564</v>
      </c>
    </row>
    <row r="3518" spans="1:1" x14ac:dyDescent="0.25">
      <c r="A3518" s="108" t="s">
        <v>3565</v>
      </c>
    </row>
    <row r="3519" spans="1:1" x14ac:dyDescent="0.25">
      <c r="A3519" s="108" t="s">
        <v>3566</v>
      </c>
    </row>
    <row r="3520" spans="1:1" x14ac:dyDescent="0.25">
      <c r="A3520" s="108" t="s">
        <v>3567</v>
      </c>
    </row>
    <row r="3521" spans="1:1" x14ac:dyDescent="0.25">
      <c r="A3521" s="108" t="s">
        <v>3568</v>
      </c>
    </row>
    <row r="3522" spans="1:1" x14ac:dyDescent="0.25">
      <c r="A3522" s="108" t="s">
        <v>3569</v>
      </c>
    </row>
    <row r="3523" spans="1:1" x14ac:dyDescent="0.25">
      <c r="A3523" s="108" t="s">
        <v>3570</v>
      </c>
    </row>
    <row r="3524" spans="1:1" x14ac:dyDescent="0.25">
      <c r="A3524" s="108" t="s">
        <v>3571</v>
      </c>
    </row>
    <row r="3525" spans="1:1" x14ac:dyDescent="0.25">
      <c r="A3525" s="108" t="s">
        <v>3572</v>
      </c>
    </row>
    <row r="3526" spans="1:1" x14ac:dyDescent="0.25">
      <c r="A3526" s="108" t="s">
        <v>3573</v>
      </c>
    </row>
    <row r="3527" spans="1:1" x14ac:dyDescent="0.25">
      <c r="A3527" s="108" t="s">
        <v>3574</v>
      </c>
    </row>
    <row r="3528" spans="1:1" x14ac:dyDescent="0.25">
      <c r="A3528" s="108" t="s">
        <v>3575</v>
      </c>
    </row>
    <row r="3529" spans="1:1" x14ac:dyDescent="0.25">
      <c r="A3529" s="108" t="s">
        <v>3576</v>
      </c>
    </row>
    <row r="3530" spans="1:1" x14ac:dyDescent="0.25">
      <c r="A3530" s="108" t="s">
        <v>3577</v>
      </c>
    </row>
    <row r="3531" spans="1:1" x14ac:dyDescent="0.25">
      <c r="A3531" s="108" t="s">
        <v>3578</v>
      </c>
    </row>
    <row r="3532" spans="1:1" x14ac:dyDescent="0.25">
      <c r="A3532" s="108" t="s">
        <v>3579</v>
      </c>
    </row>
    <row r="3533" spans="1:1" x14ac:dyDescent="0.25">
      <c r="A3533" s="108" t="s">
        <v>3580</v>
      </c>
    </row>
    <row r="3534" spans="1:1" x14ac:dyDescent="0.25">
      <c r="A3534" s="108" t="s">
        <v>3581</v>
      </c>
    </row>
    <row r="3535" spans="1:1" x14ac:dyDescent="0.25">
      <c r="A3535" s="108" t="s">
        <v>3582</v>
      </c>
    </row>
    <row r="3536" spans="1:1" x14ac:dyDescent="0.25">
      <c r="A3536" s="108" t="s">
        <v>3583</v>
      </c>
    </row>
    <row r="3537" spans="1:1" x14ac:dyDescent="0.25">
      <c r="A3537" s="108" t="s">
        <v>3584</v>
      </c>
    </row>
    <row r="3538" spans="1:1" x14ac:dyDescent="0.25">
      <c r="A3538" s="108" t="s">
        <v>3585</v>
      </c>
    </row>
    <row r="3539" spans="1:1" x14ac:dyDescent="0.25">
      <c r="A3539" s="108" t="s">
        <v>3586</v>
      </c>
    </row>
    <row r="3540" spans="1:1" x14ac:dyDescent="0.25">
      <c r="A3540" s="108" t="s">
        <v>3587</v>
      </c>
    </row>
    <row r="3541" spans="1:1" x14ac:dyDescent="0.25">
      <c r="A3541" s="108" t="s">
        <v>3588</v>
      </c>
    </row>
    <row r="3542" spans="1:1" x14ac:dyDescent="0.25">
      <c r="A3542" s="108" t="s">
        <v>3589</v>
      </c>
    </row>
    <row r="3543" spans="1:1" x14ac:dyDescent="0.25">
      <c r="A3543" s="108" t="s">
        <v>3590</v>
      </c>
    </row>
    <row r="3544" spans="1:1" x14ac:dyDescent="0.25">
      <c r="A3544" s="108" t="s">
        <v>3591</v>
      </c>
    </row>
    <row r="3545" spans="1:1" x14ac:dyDescent="0.25">
      <c r="A3545" s="108" t="s">
        <v>3592</v>
      </c>
    </row>
    <row r="3546" spans="1:1" x14ac:dyDescent="0.25">
      <c r="A3546" s="108" t="s">
        <v>3593</v>
      </c>
    </row>
    <row r="3547" spans="1:1" x14ac:dyDescent="0.25">
      <c r="A3547" s="108" t="s">
        <v>3594</v>
      </c>
    </row>
    <row r="3548" spans="1:1" x14ac:dyDescent="0.25">
      <c r="A3548" s="108" t="s">
        <v>3595</v>
      </c>
    </row>
    <row r="3549" spans="1:1" x14ac:dyDescent="0.25">
      <c r="A3549" s="108" t="s">
        <v>3596</v>
      </c>
    </row>
    <row r="3550" spans="1:1" x14ac:dyDescent="0.25">
      <c r="A3550" s="108" t="s">
        <v>3597</v>
      </c>
    </row>
    <row r="3551" spans="1:1" x14ac:dyDescent="0.25">
      <c r="A3551" s="108" t="s">
        <v>3598</v>
      </c>
    </row>
    <row r="3552" spans="1:1" x14ac:dyDescent="0.25">
      <c r="A3552" s="108" t="s">
        <v>3599</v>
      </c>
    </row>
    <row r="3553" spans="1:1" x14ac:dyDescent="0.25">
      <c r="A3553" s="108" t="s">
        <v>3600</v>
      </c>
    </row>
    <row r="3554" spans="1:1" x14ac:dyDescent="0.25">
      <c r="A3554" s="108" t="s">
        <v>3601</v>
      </c>
    </row>
    <row r="3555" spans="1:1" x14ac:dyDescent="0.25">
      <c r="A3555" s="108" t="s">
        <v>3602</v>
      </c>
    </row>
    <row r="3556" spans="1:1" x14ac:dyDescent="0.25">
      <c r="A3556" s="108" t="s">
        <v>3603</v>
      </c>
    </row>
    <row r="3557" spans="1:1" x14ac:dyDescent="0.25">
      <c r="A3557" s="108" t="s">
        <v>3604</v>
      </c>
    </row>
    <row r="3558" spans="1:1" x14ac:dyDescent="0.25">
      <c r="A3558" s="108" t="s">
        <v>3605</v>
      </c>
    </row>
    <row r="3559" spans="1:1" x14ac:dyDescent="0.25">
      <c r="A3559" s="108" t="s">
        <v>3606</v>
      </c>
    </row>
    <row r="3560" spans="1:1" x14ac:dyDescent="0.25">
      <c r="A3560" s="108" t="s">
        <v>3607</v>
      </c>
    </row>
    <row r="3561" spans="1:1" x14ac:dyDescent="0.25">
      <c r="A3561" s="108" t="s">
        <v>3608</v>
      </c>
    </row>
    <row r="3562" spans="1:1" x14ac:dyDescent="0.25">
      <c r="A3562" s="108" t="s">
        <v>3609</v>
      </c>
    </row>
    <row r="3563" spans="1:1" x14ac:dyDescent="0.25">
      <c r="A3563" s="108" t="s">
        <v>3610</v>
      </c>
    </row>
    <row r="3564" spans="1:1" x14ac:dyDescent="0.25">
      <c r="A3564" s="108" t="s">
        <v>3611</v>
      </c>
    </row>
    <row r="3565" spans="1:1" x14ac:dyDescent="0.25">
      <c r="A3565" s="108" t="s">
        <v>3612</v>
      </c>
    </row>
    <row r="3566" spans="1:1" x14ac:dyDescent="0.25">
      <c r="A3566" s="108" t="s">
        <v>3613</v>
      </c>
    </row>
    <row r="3567" spans="1:1" x14ac:dyDescent="0.25">
      <c r="A3567" s="108" t="s">
        <v>3614</v>
      </c>
    </row>
    <row r="3568" spans="1:1" x14ac:dyDescent="0.25">
      <c r="A3568" s="108" t="s">
        <v>3615</v>
      </c>
    </row>
    <row r="3569" spans="1:1" x14ac:dyDescent="0.25">
      <c r="A3569" s="108" t="s">
        <v>3616</v>
      </c>
    </row>
    <row r="3570" spans="1:1" x14ac:dyDescent="0.25">
      <c r="A3570" s="108" t="s">
        <v>3617</v>
      </c>
    </row>
    <row r="3571" spans="1:1" x14ac:dyDescent="0.25">
      <c r="A3571" s="108" t="s">
        <v>3618</v>
      </c>
    </row>
    <row r="3572" spans="1:1" x14ac:dyDescent="0.25">
      <c r="A3572" s="108" t="s">
        <v>3619</v>
      </c>
    </row>
    <row r="3573" spans="1:1" x14ac:dyDescent="0.25">
      <c r="A3573" s="108" t="s">
        <v>3620</v>
      </c>
    </row>
    <row r="3574" spans="1:1" x14ac:dyDescent="0.25">
      <c r="A3574" s="108" t="s">
        <v>3621</v>
      </c>
    </row>
    <row r="3575" spans="1:1" x14ac:dyDescent="0.25">
      <c r="A3575" s="108" t="s">
        <v>3622</v>
      </c>
    </row>
    <row r="3576" spans="1:1" x14ac:dyDescent="0.25">
      <c r="A3576" s="108" t="s">
        <v>3623</v>
      </c>
    </row>
    <row r="3577" spans="1:1" x14ac:dyDescent="0.25">
      <c r="A3577" s="108" t="s">
        <v>3624</v>
      </c>
    </row>
    <row r="3578" spans="1:1" x14ac:dyDescent="0.25">
      <c r="A3578" s="108" t="s">
        <v>3625</v>
      </c>
    </row>
    <row r="3579" spans="1:1" x14ac:dyDescent="0.25">
      <c r="A3579" s="108" t="s">
        <v>3626</v>
      </c>
    </row>
    <row r="3580" spans="1:1" x14ac:dyDescent="0.25">
      <c r="A3580" s="108" t="s">
        <v>3627</v>
      </c>
    </row>
    <row r="3581" spans="1:1" x14ac:dyDescent="0.25">
      <c r="A3581" s="108" t="s">
        <v>3628</v>
      </c>
    </row>
    <row r="3582" spans="1:1" x14ac:dyDescent="0.25">
      <c r="A3582" s="108" t="s">
        <v>3629</v>
      </c>
    </row>
    <row r="3583" spans="1:1" x14ac:dyDescent="0.25">
      <c r="A3583" s="108" t="s">
        <v>3630</v>
      </c>
    </row>
    <row r="3584" spans="1:1" x14ac:dyDescent="0.25">
      <c r="A3584" s="108" t="s">
        <v>3631</v>
      </c>
    </row>
    <row r="3585" spans="1:1" x14ac:dyDescent="0.25">
      <c r="A3585" s="108" t="s">
        <v>3632</v>
      </c>
    </row>
    <row r="3586" spans="1:1" x14ac:dyDescent="0.25">
      <c r="A3586" s="108" t="s">
        <v>3633</v>
      </c>
    </row>
    <row r="3587" spans="1:1" x14ac:dyDescent="0.25">
      <c r="A3587" s="108" t="s">
        <v>3634</v>
      </c>
    </row>
    <row r="3588" spans="1:1" x14ac:dyDescent="0.25">
      <c r="A3588" s="108" t="s">
        <v>3635</v>
      </c>
    </row>
    <row r="3589" spans="1:1" x14ac:dyDescent="0.25">
      <c r="A3589" s="108" t="s">
        <v>3636</v>
      </c>
    </row>
    <row r="3590" spans="1:1" x14ac:dyDescent="0.25">
      <c r="A3590" s="108" t="s">
        <v>3637</v>
      </c>
    </row>
    <row r="3591" spans="1:1" x14ac:dyDescent="0.25">
      <c r="A3591" s="108" t="s">
        <v>3638</v>
      </c>
    </row>
    <row r="3592" spans="1:1" x14ac:dyDescent="0.25">
      <c r="A3592" s="108" t="s">
        <v>3639</v>
      </c>
    </row>
    <row r="3593" spans="1:1" x14ac:dyDescent="0.25">
      <c r="A3593" s="108" t="s">
        <v>3640</v>
      </c>
    </row>
    <row r="3594" spans="1:1" x14ac:dyDescent="0.25">
      <c r="A3594" s="108" t="s">
        <v>3641</v>
      </c>
    </row>
    <row r="3595" spans="1:1" x14ac:dyDescent="0.25">
      <c r="A3595" s="108" t="s">
        <v>3642</v>
      </c>
    </row>
    <row r="3596" spans="1:1" x14ac:dyDescent="0.25">
      <c r="A3596" s="108" t="s">
        <v>3643</v>
      </c>
    </row>
    <row r="3597" spans="1:1" x14ac:dyDescent="0.25">
      <c r="A3597" s="108" t="s">
        <v>3644</v>
      </c>
    </row>
    <row r="3598" spans="1:1" x14ac:dyDescent="0.25">
      <c r="A3598" s="108" t="s">
        <v>3645</v>
      </c>
    </row>
    <row r="3599" spans="1:1" x14ac:dyDescent="0.25">
      <c r="A3599" s="111" t="s">
        <v>3646</v>
      </c>
    </row>
    <row r="3600" spans="1:1" x14ac:dyDescent="0.25">
      <c r="A3600" s="108" t="s">
        <v>3647</v>
      </c>
    </row>
    <row r="3601" spans="1:1" x14ac:dyDescent="0.25">
      <c r="A3601" s="108" t="s">
        <v>3648</v>
      </c>
    </row>
    <row r="3602" spans="1:1" x14ac:dyDescent="0.25">
      <c r="A3602" s="108" t="s">
        <v>3649</v>
      </c>
    </row>
    <row r="3603" spans="1:1" x14ac:dyDescent="0.25">
      <c r="A3603" s="108" t="s">
        <v>3650</v>
      </c>
    </row>
    <row r="3604" spans="1:1" x14ac:dyDescent="0.25">
      <c r="A3604" s="108" t="s">
        <v>3651</v>
      </c>
    </row>
    <row r="3605" spans="1:1" x14ac:dyDescent="0.25">
      <c r="A3605" s="108" t="s">
        <v>3652</v>
      </c>
    </row>
    <row r="3606" spans="1:1" x14ac:dyDescent="0.25">
      <c r="A3606" s="108" t="s">
        <v>3653</v>
      </c>
    </row>
    <row r="3607" spans="1:1" x14ac:dyDescent="0.25">
      <c r="A3607" s="108" t="s">
        <v>3654</v>
      </c>
    </row>
    <row r="3608" spans="1:1" x14ac:dyDescent="0.25">
      <c r="A3608" s="108" t="s">
        <v>3655</v>
      </c>
    </row>
    <row r="3609" spans="1:1" x14ac:dyDescent="0.25">
      <c r="A3609" s="108" t="s">
        <v>3656</v>
      </c>
    </row>
    <row r="3610" spans="1:1" x14ac:dyDescent="0.25">
      <c r="A3610" s="108" t="s">
        <v>3657</v>
      </c>
    </row>
    <row r="3611" spans="1:1" x14ac:dyDescent="0.25">
      <c r="A3611" s="108" t="s">
        <v>3658</v>
      </c>
    </row>
    <row r="3612" spans="1:1" x14ac:dyDescent="0.25">
      <c r="A3612" s="108" t="s">
        <v>3659</v>
      </c>
    </row>
    <row r="3613" spans="1:1" x14ac:dyDescent="0.25">
      <c r="A3613" s="108" t="s">
        <v>3660</v>
      </c>
    </row>
    <row r="3614" spans="1:1" x14ac:dyDescent="0.25">
      <c r="A3614" s="108" t="s">
        <v>3661</v>
      </c>
    </row>
    <row r="3615" spans="1:1" x14ac:dyDescent="0.25">
      <c r="A3615" s="108" t="s">
        <v>3662</v>
      </c>
    </row>
    <row r="3616" spans="1:1" x14ac:dyDescent="0.25">
      <c r="A3616" s="108" t="s">
        <v>3663</v>
      </c>
    </row>
    <row r="3617" spans="1:1" x14ac:dyDescent="0.25">
      <c r="A3617" s="108" t="s">
        <v>3664</v>
      </c>
    </row>
    <row r="3618" spans="1:1" x14ac:dyDescent="0.25">
      <c r="A3618" s="108" t="s">
        <v>3665</v>
      </c>
    </row>
    <row r="3619" spans="1:1" x14ac:dyDescent="0.25">
      <c r="A3619" s="108" t="s">
        <v>3666</v>
      </c>
    </row>
    <row r="3620" spans="1:1" x14ac:dyDescent="0.25">
      <c r="A3620" s="108" t="s">
        <v>3667</v>
      </c>
    </row>
    <row r="3621" spans="1:1" x14ac:dyDescent="0.25">
      <c r="A3621" s="108" t="s">
        <v>3668</v>
      </c>
    </row>
    <row r="3622" spans="1:1" x14ac:dyDescent="0.25">
      <c r="A3622" s="108" t="s">
        <v>3669</v>
      </c>
    </row>
    <row r="3623" spans="1:1" x14ac:dyDescent="0.25">
      <c r="A3623" s="108" t="s">
        <v>3670</v>
      </c>
    </row>
    <row r="3624" spans="1:1" x14ac:dyDescent="0.25">
      <c r="A3624" s="108" t="s">
        <v>3671</v>
      </c>
    </row>
    <row r="3625" spans="1:1" x14ac:dyDescent="0.25">
      <c r="A3625" s="108" t="s">
        <v>3672</v>
      </c>
    </row>
    <row r="3626" spans="1:1" x14ac:dyDescent="0.25">
      <c r="A3626" s="108" t="s">
        <v>3673</v>
      </c>
    </row>
    <row r="3627" spans="1:1" x14ac:dyDescent="0.25">
      <c r="A3627" s="108" t="s">
        <v>3674</v>
      </c>
    </row>
    <row r="3628" spans="1:1" x14ac:dyDescent="0.25">
      <c r="A3628" s="108" t="s">
        <v>3675</v>
      </c>
    </row>
    <row r="3629" spans="1:1" x14ac:dyDescent="0.25">
      <c r="A3629" s="108" t="s">
        <v>3676</v>
      </c>
    </row>
    <row r="3630" spans="1:1" x14ac:dyDescent="0.25">
      <c r="A3630" s="108" t="s">
        <v>3677</v>
      </c>
    </row>
    <row r="3631" spans="1:1" x14ac:dyDescent="0.25">
      <c r="A3631" s="108" t="s">
        <v>3678</v>
      </c>
    </row>
    <row r="3632" spans="1:1" x14ac:dyDescent="0.25">
      <c r="A3632" s="108" t="s">
        <v>3679</v>
      </c>
    </row>
    <row r="3633" spans="1:1" x14ac:dyDescent="0.25">
      <c r="A3633" s="108" t="s">
        <v>3680</v>
      </c>
    </row>
    <row r="3634" spans="1:1" x14ac:dyDescent="0.25">
      <c r="A3634" s="108" t="s">
        <v>3681</v>
      </c>
    </row>
    <row r="3635" spans="1:1" x14ac:dyDescent="0.25">
      <c r="A3635" s="108" t="s">
        <v>3682</v>
      </c>
    </row>
    <row r="3636" spans="1:1" x14ac:dyDescent="0.25">
      <c r="A3636" s="108" t="s">
        <v>3683</v>
      </c>
    </row>
    <row r="3637" spans="1:1" x14ac:dyDescent="0.25">
      <c r="A3637" s="108" t="s">
        <v>3684</v>
      </c>
    </row>
    <row r="3638" spans="1:1" x14ac:dyDescent="0.25">
      <c r="A3638" s="108" t="s">
        <v>3685</v>
      </c>
    </row>
    <row r="3639" spans="1:1" x14ac:dyDescent="0.25">
      <c r="A3639" s="108" t="s">
        <v>3686</v>
      </c>
    </row>
    <row r="3640" spans="1:1" x14ac:dyDescent="0.25">
      <c r="A3640" s="108" t="s">
        <v>3687</v>
      </c>
    </row>
    <row r="3641" spans="1:1" x14ac:dyDescent="0.25">
      <c r="A3641" s="108" t="s">
        <v>3688</v>
      </c>
    </row>
    <row r="3642" spans="1:1" x14ac:dyDescent="0.25">
      <c r="A3642" s="108" t="s">
        <v>3689</v>
      </c>
    </row>
    <row r="3643" spans="1:1" x14ac:dyDescent="0.25">
      <c r="A3643" s="108" t="s">
        <v>3690</v>
      </c>
    </row>
    <row r="3644" spans="1:1" x14ac:dyDescent="0.25">
      <c r="A3644" s="108" t="s">
        <v>3691</v>
      </c>
    </row>
    <row r="3645" spans="1:1" x14ac:dyDescent="0.25">
      <c r="A3645" s="108" t="s">
        <v>3692</v>
      </c>
    </row>
    <row r="3646" spans="1:1" x14ac:dyDescent="0.25">
      <c r="A3646" s="108" t="s">
        <v>3693</v>
      </c>
    </row>
    <row r="3647" spans="1:1" x14ac:dyDescent="0.25">
      <c r="A3647" s="108" t="s">
        <v>3694</v>
      </c>
    </row>
    <row r="3648" spans="1:1" x14ac:dyDescent="0.25">
      <c r="A3648" s="108" t="s">
        <v>3695</v>
      </c>
    </row>
    <row r="3649" spans="1:1" x14ac:dyDescent="0.25">
      <c r="A3649" s="108" t="s">
        <v>3696</v>
      </c>
    </row>
    <row r="3650" spans="1:1" x14ac:dyDescent="0.25">
      <c r="A3650" s="108" t="s">
        <v>3697</v>
      </c>
    </row>
    <row r="3651" spans="1:1" x14ac:dyDescent="0.25">
      <c r="A3651" s="108" t="s">
        <v>3698</v>
      </c>
    </row>
    <row r="3652" spans="1:1" x14ac:dyDescent="0.25">
      <c r="A3652" s="108" t="s">
        <v>3699</v>
      </c>
    </row>
    <row r="3653" spans="1:1" x14ac:dyDescent="0.25">
      <c r="A3653" s="108" t="s">
        <v>3700</v>
      </c>
    </row>
    <row r="3654" spans="1:1" x14ac:dyDescent="0.25">
      <c r="A3654" s="108" t="s">
        <v>3701</v>
      </c>
    </row>
    <row r="3655" spans="1:1" x14ac:dyDescent="0.25">
      <c r="A3655" s="108" t="s">
        <v>3702</v>
      </c>
    </row>
    <row r="3656" spans="1:1" x14ac:dyDescent="0.25">
      <c r="A3656" s="108" t="s">
        <v>3703</v>
      </c>
    </row>
    <row r="3657" spans="1:1" x14ac:dyDescent="0.25">
      <c r="A3657" s="108" t="s">
        <v>3704</v>
      </c>
    </row>
    <row r="3658" spans="1:1" x14ac:dyDescent="0.25">
      <c r="A3658" s="108" t="s">
        <v>3705</v>
      </c>
    </row>
    <row r="3659" spans="1:1" x14ac:dyDescent="0.25">
      <c r="A3659" s="108" t="s">
        <v>3706</v>
      </c>
    </row>
    <row r="3660" spans="1:1" x14ac:dyDescent="0.25">
      <c r="A3660" s="108" t="s">
        <v>3707</v>
      </c>
    </row>
    <row r="3661" spans="1:1" x14ac:dyDescent="0.25">
      <c r="A3661" s="108" t="s">
        <v>3708</v>
      </c>
    </row>
    <row r="3662" spans="1:1" x14ac:dyDescent="0.25">
      <c r="A3662" s="108" t="s">
        <v>3709</v>
      </c>
    </row>
    <row r="3663" spans="1:1" x14ac:dyDescent="0.25">
      <c r="A3663" s="108" t="s">
        <v>3710</v>
      </c>
    </row>
    <row r="3664" spans="1:1" x14ac:dyDescent="0.25">
      <c r="A3664" s="108" t="s">
        <v>3711</v>
      </c>
    </row>
    <row r="3665" spans="1:1" x14ac:dyDescent="0.25">
      <c r="A3665" s="108" t="s">
        <v>3712</v>
      </c>
    </row>
    <row r="3666" spans="1:1" x14ac:dyDescent="0.25">
      <c r="A3666" s="108" t="s">
        <v>3713</v>
      </c>
    </row>
    <row r="3667" spans="1:1" x14ac:dyDescent="0.25">
      <c r="A3667" s="108" t="s">
        <v>3714</v>
      </c>
    </row>
    <row r="3668" spans="1:1" x14ac:dyDescent="0.25">
      <c r="A3668" s="108" t="s">
        <v>3715</v>
      </c>
    </row>
    <row r="3669" spans="1:1" x14ac:dyDescent="0.25">
      <c r="A3669" s="108" t="s">
        <v>3716</v>
      </c>
    </row>
    <row r="3670" spans="1:1" x14ac:dyDescent="0.25">
      <c r="A3670" s="108" t="s">
        <v>3717</v>
      </c>
    </row>
    <row r="3671" spans="1:1" x14ac:dyDescent="0.25">
      <c r="A3671" s="108" t="s">
        <v>3718</v>
      </c>
    </row>
    <row r="3672" spans="1:1" x14ac:dyDescent="0.25">
      <c r="A3672" s="108" t="s">
        <v>3719</v>
      </c>
    </row>
    <row r="3673" spans="1:1" x14ac:dyDescent="0.25">
      <c r="A3673" s="108" t="s">
        <v>3720</v>
      </c>
    </row>
    <row r="3674" spans="1:1" x14ac:dyDescent="0.25">
      <c r="A3674" s="108" t="s">
        <v>3721</v>
      </c>
    </row>
    <row r="3675" spans="1:1" x14ac:dyDescent="0.25">
      <c r="A3675" s="108" t="s">
        <v>3722</v>
      </c>
    </row>
    <row r="3676" spans="1:1" x14ac:dyDescent="0.25">
      <c r="A3676" s="108" t="s">
        <v>3723</v>
      </c>
    </row>
    <row r="3677" spans="1:1" x14ac:dyDescent="0.25">
      <c r="A3677" s="108" t="s">
        <v>3724</v>
      </c>
    </row>
    <row r="3678" spans="1:1" x14ac:dyDescent="0.25">
      <c r="A3678" s="108" t="s">
        <v>3725</v>
      </c>
    </row>
    <row r="3679" spans="1:1" x14ac:dyDescent="0.25">
      <c r="A3679" s="108" t="s">
        <v>3726</v>
      </c>
    </row>
    <row r="3680" spans="1:1" x14ac:dyDescent="0.25">
      <c r="A3680" s="108" t="s">
        <v>3727</v>
      </c>
    </row>
    <row r="3681" spans="1:1" x14ac:dyDescent="0.25">
      <c r="A3681" s="108" t="s">
        <v>3728</v>
      </c>
    </row>
    <row r="3682" spans="1:1" x14ac:dyDescent="0.25">
      <c r="A3682" s="108" t="s">
        <v>3729</v>
      </c>
    </row>
    <row r="3683" spans="1:1" x14ac:dyDescent="0.25">
      <c r="A3683" s="108" t="s">
        <v>3730</v>
      </c>
    </row>
    <row r="3684" spans="1:1" x14ac:dyDescent="0.25">
      <c r="A3684" s="108" t="s">
        <v>3731</v>
      </c>
    </row>
    <row r="3685" spans="1:1" x14ac:dyDescent="0.25">
      <c r="A3685" s="108" t="s">
        <v>3732</v>
      </c>
    </row>
    <row r="3686" spans="1:1" x14ac:dyDescent="0.25">
      <c r="A3686" s="108" t="s">
        <v>3733</v>
      </c>
    </row>
    <row r="3687" spans="1:1" x14ac:dyDescent="0.25">
      <c r="A3687" s="108" t="s">
        <v>3734</v>
      </c>
    </row>
    <row r="3688" spans="1:1" x14ac:dyDescent="0.25">
      <c r="A3688" s="108" t="s">
        <v>3735</v>
      </c>
    </row>
    <row r="3689" spans="1:1" x14ac:dyDescent="0.25">
      <c r="A3689" s="108" t="s">
        <v>3736</v>
      </c>
    </row>
    <row r="3690" spans="1:1" x14ac:dyDescent="0.25">
      <c r="A3690" s="108" t="s">
        <v>3737</v>
      </c>
    </row>
    <row r="3691" spans="1:1" x14ac:dyDescent="0.25">
      <c r="A3691" s="108" t="s">
        <v>3738</v>
      </c>
    </row>
    <row r="3692" spans="1:1" x14ac:dyDescent="0.25">
      <c r="A3692" s="108" t="s">
        <v>3739</v>
      </c>
    </row>
    <row r="3693" spans="1:1" x14ac:dyDescent="0.25">
      <c r="A3693" s="108" t="s">
        <v>3740</v>
      </c>
    </row>
    <row r="3694" spans="1:1" x14ac:dyDescent="0.25">
      <c r="A3694" s="108" t="s">
        <v>3741</v>
      </c>
    </row>
    <row r="3695" spans="1:1" x14ac:dyDescent="0.25">
      <c r="A3695" s="108" t="s">
        <v>3742</v>
      </c>
    </row>
    <row r="3696" spans="1:1" x14ac:dyDescent="0.25">
      <c r="A3696" s="108" t="s">
        <v>3743</v>
      </c>
    </row>
    <row r="3697" spans="1:1" x14ac:dyDescent="0.25">
      <c r="A3697" s="108" t="s">
        <v>3744</v>
      </c>
    </row>
    <row r="3698" spans="1:1" x14ac:dyDescent="0.25">
      <c r="A3698" s="108" t="s">
        <v>3745</v>
      </c>
    </row>
    <row r="3699" spans="1:1" x14ac:dyDescent="0.25">
      <c r="A3699" s="108" t="s">
        <v>3746</v>
      </c>
    </row>
    <row r="3700" spans="1:1" x14ac:dyDescent="0.25">
      <c r="A3700" s="108" t="s">
        <v>3747</v>
      </c>
    </row>
    <row r="3701" spans="1:1" x14ac:dyDescent="0.25">
      <c r="A3701" s="108" t="s">
        <v>3748</v>
      </c>
    </row>
    <row r="3702" spans="1:1" x14ac:dyDescent="0.25">
      <c r="A3702" s="108" t="s">
        <v>3749</v>
      </c>
    </row>
    <row r="3703" spans="1:1" x14ac:dyDescent="0.25">
      <c r="A3703" s="108" t="s">
        <v>3750</v>
      </c>
    </row>
    <row r="3704" spans="1:1" x14ac:dyDescent="0.25">
      <c r="A3704" s="108" t="s">
        <v>3751</v>
      </c>
    </row>
    <row r="3705" spans="1:1" x14ac:dyDescent="0.25">
      <c r="A3705" s="108" t="s">
        <v>3752</v>
      </c>
    </row>
    <row r="3706" spans="1:1" x14ac:dyDescent="0.25">
      <c r="A3706" s="108" t="s">
        <v>3753</v>
      </c>
    </row>
    <row r="3707" spans="1:1" x14ac:dyDescent="0.25">
      <c r="A3707" s="108" t="s">
        <v>3754</v>
      </c>
    </row>
    <row r="3708" spans="1:1" x14ac:dyDescent="0.25">
      <c r="A3708" s="108" t="s">
        <v>3755</v>
      </c>
    </row>
    <row r="3709" spans="1:1" x14ac:dyDescent="0.25">
      <c r="A3709" s="108" t="s">
        <v>3756</v>
      </c>
    </row>
    <row r="3710" spans="1:1" x14ac:dyDescent="0.25">
      <c r="A3710" s="108" t="s">
        <v>3757</v>
      </c>
    </row>
    <row r="3711" spans="1:1" x14ac:dyDescent="0.25">
      <c r="A3711" s="108" t="s">
        <v>3758</v>
      </c>
    </row>
    <row r="3712" spans="1:1" x14ac:dyDescent="0.25">
      <c r="A3712" s="108" t="s">
        <v>3759</v>
      </c>
    </row>
    <row r="3713" spans="1:1" x14ac:dyDescent="0.25">
      <c r="A3713" s="108" t="s">
        <v>3760</v>
      </c>
    </row>
    <row r="3714" spans="1:1" x14ac:dyDescent="0.25">
      <c r="A3714" s="108" t="s">
        <v>3761</v>
      </c>
    </row>
    <row r="3715" spans="1:1" x14ac:dyDescent="0.25">
      <c r="A3715" s="108" t="s">
        <v>3762</v>
      </c>
    </row>
    <row r="3716" spans="1:1" x14ac:dyDescent="0.25">
      <c r="A3716" s="108" t="s">
        <v>3763</v>
      </c>
    </row>
    <row r="3717" spans="1:1" x14ac:dyDescent="0.25">
      <c r="A3717" s="108" t="s">
        <v>3764</v>
      </c>
    </row>
    <row r="3718" spans="1:1" x14ac:dyDescent="0.25">
      <c r="A3718" s="108" t="s">
        <v>3765</v>
      </c>
    </row>
    <row r="3719" spans="1:1" x14ac:dyDescent="0.25">
      <c r="A3719" s="108" t="s">
        <v>3766</v>
      </c>
    </row>
    <row r="3720" spans="1:1" x14ac:dyDescent="0.25">
      <c r="A3720" s="108" t="s">
        <v>3767</v>
      </c>
    </row>
    <row r="3721" spans="1:1" x14ac:dyDescent="0.25">
      <c r="A3721" s="108" t="s">
        <v>3768</v>
      </c>
    </row>
    <row r="3722" spans="1:1" x14ac:dyDescent="0.25">
      <c r="A3722" s="108" t="s">
        <v>3769</v>
      </c>
    </row>
    <row r="3723" spans="1:1" x14ac:dyDescent="0.25">
      <c r="A3723" s="108" t="s">
        <v>3770</v>
      </c>
    </row>
    <row r="3724" spans="1:1" x14ac:dyDescent="0.25">
      <c r="A3724" s="108" t="s">
        <v>3771</v>
      </c>
    </row>
    <row r="3725" spans="1:1" x14ac:dyDescent="0.25">
      <c r="A3725" s="108" t="s">
        <v>3772</v>
      </c>
    </row>
    <row r="3726" spans="1:1" x14ac:dyDescent="0.25">
      <c r="A3726" s="108" t="s">
        <v>3773</v>
      </c>
    </row>
    <row r="3727" spans="1:1" x14ac:dyDescent="0.25">
      <c r="A3727" s="108" t="s">
        <v>3774</v>
      </c>
    </row>
    <row r="3728" spans="1:1" x14ac:dyDescent="0.25">
      <c r="A3728" s="108" t="s">
        <v>3775</v>
      </c>
    </row>
    <row r="3729" spans="1:1" x14ac:dyDescent="0.25">
      <c r="A3729" s="108" t="s">
        <v>3776</v>
      </c>
    </row>
    <row r="3730" spans="1:1" x14ac:dyDescent="0.25">
      <c r="A3730" s="108" t="s">
        <v>3777</v>
      </c>
    </row>
    <row r="3731" spans="1:1" x14ac:dyDescent="0.25">
      <c r="A3731" s="108" t="s">
        <v>3778</v>
      </c>
    </row>
    <row r="3732" spans="1:1" x14ac:dyDescent="0.25">
      <c r="A3732" s="108" t="s">
        <v>3779</v>
      </c>
    </row>
    <row r="3733" spans="1:1" x14ac:dyDescent="0.25">
      <c r="A3733" s="108" t="s">
        <v>3780</v>
      </c>
    </row>
    <row r="3734" spans="1:1" x14ac:dyDescent="0.25">
      <c r="A3734" s="108" t="s">
        <v>3781</v>
      </c>
    </row>
    <row r="3735" spans="1:1" x14ac:dyDescent="0.25">
      <c r="A3735" s="108" t="s">
        <v>3782</v>
      </c>
    </row>
    <row r="3736" spans="1:1" x14ac:dyDescent="0.25">
      <c r="A3736" s="108" t="s">
        <v>3783</v>
      </c>
    </row>
    <row r="3737" spans="1:1" x14ac:dyDescent="0.25">
      <c r="A3737" s="108" t="s">
        <v>3784</v>
      </c>
    </row>
    <row r="3738" spans="1:1" x14ac:dyDescent="0.25">
      <c r="A3738" s="108" t="s">
        <v>3785</v>
      </c>
    </row>
    <row r="3739" spans="1:1" x14ac:dyDescent="0.25">
      <c r="A3739" s="108" t="s">
        <v>3786</v>
      </c>
    </row>
    <row r="3740" spans="1:1" x14ac:dyDescent="0.25">
      <c r="A3740" s="108" t="s">
        <v>3787</v>
      </c>
    </row>
    <row r="3741" spans="1:1" x14ac:dyDescent="0.25">
      <c r="A3741" s="108" t="s">
        <v>3788</v>
      </c>
    </row>
    <row r="3742" spans="1:1" x14ac:dyDescent="0.25">
      <c r="A3742" s="108" t="s">
        <v>3789</v>
      </c>
    </row>
    <row r="3743" spans="1:1" x14ac:dyDescent="0.25">
      <c r="A3743" s="108" t="s">
        <v>3790</v>
      </c>
    </row>
    <row r="3744" spans="1:1" x14ac:dyDescent="0.25">
      <c r="A3744" s="108" t="s">
        <v>3791</v>
      </c>
    </row>
    <row r="3745" spans="1:1" x14ac:dyDescent="0.25">
      <c r="A3745" s="108" t="s">
        <v>3792</v>
      </c>
    </row>
    <row r="3746" spans="1:1" x14ac:dyDescent="0.25">
      <c r="A3746" s="108" t="s">
        <v>3793</v>
      </c>
    </row>
    <row r="3747" spans="1:1" x14ac:dyDescent="0.25">
      <c r="A3747" s="108" t="s">
        <v>3794</v>
      </c>
    </row>
    <row r="3748" spans="1:1" x14ac:dyDescent="0.25">
      <c r="A3748" s="108" t="s">
        <v>3795</v>
      </c>
    </row>
    <row r="3749" spans="1:1" x14ac:dyDescent="0.25">
      <c r="A3749" s="108" t="s">
        <v>3796</v>
      </c>
    </row>
    <row r="3750" spans="1:1" x14ac:dyDescent="0.25">
      <c r="A3750" s="108" t="s">
        <v>3797</v>
      </c>
    </row>
    <row r="3751" spans="1:1" x14ac:dyDescent="0.25">
      <c r="A3751" s="108" t="s">
        <v>3798</v>
      </c>
    </row>
    <row r="3752" spans="1:1" x14ac:dyDescent="0.25">
      <c r="A3752" s="108" t="s">
        <v>3799</v>
      </c>
    </row>
    <row r="3753" spans="1:1" x14ac:dyDescent="0.25">
      <c r="A3753" s="108" t="s">
        <v>3800</v>
      </c>
    </row>
    <row r="3754" spans="1:1" x14ac:dyDescent="0.25">
      <c r="A3754" s="108" t="s">
        <v>3801</v>
      </c>
    </row>
    <row r="3755" spans="1:1" x14ac:dyDescent="0.25">
      <c r="A3755" s="108" t="s">
        <v>3802</v>
      </c>
    </row>
    <row r="3756" spans="1:1" x14ac:dyDescent="0.25">
      <c r="A3756" s="108" t="s">
        <v>3803</v>
      </c>
    </row>
    <row r="3757" spans="1:1" x14ac:dyDescent="0.25">
      <c r="A3757" s="108" t="s">
        <v>3804</v>
      </c>
    </row>
    <row r="3758" spans="1:1" x14ac:dyDescent="0.25">
      <c r="A3758" s="108" t="s">
        <v>3805</v>
      </c>
    </row>
    <row r="3759" spans="1:1" x14ac:dyDescent="0.25">
      <c r="A3759" s="108" t="s">
        <v>3806</v>
      </c>
    </row>
    <row r="3760" spans="1:1" x14ac:dyDescent="0.25">
      <c r="A3760" s="108" t="s">
        <v>3807</v>
      </c>
    </row>
    <row r="3761" spans="1:1" x14ac:dyDescent="0.25">
      <c r="A3761" s="108" t="s">
        <v>3808</v>
      </c>
    </row>
    <row r="3762" spans="1:1" x14ac:dyDescent="0.25">
      <c r="A3762" s="108" t="s">
        <v>3809</v>
      </c>
    </row>
    <row r="3763" spans="1:1" x14ac:dyDescent="0.25">
      <c r="A3763" s="108" t="s">
        <v>3810</v>
      </c>
    </row>
    <row r="3764" spans="1:1" x14ac:dyDescent="0.25">
      <c r="A3764" s="108" t="s">
        <v>3811</v>
      </c>
    </row>
    <row r="3765" spans="1:1" x14ac:dyDescent="0.25">
      <c r="A3765" s="108" t="s">
        <v>3812</v>
      </c>
    </row>
    <row r="3766" spans="1:1" x14ac:dyDescent="0.25">
      <c r="A3766" s="108" t="s">
        <v>3813</v>
      </c>
    </row>
    <row r="3767" spans="1:1" x14ac:dyDescent="0.25">
      <c r="A3767" s="108" t="s">
        <v>3814</v>
      </c>
    </row>
    <row r="3768" spans="1:1" x14ac:dyDescent="0.25">
      <c r="A3768" s="108" t="s">
        <v>3815</v>
      </c>
    </row>
    <row r="3769" spans="1:1" x14ac:dyDescent="0.25">
      <c r="A3769" s="108" t="s">
        <v>3816</v>
      </c>
    </row>
    <row r="3770" spans="1:1" x14ac:dyDescent="0.25">
      <c r="A3770" s="108" t="s">
        <v>3817</v>
      </c>
    </row>
    <row r="3771" spans="1:1" x14ac:dyDescent="0.25">
      <c r="A3771" s="108" t="s">
        <v>3818</v>
      </c>
    </row>
    <row r="3772" spans="1:1" x14ac:dyDescent="0.25">
      <c r="A3772" s="108" t="s">
        <v>3819</v>
      </c>
    </row>
    <row r="3773" spans="1:1" x14ac:dyDescent="0.25">
      <c r="A3773" s="108" t="s">
        <v>3820</v>
      </c>
    </row>
    <row r="3774" spans="1:1" x14ac:dyDescent="0.25">
      <c r="A3774" s="108" t="s">
        <v>3821</v>
      </c>
    </row>
    <row r="3775" spans="1:1" x14ac:dyDescent="0.25">
      <c r="A3775" s="108" t="s">
        <v>3822</v>
      </c>
    </row>
    <row r="3776" spans="1:1" x14ac:dyDescent="0.25">
      <c r="A3776" s="108" t="s">
        <v>3823</v>
      </c>
    </row>
    <row r="3777" spans="1:1" x14ac:dyDescent="0.25">
      <c r="A3777" s="108" t="s">
        <v>3824</v>
      </c>
    </row>
    <row r="3778" spans="1:1" x14ac:dyDescent="0.25">
      <c r="A3778" s="108" t="s">
        <v>3825</v>
      </c>
    </row>
    <row r="3779" spans="1:1" x14ac:dyDescent="0.25">
      <c r="A3779" s="108" t="s">
        <v>3826</v>
      </c>
    </row>
    <row r="3780" spans="1:1" x14ac:dyDescent="0.25">
      <c r="A3780" s="108" t="s">
        <v>3827</v>
      </c>
    </row>
    <row r="3781" spans="1:1" x14ac:dyDescent="0.25">
      <c r="A3781" s="108" t="s">
        <v>3828</v>
      </c>
    </row>
    <row r="3782" spans="1:1" x14ac:dyDescent="0.25">
      <c r="A3782" s="108" t="s">
        <v>3829</v>
      </c>
    </row>
    <row r="3783" spans="1:1" x14ac:dyDescent="0.25">
      <c r="A3783" s="108" t="s">
        <v>3830</v>
      </c>
    </row>
    <row r="3784" spans="1:1" x14ac:dyDescent="0.25">
      <c r="A3784" s="108" t="s">
        <v>3831</v>
      </c>
    </row>
    <row r="3785" spans="1:1" x14ac:dyDescent="0.25">
      <c r="A3785" s="108" t="s">
        <v>3832</v>
      </c>
    </row>
    <row r="3786" spans="1:1" x14ac:dyDescent="0.25">
      <c r="A3786" s="108" t="s">
        <v>3833</v>
      </c>
    </row>
    <row r="3787" spans="1:1" x14ac:dyDescent="0.25">
      <c r="A3787" s="108" t="s">
        <v>3834</v>
      </c>
    </row>
    <row r="3788" spans="1:1" x14ac:dyDescent="0.25">
      <c r="A3788" s="108" t="s">
        <v>3835</v>
      </c>
    </row>
    <row r="3789" spans="1:1" x14ac:dyDescent="0.25">
      <c r="A3789" s="108" t="s">
        <v>3836</v>
      </c>
    </row>
    <row r="3790" spans="1:1" x14ac:dyDescent="0.25">
      <c r="A3790" s="108" t="s">
        <v>3837</v>
      </c>
    </row>
    <row r="3791" spans="1:1" x14ac:dyDescent="0.25">
      <c r="A3791" s="108" t="s">
        <v>3838</v>
      </c>
    </row>
    <row r="3792" spans="1:1" x14ac:dyDescent="0.25">
      <c r="A3792" s="108" t="s">
        <v>3839</v>
      </c>
    </row>
    <row r="3793" spans="1:1" x14ac:dyDescent="0.25">
      <c r="A3793" s="108" t="s">
        <v>3840</v>
      </c>
    </row>
    <row r="3794" spans="1:1" x14ac:dyDescent="0.25">
      <c r="A3794" s="108" t="s">
        <v>3841</v>
      </c>
    </row>
    <row r="3795" spans="1:1" x14ac:dyDescent="0.25">
      <c r="A3795" s="108" t="s">
        <v>3842</v>
      </c>
    </row>
    <row r="3796" spans="1:1" x14ac:dyDescent="0.25">
      <c r="A3796" s="108" t="s">
        <v>3843</v>
      </c>
    </row>
    <row r="3797" spans="1:1" x14ac:dyDescent="0.25">
      <c r="A3797" s="108" t="s">
        <v>3844</v>
      </c>
    </row>
    <row r="3798" spans="1:1" x14ac:dyDescent="0.25">
      <c r="A3798" s="108" t="s">
        <v>3845</v>
      </c>
    </row>
    <row r="3799" spans="1:1" x14ac:dyDescent="0.25">
      <c r="A3799" s="108" t="s">
        <v>3846</v>
      </c>
    </row>
    <row r="3800" spans="1:1" x14ac:dyDescent="0.25">
      <c r="A3800" s="108" t="s">
        <v>3847</v>
      </c>
    </row>
    <row r="3801" spans="1:1" x14ac:dyDescent="0.25">
      <c r="A3801" s="108" t="s">
        <v>3848</v>
      </c>
    </row>
    <row r="3802" spans="1:1" x14ac:dyDescent="0.25">
      <c r="A3802" s="108" t="s">
        <v>3849</v>
      </c>
    </row>
    <row r="3803" spans="1:1" x14ac:dyDescent="0.25">
      <c r="A3803" s="108" t="s">
        <v>3850</v>
      </c>
    </row>
    <row r="3804" spans="1:1" x14ac:dyDescent="0.25">
      <c r="A3804" s="108" t="s">
        <v>3851</v>
      </c>
    </row>
    <row r="3805" spans="1:1" x14ac:dyDescent="0.25">
      <c r="A3805" s="108" t="s">
        <v>3852</v>
      </c>
    </row>
    <row r="3806" spans="1:1" x14ac:dyDescent="0.25">
      <c r="A3806" s="108" t="s">
        <v>3853</v>
      </c>
    </row>
    <row r="3807" spans="1:1" x14ac:dyDescent="0.25">
      <c r="A3807" s="108" t="s">
        <v>3854</v>
      </c>
    </row>
    <row r="3808" spans="1:1" x14ac:dyDescent="0.25">
      <c r="A3808" s="108" t="s">
        <v>3855</v>
      </c>
    </row>
    <row r="3809" spans="1:1" x14ac:dyDescent="0.25">
      <c r="A3809" s="108" t="s">
        <v>3856</v>
      </c>
    </row>
    <row r="3810" spans="1:1" x14ac:dyDescent="0.25">
      <c r="A3810" s="108" t="s">
        <v>3857</v>
      </c>
    </row>
    <row r="3811" spans="1:1" x14ac:dyDescent="0.25">
      <c r="A3811" s="108" t="s">
        <v>3858</v>
      </c>
    </row>
    <row r="3812" spans="1:1" x14ac:dyDescent="0.25">
      <c r="A3812" s="108" t="s">
        <v>3859</v>
      </c>
    </row>
    <row r="3813" spans="1:1" x14ac:dyDescent="0.25">
      <c r="A3813" s="108" t="s">
        <v>3860</v>
      </c>
    </row>
    <row r="3814" spans="1:1" x14ac:dyDescent="0.25">
      <c r="A3814" s="108" t="s">
        <v>3861</v>
      </c>
    </row>
    <row r="3815" spans="1:1" x14ac:dyDescent="0.25">
      <c r="A3815" s="108" t="s">
        <v>3862</v>
      </c>
    </row>
    <row r="3816" spans="1:1" x14ac:dyDescent="0.25">
      <c r="A3816" s="108" t="s">
        <v>3863</v>
      </c>
    </row>
    <row r="3817" spans="1:1" x14ac:dyDescent="0.25">
      <c r="A3817" s="108" t="s">
        <v>3864</v>
      </c>
    </row>
    <row r="3818" spans="1:1" x14ac:dyDescent="0.25">
      <c r="A3818" s="108" t="s">
        <v>3865</v>
      </c>
    </row>
    <row r="3819" spans="1:1" x14ac:dyDescent="0.25">
      <c r="A3819" s="108" t="s">
        <v>3866</v>
      </c>
    </row>
    <row r="3820" spans="1:1" x14ac:dyDescent="0.25">
      <c r="A3820" s="108" t="s">
        <v>3867</v>
      </c>
    </row>
    <row r="3821" spans="1:1" x14ac:dyDescent="0.25">
      <c r="A3821" s="108" t="s">
        <v>3868</v>
      </c>
    </row>
    <row r="3822" spans="1:1" x14ac:dyDescent="0.25">
      <c r="A3822" s="108" t="s">
        <v>3869</v>
      </c>
    </row>
    <row r="3823" spans="1:1" x14ac:dyDescent="0.25">
      <c r="A3823" s="108" t="s">
        <v>3870</v>
      </c>
    </row>
    <row r="3824" spans="1:1" x14ac:dyDescent="0.25">
      <c r="A3824" s="108" t="s">
        <v>3871</v>
      </c>
    </row>
    <row r="3825" spans="1:1" x14ac:dyDescent="0.25">
      <c r="A3825" s="108" t="s">
        <v>3872</v>
      </c>
    </row>
    <row r="3826" spans="1:1" x14ac:dyDescent="0.25">
      <c r="A3826" s="108" t="s">
        <v>3873</v>
      </c>
    </row>
    <row r="3827" spans="1:1" x14ac:dyDescent="0.25">
      <c r="A3827" s="108" t="s">
        <v>3874</v>
      </c>
    </row>
    <row r="3828" spans="1:1" x14ac:dyDescent="0.25">
      <c r="A3828" s="108" t="s">
        <v>3875</v>
      </c>
    </row>
    <row r="3829" spans="1:1" x14ac:dyDescent="0.25">
      <c r="A3829" s="108" t="s">
        <v>3876</v>
      </c>
    </row>
    <row r="3830" spans="1:1" x14ac:dyDescent="0.25">
      <c r="A3830" s="108" t="s">
        <v>3877</v>
      </c>
    </row>
    <row r="3831" spans="1:1" x14ac:dyDescent="0.25">
      <c r="A3831" s="108" t="s">
        <v>3878</v>
      </c>
    </row>
    <row r="3832" spans="1:1" x14ac:dyDescent="0.25">
      <c r="A3832" s="108" t="s">
        <v>3879</v>
      </c>
    </row>
    <row r="3833" spans="1:1" x14ac:dyDescent="0.25">
      <c r="A3833" s="108" t="s">
        <v>3880</v>
      </c>
    </row>
    <row r="3834" spans="1:1" x14ac:dyDescent="0.25">
      <c r="A3834" s="108" t="s">
        <v>3881</v>
      </c>
    </row>
    <row r="3835" spans="1:1" x14ac:dyDescent="0.25">
      <c r="A3835" s="108" t="s">
        <v>3882</v>
      </c>
    </row>
    <row r="3836" spans="1:1" x14ac:dyDescent="0.25">
      <c r="A3836" s="108" t="s">
        <v>3883</v>
      </c>
    </row>
    <row r="3837" spans="1:1" x14ac:dyDescent="0.25">
      <c r="A3837" s="108" t="s">
        <v>3884</v>
      </c>
    </row>
    <row r="3838" spans="1:1" x14ac:dyDescent="0.25">
      <c r="A3838" s="108" t="s">
        <v>3885</v>
      </c>
    </row>
    <row r="3839" spans="1:1" x14ac:dyDescent="0.25">
      <c r="A3839" s="108" t="s">
        <v>3886</v>
      </c>
    </row>
    <row r="3840" spans="1:1" x14ac:dyDescent="0.25">
      <c r="A3840" s="108" t="s">
        <v>3887</v>
      </c>
    </row>
    <row r="3841" spans="1:1" x14ac:dyDescent="0.25">
      <c r="A3841" s="108" t="s">
        <v>3888</v>
      </c>
    </row>
    <row r="3842" spans="1:1" x14ac:dyDescent="0.25">
      <c r="A3842" s="108" t="s">
        <v>3889</v>
      </c>
    </row>
    <row r="3843" spans="1:1" x14ac:dyDescent="0.25">
      <c r="A3843" s="108" t="s">
        <v>3890</v>
      </c>
    </row>
    <row r="3844" spans="1:1" x14ac:dyDescent="0.25">
      <c r="A3844" s="108" t="s">
        <v>3891</v>
      </c>
    </row>
    <row r="3845" spans="1:1" x14ac:dyDescent="0.25">
      <c r="A3845" s="108" t="s">
        <v>3892</v>
      </c>
    </row>
    <row r="3846" spans="1:1" x14ac:dyDescent="0.25">
      <c r="A3846" s="108" t="s">
        <v>3893</v>
      </c>
    </row>
    <row r="3847" spans="1:1" x14ac:dyDescent="0.25">
      <c r="A3847" s="108" t="s">
        <v>3894</v>
      </c>
    </row>
    <row r="3848" spans="1:1" x14ac:dyDescent="0.25">
      <c r="A3848" s="108" t="s">
        <v>3895</v>
      </c>
    </row>
    <row r="3849" spans="1:1" x14ac:dyDescent="0.25">
      <c r="A3849" s="108" t="s">
        <v>3896</v>
      </c>
    </row>
    <row r="3850" spans="1:1" x14ac:dyDescent="0.25">
      <c r="A3850" s="108" t="s">
        <v>3897</v>
      </c>
    </row>
    <row r="3851" spans="1:1" x14ac:dyDescent="0.25">
      <c r="A3851" s="108" t="s">
        <v>3898</v>
      </c>
    </row>
    <row r="3852" spans="1:1" x14ac:dyDescent="0.25">
      <c r="A3852" s="108" t="s">
        <v>3899</v>
      </c>
    </row>
    <row r="3853" spans="1:1" x14ac:dyDescent="0.25">
      <c r="A3853" s="108" t="s">
        <v>3900</v>
      </c>
    </row>
    <row r="3854" spans="1:1" x14ac:dyDescent="0.25">
      <c r="A3854" s="108" t="s">
        <v>3901</v>
      </c>
    </row>
    <row r="3855" spans="1:1" x14ac:dyDescent="0.25">
      <c r="A3855" s="108" t="s">
        <v>3902</v>
      </c>
    </row>
    <row r="3856" spans="1:1" x14ac:dyDescent="0.25">
      <c r="A3856" s="108" t="s">
        <v>3903</v>
      </c>
    </row>
    <row r="3857" spans="1:1" x14ac:dyDescent="0.25">
      <c r="A3857" s="108" t="s">
        <v>3904</v>
      </c>
    </row>
    <row r="3858" spans="1:1" x14ac:dyDescent="0.25">
      <c r="A3858" s="108" t="s">
        <v>3905</v>
      </c>
    </row>
    <row r="3859" spans="1:1" x14ac:dyDescent="0.25">
      <c r="A3859" s="108" t="s">
        <v>3906</v>
      </c>
    </row>
    <row r="3860" spans="1:1" x14ac:dyDescent="0.25">
      <c r="A3860" s="108" t="s">
        <v>3907</v>
      </c>
    </row>
    <row r="3861" spans="1:1" x14ac:dyDescent="0.25">
      <c r="A3861" s="108" t="s">
        <v>3908</v>
      </c>
    </row>
    <row r="3862" spans="1:1" x14ac:dyDescent="0.25">
      <c r="A3862" s="108" t="s">
        <v>3909</v>
      </c>
    </row>
    <row r="3863" spans="1:1" x14ac:dyDescent="0.25">
      <c r="A3863" s="108" t="s">
        <v>3910</v>
      </c>
    </row>
    <row r="3864" spans="1:1" x14ac:dyDescent="0.25">
      <c r="A3864" s="108" t="s">
        <v>3911</v>
      </c>
    </row>
    <row r="3865" spans="1:1" x14ac:dyDescent="0.25">
      <c r="A3865" s="108" t="s">
        <v>3912</v>
      </c>
    </row>
    <row r="3866" spans="1:1" x14ac:dyDescent="0.25">
      <c r="A3866" s="108" t="s">
        <v>3913</v>
      </c>
    </row>
    <row r="3867" spans="1:1" x14ac:dyDescent="0.25">
      <c r="A3867" s="108" t="s">
        <v>3914</v>
      </c>
    </row>
    <row r="3868" spans="1:1" x14ac:dyDescent="0.25">
      <c r="A3868" s="108" t="s">
        <v>3915</v>
      </c>
    </row>
    <row r="3869" spans="1:1" x14ac:dyDescent="0.25">
      <c r="A3869" s="108" t="s">
        <v>3916</v>
      </c>
    </row>
    <row r="3870" spans="1:1" x14ac:dyDescent="0.25">
      <c r="A3870" s="108" t="s">
        <v>3917</v>
      </c>
    </row>
    <row r="3871" spans="1:1" x14ac:dyDescent="0.25">
      <c r="A3871" s="108" t="s">
        <v>3918</v>
      </c>
    </row>
    <row r="3872" spans="1:1" x14ac:dyDescent="0.25">
      <c r="A3872" s="108" t="s">
        <v>3919</v>
      </c>
    </row>
    <row r="3873" spans="1:1" x14ac:dyDescent="0.25">
      <c r="A3873" s="108" t="s">
        <v>3920</v>
      </c>
    </row>
    <row r="3874" spans="1:1" x14ac:dyDescent="0.25">
      <c r="A3874" s="108" t="s">
        <v>3921</v>
      </c>
    </row>
    <row r="3875" spans="1:1" x14ac:dyDescent="0.25">
      <c r="A3875" s="108" t="s">
        <v>3922</v>
      </c>
    </row>
    <row r="3876" spans="1:1" x14ac:dyDescent="0.25">
      <c r="A3876" s="108" t="s">
        <v>3923</v>
      </c>
    </row>
    <row r="3877" spans="1:1" x14ac:dyDescent="0.25">
      <c r="A3877" s="108" t="s">
        <v>3924</v>
      </c>
    </row>
    <row r="3878" spans="1:1" x14ac:dyDescent="0.25">
      <c r="A3878" s="108" t="s">
        <v>3925</v>
      </c>
    </row>
    <row r="3879" spans="1:1" x14ac:dyDescent="0.25">
      <c r="A3879" s="108" t="s">
        <v>3926</v>
      </c>
    </row>
    <row r="3880" spans="1:1" x14ac:dyDescent="0.25">
      <c r="A3880" s="108" t="s">
        <v>3927</v>
      </c>
    </row>
    <row r="3881" spans="1:1" x14ac:dyDescent="0.25">
      <c r="A3881" s="108" t="s">
        <v>3928</v>
      </c>
    </row>
    <row r="3882" spans="1:1" x14ac:dyDescent="0.25">
      <c r="A3882" s="108" t="s">
        <v>3929</v>
      </c>
    </row>
    <row r="3883" spans="1:1" x14ac:dyDescent="0.25">
      <c r="A3883" s="108" t="s">
        <v>3930</v>
      </c>
    </row>
    <row r="3884" spans="1:1" x14ac:dyDescent="0.25">
      <c r="A3884" s="108" t="s">
        <v>3931</v>
      </c>
    </row>
    <row r="3885" spans="1:1" x14ac:dyDescent="0.25">
      <c r="A3885" s="108" t="s">
        <v>3932</v>
      </c>
    </row>
    <row r="3886" spans="1:1" x14ac:dyDescent="0.25">
      <c r="A3886" s="108" t="s">
        <v>3933</v>
      </c>
    </row>
    <row r="3887" spans="1:1" x14ac:dyDescent="0.25">
      <c r="A3887" s="108" t="s">
        <v>3934</v>
      </c>
    </row>
    <row r="3888" spans="1:1" x14ac:dyDescent="0.25">
      <c r="A3888" s="108" t="s">
        <v>3935</v>
      </c>
    </row>
    <row r="3889" spans="1:1" x14ac:dyDescent="0.25">
      <c r="A3889" s="108" t="s">
        <v>3936</v>
      </c>
    </row>
    <row r="3890" spans="1:1" x14ac:dyDescent="0.25">
      <c r="A3890" s="108" t="s">
        <v>3937</v>
      </c>
    </row>
    <row r="3891" spans="1:1" x14ac:dyDescent="0.25">
      <c r="A3891" s="108" t="s">
        <v>3938</v>
      </c>
    </row>
    <row r="3892" spans="1:1" x14ac:dyDescent="0.25">
      <c r="A3892" s="108" t="s">
        <v>3939</v>
      </c>
    </row>
    <row r="3893" spans="1:1" x14ac:dyDescent="0.25">
      <c r="A3893" s="108" t="s">
        <v>3940</v>
      </c>
    </row>
    <row r="3894" spans="1:1" x14ac:dyDescent="0.25">
      <c r="A3894" s="108" t="s">
        <v>3941</v>
      </c>
    </row>
    <row r="3895" spans="1:1" x14ac:dyDescent="0.25">
      <c r="A3895" s="108" t="s">
        <v>3942</v>
      </c>
    </row>
    <row r="3896" spans="1:1" x14ac:dyDescent="0.25">
      <c r="A3896" s="108" t="s">
        <v>3943</v>
      </c>
    </row>
    <row r="3897" spans="1:1" x14ac:dyDescent="0.25">
      <c r="A3897" s="108" t="s">
        <v>3944</v>
      </c>
    </row>
    <row r="3898" spans="1:1" x14ac:dyDescent="0.25">
      <c r="A3898" s="108" t="s">
        <v>3945</v>
      </c>
    </row>
    <row r="3899" spans="1:1" x14ac:dyDescent="0.25">
      <c r="A3899" s="108" t="s">
        <v>3946</v>
      </c>
    </row>
    <row r="3900" spans="1:1" x14ac:dyDescent="0.25">
      <c r="A3900" s="108" t="s">
        <v>3947</v>
      </c>
    </row>
    <row r="3901" spans="1:1" x14ac:dyDescent="0.25">
      <c r="A3901" s="108" t="s">
        <v>3948</v>
      </c>
    </row>
    <row r="3902" spans="1:1" x14ac:dyDescent="0.25">
      <c r="A3902" s="108" t="s">
        <v>3949</v>
      </c>
    </row>
    <row r="3903" spans="1:1" x14ac:dyDescent="0.25">
      <c r="A3903" s="108" t="s">
        <v>3950</v>
      </c>
    </row>
    <row r="3904" spans="1:1" x14ac:dyDescent="0.25">
      <c r="A3904" s="108" t="s">
        <v>3951</v>
      </c>
    </row>
    <row r="3905" spans="1:1" x14ac:dyDescent="0.25">
      <c r="A3905" s="108" t="s">
        <v>3952</v>
      </c>
    </row>
    <row r="3906" spans="1:1" x14ac:dyDescent="0.25">
      <c r="A3906" s="108" t="s">
        <v>3953</v>
      </c>
    </row>
    <row r="3907" spans="1:1" x14ac:dyDescent="0.25">
      <c r="A3907" s="108" t="s">
        <v>3954</v>
      </c>
    </row>
    <row r="3908" spans="1:1" x14ac:dyDescent="0.25">
      <c r="A3908" s="108" t="s">
        <v>3955</v>
      </c>
    </row>
    <row r="3909" spans="1:1" x14ac:dyDescent="0.25">
      <c r="A3909" s="108" t="s">
        <v>3956</v>
      </c>
    </row>
    <row r="3910" spans="1:1" x14ac:dyDescent="0.25">
      <c r="A3910" s="108" t="s">
        <v>3957</v>
      </c>
    </row>
    <row r="3911" spans="1:1" x14ac:dyDescent="0.25">
      <c r="A3911" s="108" t="s">
        <v>3958</v>
      </c>
    </row>
    <row r="3912" spans="1:1" x14ac:dyDescent="0.25">
      <c r="A3912" s="108" t="s">
        <v>3959</v>
      </c>
    </row>
    <row r="3913" spans="1:1" x14ac:dyDescent="0.25">
      <c r="A3913" s="108" t="s">
        <v>3960</v>
      </c>
    </row>
    <row r="3914" spans="1:1" x14ac:dyDescent="0.25">
      <c r="A3914" s="108" t="s">
        <v>3961</v>
      </c>
    </row>
    <row r="3915" spans="1:1" x14ac:dyDescent="0.25">
      <c r="A3915" s="108" t="s">
        <v>3962</v>
      </c>
    </row>
    <row r="3916" spans="1:1" x14ac:dyDescent="0.25">
      <c r="A3916" s="108" t="s">
        <v>3963</v>
      </c>
    </row>
    <row r="3917" spans="1:1" x14ac:dyDescent="0.25">
      <c r="A3917" s="108" t="s">
        <v>3964</v>
      </c>
    </row>
    <row r="3918" spans="1:1" x14ac:dyDescent="0.25">
      <c r="A3918" s="108" t="s">
        <v>3965</v>
      </c>
    </row>
    <row r="3919" spans="1:1" x14ac:dyDescent="0.25">
      <c r="A3919" s="108" t="s">
        <v>3966</v>
      </c>
    </row>
    <row r="3920" spans="1:1" x14ac:dyDescent="0.25">
      <c r="A3920" s="108" t="s">
        <v>3967</v>
      </c>
    </row>
    <row r="3921" spans="1:1" x14ac:dyDescent="0.25">
      <c r="A3921" s="108" t="s">
        <v>3968</v>
      </c>
    </row>
    <row r="3922" spans="1:1" x14ac:dyDescent="0.25">
      <c r="A3922" s="108" t="s">
        <v>3969</v>
      </c>
    </row>
    <row r="3923" spans="1:1" x14ac:dyDescent="0.25">
      <c r="A3923" s="108" t="s">
        <v>3970</v>
      </c>
    </row>
    <row r="3924" spans="1:1" x14ac:dyDescent="0.25">
      <c r="A3924" s="108" t="s">
        <v>3971</v>
      </c>
    </row>
    <row r="3925" spans="1:1" x14ac:dyDescent="0.25">
      <c r="A3925" s="108" t="s">
        <v>3972</v>
      </c>
    </row>
    <row r="3926" spans="1:1" x14ac:dyDescent="0.25">
      <c r="A3926" s="108" t="s">
        <v>3973</v>
      </c>
    </row>
    <row r="3927" spans="1:1" x14ac:dyDescent="0.25">
      <c r="A3927" s="108" t="s">
        <v>3974</v>
      </c>
    </row>
    <row r="3928" spans="1:1" x14ac:dyDescent="0.25">
      <c r="A3928" s="108" t="s">
        <v>3975</v>
      </c>
    </row>
    <row r="3929" spans="1:1" x14ac:dyDescent="0.25">
      <c r="A3929" s="108" t="s">
        <v>3976</v>
      </c>
    </row>
    <row r="3930" spans="1:1" x14ac:dyDescent="0.25">
      <c r="A3930" s="108" t="s">
        <v>3977</v>
      </c>
    </row>
    <row r="3931" spans="1:1" x14ac:dyDescent="0.25">
      <c r="A3931" s="108" t="s">
        <v>3978</v>
      </c>
    </row>
    <row r="3932" spans="1:1" x14ac:dyDescent="0.25">
      <c r="A3932" s="108" t="s">
        <v>3979</v>
      </c>
    </row>
    <row r="3933" spans="1:1" x14ac:dyDescent="0.25">
      <c r="A3933" s="108" t="s">
        <v>3980</v>
      </c>
    </row>
    <row r="3934" spans="1:1" x14ac:dyDescent="0.25">
      <c r="A3934" s="108" t="s">
        <v>3981</v>
      </c>
    </row>
    <row r="3935" spans="1:1" x14ac:dyDescent="0.25">
      <c r="A3935" s="108" t="s">
        <v>3982</v>
      </c>
    </row>
    <row r="3936" spans="1:1" x14ac:dyDescent="0.25">
      <c r="A3936" s="108" t="s">
        <v>3983</v>
      </c>
    </row>
    <row r="3937" spans="1:1" x14ac:dyDescent="0.25">
      <c r="A3937" s="108" t="s">
        <v>3984</v>
      </c>
    </row>
    <row r="3938" spans="1:1" x14ac:dyDescent="0.25">
      <c r="A3938" s="108" t="s">
        <v>3985</v>
      </c>
    </row>
    <row r="3939" spans="1:1" x14ac:dyDescent="0.25">
      <c r="A3939" s="108" t="s">
        <v>3986</v>
      </c>
    </row>
    <row r="3940" spans="1:1" x14ac:dyDescent="0.25">
      <c r="A3940" s="108" t="s">
        <v>3987</v>
      </c>
    </row>
    <row r="3941" spans="1:1" x14ac:dyDescent="0.25">
      <c r="A3941" s="108" t="s">
        <v>3988</v>
      </c>
    </row>
    <row r="3942" spans="1:1" x14ac:dyDescent="0.25">
      <c r="A3942" s="108" t="s">
        <v>3989</v>
      </c>
    </row>
    <row r="3943" spans="1:1" x14ac:dyDescent="0.25">
      <c r="A3943" s="108" t="s">
        <v>3990</v>
      </c>
    </row>
    <row r="3944" spans="1:1" x14ac:dyDescent="0.25">
      <c r="A3944" s="108" t="s">
        <v>3991</v>
      </c>
    </row>
    <row r="3945" spans="1:1" x14ac:dyDescent="0.25">
      <c r="A3945" s="108" t="s">
        <v>3992</v>
      </c>
    </row>
    <row r="3946" spans="1:1" x14ac:dyDescent="0.25">
      <c r="A3946" s="108" t="s">
        <v>3993</v>
      </c>
    </row>
    <row r="3947" spans="1:1" x14ac:dyDescent="0.25">
      <c r="A3947" s="108" t="s">
        <v>3994</v>
      </c>
    </row>
    <row r="3948" spans="1:1" x14ac:dyDescent="0.25">
      <c r="A3948" s="108" t="s">
        <v>3995</v>
      </c>
    </row>
    <row r="3949" spans="1:1" x14ac:dyDescent="0.25">
      <c r="A3949" s="108" t="s">
        <v>3996</v>
      </c>
    </row>
    <row r="3950" spans="1:1" x14ac:dyDescent="0.25">
      <c r="A3950" s="108" t="s">
        <v>3997</v>
      </c>
    </row>
    <row r="3951" spans="1:1" x14ac:dyDescent="0.25">
      <c r="A3951" s="108" t="s">
        <v>3998</v>
      </c>
    </row>
    <row r="3952" spans="1:1" x14ac:dyDescent="0.25">
      <c r="A3952" s="108" t="s">
        <v>3999</v>
      </c>
    </row>
    <row r="3953" spans="1:1" x14ac:dyDescent="0.25">
      <c r="A3953" s="108" t="s">
        <v>4000</v>
      </c>
    </row>
    <row r="3954" spans="1:1" x14ac:dyDescent="0.25">
      <c r="A3954" s="108" t="s">
        <v>4001</v>
      </c>
    </row>
    <row r="3955" spans="1:1" x14ac:dyDescent="0.25">
      <c r="A3955" s="108" t="s">
        <v>4002</v>
      </c>
    </row>
    <row r="3956" spans="1:1" x14ac:dyDescent="0.25">
      <c r="A3956" s="108" t="s">
        <v>4003</v>
      </c>
    </row>
    <row r="3957" spans="1:1" x14ac:dyDescent="0.25">
      <c r="A3957" s="108" t="s">
        <v>4004</v>
      </c>
    </row>
    <row r="3958" spans="1:1" x14ac:dyDescent="0.25">
      <c r="A3958" s="108" t="s">
        <v>4005</v>
      </c>
    </row>
    <row r="3959" spans="1:1" x14ac:dyDescent="0.25">
      <c r="A3959" s="108" t="s">
        <v>4006</v>
      </c>
    </row>
    <row r="3960" spans="1:1" x14ac:dyDescent="0.25">
      <c r="A3960" s="108" t="s">
        <v>4007</v>
      </c>
    </row>
    <row r="3961" spans="1:1" x14ac:dyDescent="0.25">
      <c r="A3961" s="108" t="s">
        <v>4008</v>
      </c>
    </row>
    <row r="3962" spans="1:1" x14ac:dyDescent="0.25">
      <c r="A3962" s="108" t="s">
        <v>4009</v>
      </c>
    </row>
    <row r="3963" spans="1:1" x14ac:dyDescent="0.25">
      <c r="A3963" s="108" t="s">
        <v>4010</v>
      </c>
    </row>
    <row r="3964" spans="1:1" x14ac:dyDescent="0.25">
      <c r="A3964" s="108" t="s">
        <v>4011</v>
      </c>
    </row>
    <row r="3965" spans="1:1" x14ac:dyDescent="0.25">
      <c r="A3965" s="108" t="s">
        <v>4012</v>
      </c>
    </row>
    <row r="3966" spans="1:1" x14ac:dyDescent="0.25">
      <c r="A3966" s="108" t="s">
        <v>4013</v>
      </c>
    </row>
    <row r="3967" spans="1:1" x14ac:dyDescent="0.25">
      <c r="A3967" s="108" t="s">
        <v>4014</v>
      </c>
    </row>
    <row r="3968" spans="1:1" x14ac:dyDescent="0.25">
      <c r="A3968" s="108" t="s">
        <v>4015</v>
      </c>
    </row>
    <row r="3969" spans="1:1" x14ac:dyDescent="0.25">
      <c r="A3969" s="108" t="s">
        <v>4016</v>
      </c>
    </row>
    <row r="3970" spans="1:1" x14ac:dyDescent="0.25">
      <c r="A3970" s="108" t="s">
        <v>4017</v>
      </c>
    </row>
    <row r="3971" spans="1:1" x14ac:dyDescent="0.25">
      <c r="A3971" s="108" t="s">
        <v>4018</v>
      </c>
    </row>
    <row r="3972" spans="1:1" x14ac:dyDescent="0.25">
      <c r="A3972" s="108" t="s">
        <v>4019</v>
      </c>
    </row>
    <row r="3973" spans="1:1" x14ac:dyDescent="0.25">
      <c r="A3973" s="108" t="s">
        <v>4020</v>
      </c>
    </row>
    <row r="3974" spans="1:1" x14ac:dyDescent="0.25">
      <c r="A3974" s="108" t="s">
        <v>4021</v>
      </c>
    </row>
    <row r="3975" spans="1:1" x14ac:dyDescent="0.25">
      <c r="A3975" s="108" t="s">
        <v>4022</v>
      </c>
    </row>
    <row r="3976" spans="1:1" x14ac:dyDescent="0.25">
      <c r="A3976" s="108" t="s">
        <v>4023</v>
      </c>
    </row>
    <row r="3977" spans="1:1" x14ac:dyDescent="0.25">
      <c r="A3977" s="108" t="s">
        <v>4024</v>
      </c>
    </row>
    <row r="3978" spans="1:1" x14ac:dyDescent="0.25">
      <c r="A3978" s="108" t="s">
        <v>4025</v>
      </c>
    </row>
    <row r="3979" spans="1:1" x14ac:dyDescent="0.25">
      <c r="A3979" s="108" t="s">
        <v>4026</v>
      </c>
    </row>
    <row r="3980" spans="1:1" x14ac:dyDescent="0.25">
      <c r="A3980" s="108" t="s">
        <v>4027</v>
      </c>
    </row>
    <row r="3981" spans="1:1" x14ac:dyDescent="0.25">
      <c r="A3981" s="108" t="s">
        <v>4028</v>
      </c>
    </row>
    <row r="3982" spans="1:1" x14ac:dyDescent="0.25">
      <c r="A3982" s="108" t="s">
        <v>4029</v>
      </c>
    </row>
    <row r="3983" spans="1:1" x14ac:dyDescent="0.25">
      <c r="A3983" s="108" t="s">
        <v>4030</v>
      </c>
    </row>
    <row r="3984" spans="1:1" x14ac:dyDescent="0.25">
      <c r="A3984" s="108" t="s">
        <v>4031</v>
      </c>
    </row>
    <row r="3985" spans="1:1" x14ac:dyDescent="0.25">
      <c r="A3985" s="108" t="s">
        <v>4032</v>
      </c>
    </row>
    <row r="3986" spans="1:1" x14ac:dyDescent="0.25">
      <c r="A3986" s="108" t="s">
        <v>4033</v>
      </c>
    </row>
    <row r="3987" spans="1:1" x14ac:dyDescent="0.25">
      <c r="A3987" s="108" t="s">
        <v>4034</v>
      </c>
    </row>
    <row r="3988" spans="1:1" x14ac:dyDescent="0.25">
      <c r="A3988" s="108" t="s">
        <v>4035</v>
      </c>
    </row>
    <row r="3989" spans="1:1" x14ac:dyDescent="0.25">
      <c r="A3989" s="108" t="s">
        <v>4036</v>
      </c>
    </row>
    <row r="3990" spans="1:1" x14ac:dyDescent="0.25">
      <c r="A3990" s="108" t="s">
        <v>4037</v>
      </c>
    </row>
    <row r="3991" spans="1:1" x14ac:dyDescent="0.25">
      <c r="A3991" s="108" t="s">
        <v>4038</v>
      </c>
    </row>
    <row r="3992" spans="1:1" x14ac:dyDescent="0.25">
      <c r="A3992" s="108" t="s">
        <v>4039</v>
      </c>
    </row>
    <row r="3993" spans="1:1" x14ac:dyDescent="0.25">
      <c r="A3993" s="108" t="s">
        <v>4040</v>
      </c>
    </row>
    <row r="3994" spans="1:1" x14ac:dyDescent="0.25">
      <c r="A3994" s="108" t="s">
        <v>4041</v>
      </c>
    </row>
    <row r="3995" spans="1:1" x14ac:dyDescent="0.25">
      <c r="A3995" s="108" t="s">
        <v>4042</v>
      </c>
    </row>
    <row r="3996" spans="1:1" x14ac:dyDescent="0.25">
      <c r="A3996" s="108" t="s">
        <v>4043</v>
      </c>
    </row>
    <row r="3997" spans="1:1" x14ac:dyDescent="0.25">
      <c r="A3997" s="108" t="s">
        <v>4044</v>
      </c>
    </row>
    <row r="3998" spans="1:1" x14ac:dyDescent="0.25">
      <c r="A3998" s="108" t="s">
        <v>4045</v>
      </c>
    </row>
    <row r="3999" spans="1:1" x14ac:dyDescent="0.25">
      <c r="A3999" s="108" t="s">
        <v>4046</v>
      </c>
    </row>
    <row r="4000" spans="1:1" x14ac:dyDescent="0.25">
      <c r="A4000" s="108" t="s">
        <v>4047</v>
      </c>
    </row>
    <row r="4001" spans="1:1" x14ac:dyDescent="0.25">
      <c r="A4001" s="108" t="s">
        <v>4048</v>
      </c>
    </row>
    <row r="4002" spans="1:1" x14ac:dyDescent="0.25">
      <c r="A4002" s="108" t="s">
        <v>4049</v>
      </c>
    </row>
    <row r="4003" spans="1:1" x14ac:dyDescent="0.25">
      <c r="A4003" s="108" t="s">
        <v>4050</v>
      </c>
    </row>
    <row r="4004" spans="1:1" x14ac:dyDescent="0.25">
      <c r="A4004" s="108" t="s">
        <v>4051</v>
      </c>
    </row>
    <row r="4005" spans="1:1" x14ac:dyDescent="0.25">
      <c r="A4005" s="108" t="s">
        <v>4052</v>
      </c>
    </row>
    <row r="4006" spans="1:1" x14ac:dyDescent="0.25">
      <c r="A4006" s="108" t="s">
        <v>4053</v>
      </c>
    </row>
    <row r="4007" spans="1:1" x14ac:dyDescent="0.25">
      <c r="A4007" s="108" t="s">
        <v>4054</v>
      </c>
    </row>
    <row r="4008" spans="1:1" x14ac:dyDescent="0.25">
      <c r="A4008" s="108" t="s">
        <v>4055</v>
      </c>
    </row>
    <row r="4009" spans="1:1" x14ac:dyDescent="0.25">
      <c r="A4009" s="108" t="s">
        <v>4056</v>
      </c>
    </row>
    <row r="4010" spans="1:1" x14ac:dyDescent="0.25">
      <c r="A4010" s="108" t="s">
        <v>4057</v>
      </c>
    </row>
    <row r="4011" spans="1:1" x14ac:dyDescent="0.25">
      <c r="A4011" s="108" t="s">
        <v>4058</v>
      </c>
    </row>
    <row r="4012" spans="1:1" x14ac:dyDescent="0.25">
      <c r="A4012" s="108" t="s">
        <v>4059</v>
      </c>
    </row>
    <row r="4013" spans="1:1" x14ac:dyDescent="0.25">
      <c r="A4013" s="108" t="s">
        <v>4060</v>
      </c>
    </row>
    <row r="4014" spans="1:1" x14ac:dyDescent="0.25">
      <c r="A4014" s="108" t="s">
        <v>4061</v>
      </c>
    </row>
    <row r="4015" spans="1:1" x14ac:dyDescent="0.25">
      <c r="A4015" s="108" t="s">
        <v>4062</v>
      </c>
    </row>
    <row r="4016" spans="1:1" x14ac:dyDescent="0.25">
      <c r="A4016" s="108" t="s">
        <v>4063</v>
      </c>
    </row>
    <row r="4017" spans="1:1" x14ac:dyDescent="0.25">
      <c r="A4017" s="108" t="s">
        <v>4064</v>
      </c>
    </row>
    <row r="4018" spans="1:1" x14ac:dyDescent="0.25">
      <c r="A4018" s="108" t="s">
        <v>4065</v>
      </c>
    </row>
    <row r="4019" spans="1:1" x14ac:dyDescent="0.25">
      <c r="A4019" s="108" t="s">
        <v>4066</v>
      </c>
    </row>
    <row r="4020" spans="1:1" x14ac:dyDescent="0.25">
      <c r="A4020" s="108" t="s">
        <v>4067</v>
      </c>
    </row>
    <row r="4021" spans="1:1" x14ac:dyDescent="0.25">
      <c r="A4021" s="108" t="s">
        <v>4068</v>
      </c>
    </row>
    <row r="4022" spans="1:1" x14ac:dyDescent="0.25">
      <c r="A4022" s="108" t="s">
        <v>4069</v>
      </c>
    </row>
    <row r="4023" spans="1:1" x14ac:dyDescent="0.25">
      <c r="A4023" s="108" t="s">
        <v>4070</v>
      </c>
    </row>
    <row r="4024" spans="1:1" x14ac:dyDescent="0.25">
      <c r="A4024" s="108" t="s">
        <v>4071</v>
      </c>
    </row>
    <row r="4025" spans="1:1" x14ac:dyDescent="0.25">
      <c r="A4025" s="108" t="s">
        <v>4072</v>
      </c>
    </row>
    <row r="4026" spans="1:1" x14ac:dyDescent="0.25">
      <c r="A4026" s="108" t="s">
        <v>4073</v>
      </c>
    </row>
    <row r="4027" spans="1:1" x14ac:dyDescent="0.25">
      <c r="A4027" s="108" t="s">
        <v>4074</v>
      </c>
    </row>
    <row r="4028" spans="1:1" x14ac:dyDescent="0.25">
      <c r="A4028" s="108" t="s">
        <v>4075</v>
      </c>
    </row>
    <row r="4029" spans="1:1" x14ac:dyDescent="0.25">
      <c r="A4029" s="108" t="s">
        <v>4076</v>
      </c>
    </row>
    <row r="4030" spans="1:1" x14ac:dyDescent="0.25">
      <c r="A4030" s="108" t="s">
        <v>4077</v>
      </c>
    </row>
    <row r="4031" spans="1:1" x14ac:dyDescent="0.25">
      <c r="A4031" s="108" t="s">
        <v>4078</v>
      </c>
    </row>
    <row r="4032" spans="1:1" x14ac:dyDescent="0.25">
      <c r="A4032" s="108" t="s">
        <v>4079</v>
      </c>
    </row>
    <row r="4033" spans="1:1" x14ac:dyDescent="0.25">
      <c r="A4033" s="108" t="s">
        <v>4080</v>
      </c>
    </row>
    <row r="4034" spans="1:1" x14ac:dyDescent="0.25">
      <c r="A4034" s="108" t="s">
        <v>4081</v>
      </c>
    </row>
    <row r="4035" spans="1:1" x14ac:dyDescent="0.25">
      <c r="A4035" s="108" t="s">
        <v>4082</v>
      </c>
    </row>
    <row r="4036" spans="1:1" x14ac:dyDescent="0.25">
      <c r="A4036" s="108" t="s">
        <v>4083</v>
      </c>
    </row>
    <row r="4037" spans="1:1" x14ac:dyDescent="0.25">
      <c r="A4037" s="108" t="s">
        <v>4084</v>
      </c>
    </row>
    <row r="4038" spans="1:1" x14ac:dyDescent="0.25">
      <c r="A4038" s="108" t="s">
        <v>4085</v>
      </c>
    </row>
    <row r="4039" spans="1:1" x14ac:dyDescent="0.25">
      <c r="A4039" s="108" t="s">
        <v>4086</v>
      </c>
    </row>
    <row r="4040" spans="1:1" x14ac:dyDescent="0.25">
      <c r="A4040" s="108" t="s">
        <v>4087</v>
      </c>
    </row>
    <row r="4041" spans="1:1" x14ac:dyDescent="0.25">
      <c r="A4041" s="108" t="s">
        <v>4088</v>
      </c>
    </row>
    <row r="4042" spans="1:1" x14ac:dyDescent="0.25">
      <c r="A4042" s="108" t="s">
        <v>4089</v>
      </c>
    </row>
    <row r="4043" spans="1:1" x14ac:dyDescent="0.25">
      <c r="A4043" s="108" t="s">
        <v>4090</v>
      </c>
    </row>
    <row r="4044" spans="1:1" x14ac:dyDescent="0.25">
      <c r="A4044" s="108" t="s">
        <v>4091</v>
      </c>
    </row>
    <row r="4045" spans="1:1" x14ac:dyDescent="0.25">
      <c r="A4045" s="108" t="s">
        <v>4092</v>
      </c>
    </row>
    <row r="4046" spans="1:1" x14ac:dyDescent="0.25">
      <c r="A4046" s="108" t="s">
        <v>4093</v>
      </c>
    </row>
    <row r="4047" spans="1:1" x14ac:dyDescent="0.25">
      <c r="A4047" s="108" t="s">
        <v>4094</v>
      </c>
    </row>
    <row r="4048" spans="1:1" x14ac:dyDescent="0.25">
      <c r="A4048" s="108" t="s">
        <v>4095</v>
      </c>
    </row>
    <row r="4049" spans="1:1" x14ac:dyDescent="0.25">
      <c r="A4049" s="108" t="s">
        <v>4096</v>
      </c>
    </row>
    <row r="4050" spans="1:1" x14ac:dyDescent="0.25">
      <c r="A4050" s="108" t="s">
        <v>4097</v>
      </c>
    </row>
    <row r="4051" spans="1:1" x14ac:dyDescent="0.25">
      <c r="A4051" s="108" t="s">
        <v>4098</v>
      </c>
    </row>
    <row r="4052" spans="1:1" x14ac:dyDescent="0.25">
      <c r="A4052" s="108" t="s">
        <v>4099</v>
      </c>
    </row>
    <row r="4053" spans="1:1" x14ac:dyDescent="0.25">
      <c r="A4053" s="108" t="s">
        <v>4100</v>
      </c>
    </row>
    <row r="4054" spans="1:1" x14ac:dyDescent="0.25">
      <c r="A4054" s="108" t="s">
        <v>4101</v>
      </c>
    </row>
    <row r="4055" spans="1:1" x14ac:dyDescent="0.25">
      <c r="A4055" s="108" t="s">
        <v>4102</v>
      </c>
    </row>
    <row r="4056" spans="1:1" x14ac:dyDescent="0.25">
      <c r="A4056" s="108" t="s">
        <v>4103</v>
      </c>
    </row>
    <row r="4057" spans="1:1" x14ac:dyDescent="0.25">
      <c r="A4057" s="108" t="s">
        <v>4104</v>
      </c>
    </row>
    <row r="4058" spans="1:1" x14ac:dyDescent="0.25">
      <c r="A4058" s="108" t="s">
        <v>4105</v>
      </c>
    </row>
    <row r="4059" spans="1:1" x14ac:dyDescent="0.25">
      <c r="A4059" s="108" t="s">
        <v>4106</v>
      </c>
    </row>
    <row r="4060" spans="1:1" x14ac:dyDescent="0.25">
      <c r="A4060" s="108" t="s">
        <v>4107</v>
      </c>
    </row>
    <row r="4061" spans="1:1" x14ac:dyDescent="0.25">
      <c r="A4061" s="108" t="s">
        <v>4108</v>
      </c>
    </row>
    <row r="4062" spans="1:1" x14ac:dyDescent="0.25">
      <c r="A4062" s="108" t="s">
        <v>4109</v>
      </c>
    </row>
    <row r="4063" spans="1:1" x14ac:dyDescent="0.25">
      <c r="A4063" s="108" t="s">
        <v>4110</v>
      </c>
    </row>
    <row r="4064" spans="1:1" x14ac:dyDescent="0.25">
      <c r="A4064" s="108" t="s">
        <v>4111</v>
      </c>
    </row>
    <row r="4065" spans="1:1" x14ac:dyDescent="0.25">
      <c r="A4065" s="108" t="s">
        <v>4112</v>
      </c>
    </row>
    <row r="4066" spans="1:1" x14ac:dyDescent="0.25">
      <c r="A4066" s="108" t="s">
        <v>4113</v>
      </c>
    </row>
    <row r="4067" spans="1:1" x14ac:dyDescent="0.25">
      <c r="A4067" s="108" t="s">
        <v>4114</v>
      </c>
    </row>
    <row r="4068" spans="1:1" x14ac:dyDescent="0.25">
      <c r="A4068" s="108" t="s">
        <v>4115</v>
      </c>
    </row>
    <row r="4069" spans="1:1" x14ac:dyDescent="0.25">
      <c r="A4069" s="108" t="s">
        <v>4116</v>
      </c>
    </row>
    <row r="4070" spans="1:1" x14ac:dyDescent="0.25">
      <c r="A4070" s="108" t="s">
        <v>4117</v>
      </c>
    </row>
    <row r="4071" spans="1:1" x14ac:dyDescent="0.25">
      <c r="A4071" s="108" t="s">
        <v>4118</v>
      </c>
    </row>
    <row r="4072" spans="1:1" x14ac:dyDescent="0.25">
      <c r="A4072" s="108" t="s">
        <v>4119</v>
      </c>
    </row>
    <row r="4073" spans="1:1" x14ac:dyDescent="0.25">
      <c r="A4073" s="108" t="s">
        <v>4120</v>
      </c>
    </row>
    <row r="4074" spans="1:1" x14ac:dyDescent="0.25">
      <c r="A4074" s="108" t="s">
        <v>4121</v>
      </c>
    </row>
    <row r="4075" spans="1:1" x14ac:dyDescent="0.25">
      <c r="A4075" s="108" t="s">
        <v>4122</v>
      </c>
    </row>
    <row r="4076" spans="1:1" x14ac:dyDescent="0.25">
      <c r="A4076" s="108" t="s">
        <v>4123</v>
      </c>
    </row>
    <row r="4077" spans="1:1" x14ac:dyDescent="0.25">
      <c r="A4077" s="108" t="s">
        <v>4124</v>
      </c>
    </row>
    <row r="4078" spans="1:1" x14ac:dyDescent="0.25">
      <c r="A4078" s="108" t="s">
        <v>4125</v>
      </c>
    </row>
    <row r="4079" spans="1:1" x14ac:dyDescent="0.25">
      <c r="A4079" s="108" t="s">
        <v>4126</v>
      </c>
    </row>
    <row r="4080" spans="1:1" x14ac:dyDescent="0.25">
      <c r="A4080" s="108" t="s">
        <v>4127</v>
      </c>
    </row>
    <row r="4081" spans="1:1" x14ac:dyDescent="0.25">
      <c r="A4081" s="108" t="s">
        <v>4128</v>
      </c>
    </row>
    <row r="4082" spans="1:1" x14ac:dyDescent="0.25">
      <c r="A4082" s="108" t="s">
        <v>4129</v>
      </c>
    </row>
    <row r="4083" spans="1:1" x14ac:dyDescent="0.25">
      <c r="A4083" s="108" t="s">
        <v>4130</v>
      </c>
    </row>
    <row r="4084" spans="1:1" x14ac:dyDescent="0.25">
      <c r="A4084" s="108" t="s">
        <v>4131</v>
      </c>
    </row>
    <row r="4085" spans="1:1" x14ac:dyDescent="0.25">
      <c r="A4085" s="108" t="s">
        <v>4132</v>
      </c>
    </row>
    <row r="4086" spans="1:1" x14ac:dyDescent="0.25">
      <c r="A4086" s="108" t="s">
        <v>4133</v>
      </c>
    </row>
    <row r="4087" spans="1:1" x14ac:dyDescent="0.25">
      <c r="A4087" s="108" t="s">
        <v>4134</v>
      </c>
    </row>
    <row r="4088" spans="1:1" x14ac:dyDescent="0.25">
      <c r="A4088" s="108" t="s">
        <v>4135</v>
      </c>
    </row>
    <row r="4089" spans="1:1" x14ac:dyDescent="0.25">
      <c r="A4089" s="108" t="s">
        <v>4136</v>
      </c>
    </row>
    <row r="4090" spans="1:1" x14ac:dyDescent="0.25">
      <c r="A4090" s="108" t="s">
        <v>4137</v>
      </c>
    </row>
    <row r="4091" spans="1:1" x14ac:dyDescent="0.25">
      <c r="A4091" s="108" t="s">
        <v>4138</v>
      </c>
    </row>
    <row r="4092" spans="1:1" x14ac:dyDescent="0.25">
      <c r="A4092" s="108" t="s">
        <v>4139</v>
      </c>
    </row>
    <row r="4093" spans="1:1" x14ac:dyDescent="0.25">
      <c r="A4093" s="108" t="s">
        <v>4140</v>
      </c>
    </row>
    <row r="4094" spans="1:1" x14ac:dyDescent="0.25">
      <c r="A4094" s="108" t="s">
        <v>4141</v>
      </c>
    </row>
    <row r="4095" spans="1:1" x14ac:dyDescent="0.25">
      <c r="A4095" s="108" t="s">
        <v>4142</v>
      </c>
    </row>
    <row r="4096" spans="1:1" x14ac:dyDescent="0.25">
      <c r="A4096" s="108" t="s">
        <v>4143</v>
      </c>
    </row>
    <row r="4097" spans="1:1" x14ac:dyDescent="0.25">
      <c r="A4097" s="108" t="s">
        <v>4144</v>
      </c>
    </row>
    <row r="4098" spans="1:1" x14ac:dyDescent="0.25">
      <c r="A4098" s="108" t="s">
        <v>4145</v>
      </c>
    </row>
    <row r="4099" spans="1:1" x14ac:dyDescent="0.25">
      <c r="A4099" s="108" t="s">
        <v>4146</v>
      </c>
    </row>
    <row r="4100" spans="1:1" x14ac:dyDescent="0.25">
      <c r="A4100" s="108" t="s">
        <v>4147</v>
      </c>
    </row>
    <row r="4101" spans="1:1" x14ac:dyDescent="0.25">
      <c r="A4101" s="108" t="s">
        <v>4148</v>
      </c>
    </row>
    <row r="4102" spans="1:1" x14ac:dyDescent="0.25">
      <c r="A4102" s="108" t="s">
        <v>4149</v>
      </c>
    </row>
    <row r="4103" spans="1:1" x14ac:dyDescent="0.25">
      <c r="A4103" s="108" t="s">
        <v>4150</v>
      </c>
    </row>
    <row r="4104" spans="1:1" x14ac:dyDescent="0.25">
      <c r="A4104" s="108" t="s">
        <v>4151</v>
      </c>
    </row>
    <row r="4105" spans="1:1" x14ac:dyDescent="0.25">
      <c r="A4105" s="108" t="s">
        <v>4152</v>
      </c>
    </row>
    <row r="4106" spans="1:1" x14ac:dyDescent="0.25">
      <c r="A4106" s="108" t="s">
        <v>4153</v>
      </c>
    </row>
    <row r="4107" spans="1:1" x14ac:dyDescent="0.25">
      <c r="A4107" s="108" t="s">
        <v>4154</v>
      </c>
    </row>
    <row r="4108" spans="1:1" x14ac:dyDescent="0.25">
      <c r="A4108" s="108" t="s">
        <v>4155</v>
      </c>
    </row>
    <row r="4109" spans="1:1" x14ac:dyDescent="0.25">
      <c r="A4109" s="108" t="s">
        <v>4156</v>
      </c>
    </row>
    <row r="4110" spans="1:1" x14ac:dyDescent="0.25">
      <c r="A4110" s="108" t="s">
        <v>4157</v>
      </c>
    </row>
    <row r="4111" spans="1:1" x14ac:dyDescent="0.25">
      <c r="A4111" s="108" t="s">
        <v>4158</v>
      </c>
    </row>
    <row r="4112" spans="1:1" x14ac:dyDescent="0.25">
      <c r="A4112" s="108" t="s">
        <v>4159</v>
      </c>
    </row>
    <row r="4113" spans="1:1" x14ac:dyDescent="0.25">
      <c r="A4113" s="108" t="s">
        <v>4160</v>
      </c>
    </row>
    <row r="4114" spans="1:1" x14ac:dyDescent="0.25">
      <c r="A4114" s="108" t="s">
        <v>4161</v>
      </c>
    </row>
    <row r="4115" spans="1:1" x14ac:dyDescent="0.25">
      <c r="A4115" s="108" t="s">
        <v>4162</v>
      </c>
    </row>
    <row r="4116" spans="1:1" x14ac:dyDescent="0.25">
      <c r="A4116" s="108" t="s">
        <v>4163</v>
      </c>
    </row>
    <row r="4117" spans="1:1" x14ac:dyDescent="0.25">
      <c r="A4117" s="108" t="s">
        <v>4164</v>
      </c>
    </row>
    <row r="4118" spans="1:1" x14ac:dyDescent="0.25">
      <c r="A4118" s="108" t="s">
        <v>4165</v>
      </c>
    </row>
    <row r="4119" spans="1:1" x14ac:dyDescent="0.25">
      <c r="A4119" s="108" t="s">
        <v>4166</v>
      </c>
    </row>
    <row r="4120" spans="1:1" x14ac:dyDescent="0.25">
      <c r="A4120" s="108" t="s">
        <v>4167</v>
      </c>
    </row>
    <row r="4121" spans="1:1" x14ac:dyDescent="0.25">
      <c r="A4121" s="108" t="s">
        <v>4168</v>
      </c>
    </row>
    <row r="4122" spans="1:1" x14ac:dyDescent="0.25">
      <c r="A4122" s="108" t="s">
        <v>4169</v>
      </c>
    </row>
    <row r="4123" spans="1:1" x14ac:dyDescent="0.25">
      <c r="A4123" s="108" t="s">
        <v>4170</v>
      </c>
    </row>
    <row r="4124" spans="1:1" x14ac:dyDescent="0.25">
      <c r="A4124" s="108" t="s">
        <v>4171</v>
      </c>
    </row>
    <row r="4125" spans="1:1" x14ac:dyDescent="0.25">
      <c r="A4125" s="108" t="s">
        <v>4172</v>
      </c>
    </row>
    <row r="4126" spans="1:1" x14ac:dyDescent="0.25">
      <c r="A4126" s="108" t="s">
        <v>4173</v>
      </c>
    </row>
    <row r="4127" spans="1:1" x14ac:dyDescent="0.25">
      <c r="A4127" s="108" t="s">
        <v>4174</v>
      </c>
    </row>
    <row r="4128" spans="1:1" x14ac:dyDescent="0.25">
      <c r="A4128" s="108" t="s">
        <v>4175</v>
      </c>
    </row>
    <row r="4129" spans="1:1" x14ac:dyDescent="0.25">
      <c r="A4129" s="108" t="s">
        <v>4176</v>
      </c>
    </row>
    <row r="4130" spans="1:1" x14ac:dyDescent="0.25">
      <c r="A4130" s="108" t="s">
        <v>4177</v>
      </c>
    </row>
    <row r="4131" spans="1:1" x14ac:dyDescent="0.25">
      <c r="A4131" s="108" t="s">
        <v>4178</v>
      </c>
    </row>
    <row r="4132" spans="1:1" x14ac:dyDescent="0.25">
      <c r="A4132" s="108" t="s">
        <v>4179</v>
      </c>
    </row>
    <row r="4133" spans="1:1" x14ac:dyDescent="0.25">
      <c r="A4133" s="108" t="s">
        <v>4180</v>
      </c>
    </row>
    <row r="4134" spans="1:1" x14ac:dyDescent="0.25">
      <c r="A4134" s="108" t="s">
        <v>4181</v>
      </c>
    </row>
    <row r="4135" spans="1:1" x14ac:dyDescent="0.25">
      <c r="A4135" s="108" t="s">
        <v>4182</v>
      </c>
    </row>
    <row r="4136" spans="1:1" x14ac:dyDescent="0.25">
      <c r="A4136" s="108" t="s">
        <v>4183</v>
      </c>
    </row>
    <row r="4137" spans="1:1" x14ac:dyDescent="0.25">
      <c r="A4137" s="108" t="s">
        <v>4184</v>
      </c>
    </row>
    <row r="4138" spans="1:1" x14ac:dyDescent="0.25">
      <c r="A4138" s="108" t="s">
        <v>4185</v>
      </c>
    </row>
    <row r="4139" spans="1:1" x14ac:dyDescent="0.25">
      <c r="A4139" s="108" t="s">
        <v>4186</v>
      </c>
    </row>
    <row r="4140" spans="1:1" x14ac:dyDescent="0.25">
      <c r="A4140" s="108" t="s">
        <v>4187</v>
      </c>
    </row>
    <row r="4141" spans="1:1" x14ac:dyDescent="0.25">
      <c r="A4141" s="108" t="s">
        <v>4188</v>
      </c>
    </row>
    <row r="4142" spans="1:1" x14ac:dyDescent="0.25">
      <c r="A4142" s="108" t="s">
        <v>4189</v>
      </c>
    </row>
    <row r="4143" spans="1:1" x14ac:dyDescent="0.25">
      <c r="A4143" s="108" t="s">
        <v>4190</v>
      </c>
    </row>
    <row r="4144" spans="1:1" x14ac:dyDescent="0.25">
      <c r="A4144" s="108" t="s">
        <v>4191</v>
      </c>
    </row>
    <row r="4145" spans="1:1" x14ac:dyDescent="0.25">
      <c r="A4145" s="108" t="s">
        <v>4192</v>
      </c>
    </row>
    <row r="4146" spans="1:1" x14ac:dyDescent="0.25">
      <c r="A4146" s="108" t="s">
        <v>4193</v>
      </c>
    </row>
    <row r="4147" spans="1:1" x14ac:dyDescent="0.25">
      <c r="A4147" s="108" t="s">
        <v>4194</v>
      </c>
    </row>
    <row r="4148" spans="1:1" x14ac:dyDescent="0.25">
      <c r="A4148" s="108" t="s">
        <v>4195</v>
      </c>
    </row>
    <row r="4149" spans="1:1" x14ac:dyDescent="0.25">
      <c r="A4149" s="108" t="s">
        <v>4196</v>
      </c>
    </row>
    <row r="4150" spans="1:1" x14ac:dyDescent="0.25">
      <c r="A4150" s="108" t="s">
        <v>4197</v>
      </c>
    </row>
    <row r="4151" spans="1:1" x14ac:dyDescent="0.25">
      <c r="A4151" s="108" t="s">
        <v>4198</v>
      </c>
    </row>
    <row r="4152" spans="1:1" x14ac:dyDescent="0.25">
      <c r="A4152" s="108" t="s">
        <v>4199</v>
      </c>
    </row>
    <row r="4153" spans="1:1" x14ac:dyDescent="0.25">
      <c r="A4153" s="108" t="s">
        <v>4200</v>
      </c>
    </row>
    <row r="4154" spans="1:1" x14ac:dyDescent="0.25">
      <c r="A4154" s="108" t="s">
        <v>4201</v>
      </c>
    </row>
    <row r="4155" spans="1:1" x14ac:dyDescent="0.25">
      <c r="A4155" s="108" t="s">
        <v>4202</v>
      </c>
    </row>
    <row r="4156" spans="1:1" x14ac:dyDescent="0.25">
      <c r="A4156" s="108" t="s">
        <v>4203</v>
      </c>
    </row>
    <row r="4157" spans="1:1" x14ac:dyDescent="0.25">
      <c r="A4157" s="108" t="s">
        <v>4204</v>
      </c>
    </row>
    <row r="4158" spans="1:1" x14ac:dyDescent="0.25">
      <c r="A4158" s="108" t="s">
        <v>4205</v>
      </c>
    </row>
    <row r="4159" spans="1:1" x14ac:dyDescent="0.25">
      <c r="A4159" s="108" t="s">
        <v>4206</v>
      </c>
    </row>
    <row r="4160" spans="1:1" x14ac:dyDescent="0.25">
      <c r="A4160" s="108" t="s">
        <v>4207</v>
      </c>
    </row>
    <row r="4161" spans="1:1" x14ac:dyDescent="0.25">
      <c r="A4161" s="108" t="s">
        <v>4208</v>
      </c>
    </row>
    <row r="4162" spans="1:1" x14ac:dyDescent="0.25">
      <c r="A4162" s="108" t="s">
        <v>4209</v>
      </c>
    </row>
    <row r="4163" spans="1:1" x14ac:dyDescent="0.25">
      <c r="A4163" s="108" t="s">
        <v>4210</v>
      </c>
    </row>
    <row r="4164" spans="1:1" x14ac:dyDescent="0.25">
      <c r="A4164" s="108" t="s">
        <v>4211</v>
      </c>
    </row>
    <row r="4165" spans="1:1" x14ac:dyDescent="0.25">
      <c r="A4165" s="108" t="s">
        <v>4212</v>
      </c>
    </row>
    <row r="4166" spans="1:1" x14ac:dyDescent="0.25">
      <c r="A4166" s="108" t="s">
        <v>4213</v>
      </c>
    </row>
    <row r="4167" spans="1:1" x14ac:dyDescent="0.25">
      <c r="A4167" s="108" t="s">
        <v>4214</v>
      </c>
    </row>
    <row r="4168" spans="1:1" x14ac:dyDescent="0.25">
      <c r="A4168" s="108" t="s">
        <v>4215</v>
      </c>
    </row>
    <row r="4169" spans="1:1" x14ac:dyDescent="0.25">
      <c r="A4169" s="108" t="s">
        <v>4216</v>
      </c>
    </row>
    <row r="4170" spans="1:1" x14ac:dyDescent="0.25">
      <c r="A4170" s="108" t="s">
        <v>4217</v>
      </c>
    </row>
    <row r="4171" spans="1:1" x14ac:dyDescent="0.25">
      <c r="A4171" s="108" t="s">
        <v>4218</v>
      </c>
    </row>
    <row r="4172" spans="1:1" x14ac:dyDescent="0.25">
      <c r="A4172" s="108" t="s">
        <v>4219</v>
      </c>
    </row>
    <row r="4173" spans="1:1" x14ac:dyDescent="0.25">
      <c r="A4173" s="108" t="s">
        <v>4220</v>
      </c>
    </row>
    <row r="4174" spans="1:1" x14ac:dyDescent="0.25">
      <c r="A4174" s="108" t="s">
        <v>4221</v>
      </c>
    </row>
    <row r="4175" spans="1:1" x14ac:dyDescent="0.25">
      <c r="A4175" s="108" t="s">
        <v>4222</v>
      </c>
    </row>
    <row r="4176" spans="1:1" x14ac:dyDescent="0.25">
      <c r="A4176" s="108" t="s">
        <v>4223</v>
      </c>
    </row>
    <row r="4177" spans="1:1" x14ac:dyDescent="0.25">
      <c r="A4177" s="108" t="s">
        <v>4224</v>
      </c>
    </row>
    <row r="4178" spans="1:1" x14ac:dyDescent="0.25">
      <c r="A4178" s="108" t="s">
        <v>4225</v>
      </c>
    </row>
    <row r="4179" spans="1:1" x14ac:dyDescent="0.25">
      <c r="A4179" s="108" t="s">
        <v>4226</v>
      </c>
    </row>
    <row r="4180" spans="1:1" x14ac:dyDescent="0.25">
      <c r="A4180" s="108" t="s">
        <v>4227</v>
      </c>
    </row>
    <row r="4181" spans="1:1" x14ac:dyDescent="0.25">
      <c r="A4181" s="108" t="s">
        <v>4228</v>
      </c>
    </row>
    <row r="4182" spans="1:1" x14ac:dyDescent="0.25">
      <c r="A4182" s="108" t="s">
        <v>4229</v>
      </c>
    </row>
    <row r="4183" spans="1:1" x14ac:dyDescent="0.25">
      <c r="A4183" s="108" t="s">
        <v>4230</v>
      </c>
    </row>
    <row r="4184" spans="1:1" x14ac:dyDescent="0.25">
      <c r="A4184" s="108" t="s">
        <v>4231</v>
      </c>
    </row>
    <row r="4185" spans="1:1" x14ac:dyDescent="0.25">
      <c r="A4185" s="108" t="s">
        <v>4232</v>
      </c>
    </row>
    <row r="4186" spans="1:1" x14ac:dyDescent="0.25">
      <c r="A4186" s="108" t="s">
        <v>4233</v>
      </c>
    </row>
    <row r="4187" spans="1:1" x14ac:dyDescent="0.25">
      <c r="A4187" s="108" t="s">
        <v>4234</v>
      </c>
    </row>
    <row r="4188" spans="1:1" x14ac:dyDescent="0.25">
      <c r="A4188" s="108" t="s">
        <v>4235</v>
      </c>
    </row>
    <row r="4189" spans="1:1" x14ac:dyDescent="0.25">
      <c r="A4189" s="108" t="s">
        <v>4236</v>
      </c>
    </row>
    <row r="4190" spans="1:1" x14ac:dyDescent="0.25">
      <c r="A4190" s="108" t="s">
        <v>4237</v>
      </c>
    </row>
    <row r="4191" spans="1:1" x14ac:dyDescent="0.25">
      <c r="A4191" s="108" t="s">
        <v>4238</v>
      </c>
    </row>
    <row r="4192" spans="1:1" x14ac:dyDescent="0.25">
      <c r="A4192" s="108" t="s">
        <v>4239</v>
      </c>
    </row>
    <row r="4193" spans="1:1" x14ac:dyDescent="0.25">
      <c r="A4193" s="108" t="s">
        <v>4240</v>
      </c>
    </row>
    <row r="4194" spans="1:1" x14ac:dyDescent="0.25">
      <c r="A4194" s="108" t="s">
        <v>4241</v>
      </c>
    </row>
    <row r="4195" spans="1:1" x14ac:dyDescent="0.25">
      <c r="A4195" s="108" t="s">
        <v>4242</v>
      </c>
    </row>
    <row r="4196" spans="1:1" x14ac:dyDescent="0.25">
      <c r="A4196" s="108" t="s">
        <v>4243</v>
      </c>
    </row>
    <row r="4197" spans="1:1" x14ac:dyDescent="0.25">
      <c r="A4197" s="108" t="s">
        <v>4244</v>
      </c>
    </row>
    <row r="4198" spans="1:1" x14ac:dyDescent="0.25">
      <c r="A4198" s="108" t="s">
        <v>4245</v>
      </c>
    </row>
    <row r="4199" spans="1:1" x14ac:dyDescent="0.25">
      <c r="A4199" s="108" t="s">
        <v>4246</v>
      </c>
    </row>
    <row r="4200" spans="1:1" x14ac:dyDescent="0.25">
      <c r="A4200" s="108" t="s">
        <v>4247</v>
      </c>
    </row>
    <row r="4201" spans="1:1" x14ac:dyDescent="0.25">
      <c r="A4201" s="108" t="s">
        <v>4248</v>
      </c>
    </row>
    <row r="4202" spans="1:1" x14ac:dyDescent="0.25">
      <c r="A4202" s="108" t="s">
        <v>4249</v>
      </c>
    </row>
    <row r="4203" spans="1:1" x14ac:dyDescent="0.25">
      <c r="A4203" s="108" t="s">
        <v>4250</v>
      </c>
    </row>
    <row r="4204" spans="1:1" x14ac:dyDescent="0.25">
      <c r="A4204" s="108" t="s">
        <v>4251</v>
      </c>
    </row>
    <row r="4205" spans="1:1" x14ac:dyDescent="0.25">
      <c r="A4205" s="108" t="s">
        <v>4252</v>
      </c>
    </row>
    <row r="4206" spans="1:1" x14ac:dyDescent="0.25">
      <c r="A4206" s="108" t="s">
        <v>4253</v>
      </c>
    </row>
    <row r="4207" spans="1:1" x14ac:dyDescent="0.25">
      <c r="A4207" s="108" t="s">
        <v>4254</v>
      </c>
    </row>
    <row r="4208" spans="1:1" x14ac:dyDescent="0.25">
      <c r="A4208" s="108" t="s">
        <v>4255</v>
      </c>
    </row>
    <row r="4209" spans="1:1" x14ac:dyDescent="0.25">
      <c r="A4209" s="108" t="s">
        <v>4256</v>
      </c>
    </row>
    <row r="4210" spans="1:1" x14ac:dyDescent="0.25">
      <c r="A4210" s="108" t="s">
        <v>4257</v>
      </c>
    </row>
    <row r="4211" spans="1:1" x14ac:dyDescent="0.25">
      <c r="A4211" s="108" t="s">
        <v>4258</v>
      </c>
    </row>
    <row r="4212" spans="1:1" x14ac:dyDescent="0.25">
      <c r="A4212" s="108" t="s">
        <v>4259</v>
      </c>
    </row>
    <row r="4213" spans="1:1" x14ac:dyDescent="0.25">
      <c r="A4213" s="108" t="s">
        <v>4260</v>
      </c>
    </row>
    <row r="4214" spans="1:1" x14ac:dyDescent="0.25">
      <c r="A4214" s="108" t="s">
        <v>4261</v>
      </c>
    </row>
    <row r="4215" spans="1:1" x14ac:dyDescent="0.25">
      <c r="A4215" s="108" t="s">
        <v>4262</v>
      </c>
    </row>
    <row r="4216" spans="1:1" x14ac:dyDescent="0.25">
      <c r="A4216" s="108" t="s">
        <v>4263</v>
      </c>
    </row>
    <row r="4217" spans="1:1" x14ac:dyDescent="0.25">
      <c r="A4217" s="108" t="s">
        <v>4264</v>
      </c>
    </row>
    <row r="4218" spans="1:1" x14ac:dyDescent="0.25">
      <c r="A4218" s="108" t="s">
        <v>4265</v>
      </c>
    </row>
    <row r="4219" spans="1:1" x14ac:dyDescent="0.25">
      <c r="A4219" s="108" t="s">
        <v>4266</v>
      </c>
    </row>
    <row r="4220" spans="1:1" x14ac:dyDescent="0.25">
      <c r="A4220" s="108" t="s">
        <v>4267</v>
      </c>
    </row>
    <row r="4221" spans="1:1" x14ac:dyDescent="0.25">
      <c r="A4221" s="108" t="s">
        <v>4268</v>
      </c>
    </row>
    <row r="4222" spans="1:1" x14ac:dyDescent="0.25">
      <c r="A4222" s="108" t="s">
        <v>4269</v>
      </c>
    </row>
    <row r="4223" spans="1:1" x14ac:dyDescent="0.25">
      <c r="A4223" s="108" t="s">
        <v>4270</v>
      </c>
    </row>
    <row r="4224" spans="1:1" x14ac:dyDescent="0.25">
      <c r="A4224" s="108" t="s">
        <v>4271</v>
      </c>
    </row>
    <row r="4225" spans="1:1" x14ac:dyDescent="0.25">
      <c r="A4225" s="108" t="s">
        <v>4272</v>
      </c>
    </row>
    <row r="4226" spans="1:1" x14ac:dyDescent="0.25">
      <c r="A4226" s="108" t="s">
        <v>4273</v>
      </c>
    </row>
    <row r="4227" spans="1:1" x14ac:dyDescent="0.25">
      <c r="A4227" s="108" t="s">
        <v>4274</v>
      </c>
    </row>
    <row r="4228" spans="1:1" x14ac:dyDescent="0.25">
      <c r="A4228" s="108" t="s">
        <v>4275</v>
      </c>
    </row>
    <row r="4229" spans="1:1" x14ac:dyDescent="0.25">
      <c r="A4229" s="108" t="s">
        <v>4276</v>
      </c>
    </row>
    <row r="4230" spans="1:1" x14ac:dyDescent="0.25">
      <c r="A4230" s="108" t="s">
        <v>4277</v>
      </c>
    </row>
    <row r="4231" spans="1:1" x14ac:dyDescent="0.25">
      <c r="A4231" s="108" t="s">
        <v>4278</v>
      </c>
    </row>
    <row r="4232" spans="1:1" x14ac:dyDescent="0.25">
      <c r="A4232" s="108" t="s">
        <v>4279</v>
      </c>
    </row>
    <row r="4233" spans="1:1" x14ac:dyDescent="0.25">
      <c r="A4233" s="108" t="s">
        <v>4280</v>
      </c>
    </row>
    <row r="4234" spans="1:1" x14ac:dyDescent="0.25">
      <c r="A4234" s="108" t="s">
        <v>4281</v>
      </c>
    </row>
    <row r="4235" spans="1:1" x14ac:dyDescent="0.25">
      <c r="A4235" s="108" t="s">
        <v>4282</v>
      </c>
    </row>
    <row r="4236" spans="1:1" x14ac:dyDescent="0.25">
      <c r="A4236" s="108" t="s">
        <v>4283</v>
      </c>
    </row>
    <row r="4237" spans="1:1" x14ac:dyDescent="0.25">
      <c r="A4237" s="108" t="s">
        <v>4284</v>
      </c>
    </row>
    <row r="4238" spans="1:1" x14ac:dyDescent="0.25">
      <c r="A4238" s="108" t="s">
        <v>4285</v>
      </c>
    </row>
    <row r="4239" spans="1:1" x14ac:dyDescent="0.25">
      <c r="A4239" s="108" t="s">
        <v>4286</v>
      </c>
    </row>
    <row r="4240" spans="1:1" x14ac:dyDescent="0.25">
      <c r="A4240" s="108" t="s">
        <v>4287</v>
      </c>
    </row>
    <row r="4241" spans="1:1" x14ac:dyDescent="0.25">
      <c r="A4241" s="108" t="s">
        <v>4288</v>
      </c>
    </row>
    <row r="4242" spans="1:1" x14ac:dyDescent="0.25">
      <c r="A4242" s="108" t="s">
        <v>4289</v>
      </c>
    </row>
    <row r="4243" spans="1:1" x14ac:dyDescent="0.25">
      <c r="A4243" s="108" t="s">
        <v>4290</v>
      </c>
    </row>
    <row r="4244" spans="1:1" x14ac:dyDescent="0.25">
      <c r="A4244" s="108" t="s">
        <v>4291</v>
      </c>
    </row>
    <row r="4245" spans="1:1" x14ac:dyDescent="0.25">
      <c r="A4245" s="108" t="s">
        <v>4292</v>
      </c>
    </row>
    <row r="4246" spans="1:1" x14ac:dyDescent="0.25">
      <c r="A4246" s="108" t="s">
        <v>4293</v>
      </c>
    </row>
    <row r="4247" spans="1:1" x14ac:dyDescent="0.25">
      <c r="A4247" s="108" t="s">
        <v>4294</v>
      </c>
    </row>
    <row r="4248" spans="1:1" x14ac:dyDescent="0.25">
      <c r="A4248" s="108" t="s">
        <v>4295</v>
      </c>
    </row>
    <row r="4249" spans="1:1" x14ac:dyDescent="0.25">
      <c r="A4249" s="108" t="s">
        <v>4296</v>
      </c>
    </row>
    <row r="4250" spans="1:1" x14ac:dyDescent="0.25">
      <c r="A4250" s="108" t="s">
        <v>4297</v>
      </c>
    </row>
    <row r="4251" spans="1:1" x14ac:dyDescent="0.25">
      <c r="A4251" s="108" t="s">
        <v>4298</v>
      </c>
    </row>
    <row r="4252" spans="1:1" x14ac:dyDescent="0.25">
      <c r="A4252" s="108" t="s">
        <v>4299</v>
      </c>
    </row>
    <row r="4253" spans="1:1" x14ac:dyDescent="0.25">
      <c r="A4253" s="108" t="s">
        <v>4300</v>
      </c>
    </row>
    <row r="4254" spans="1:1" x14ac:dyDescent="0.25">
      <c r="A4254" s="108" t="s">
        <v>4301</v>
      </c>
    </row>
    <row r="4255" spans="1:1" x14ac:dyDescent="0.25">
      <c r="A4255" s="108" t="s">
        <v>4302</v>
      </c>
    </row>
    <row r="4256" spans="1:1" x14ac:dyDescent="0.25">
      <c r="A4256" s="108" t="s">
        <v>4303</v>
      </c>
    </row>
    <row r="4257" spans="1:1" x14ac:dyDescent="0.25">
      <c r="A4257" s="108" t="s">
        <v>4304</v>
      </c>
    </row>
    <row r="4258" spans="1:1" x14ac:dyDescent="0.25">
      <c r="A4258" s="108" t="s">
        <v>4305</v>
      </c>
    </row>
    <row r="4259" spans="1:1" x14ac:dyDescent="0.25">
      <c r="A4259" s="108" t="s">
        <v>4306</v>
      </c>
    </row>
    <row r="4260" spans="1:1" x14ac:dyDescent="0.25">
      <c r="A4260" s="108" t="s">
        <v>4307</v>
      </c>
    </row>
    <row r="4261" spans="1:1" x14ac:dyDescent="0.25">
      <c r="A4261" s="108" t="s">
        <v>4308</v>
      </c>
    </row>
    <row r="4262" spans="1:1" x14ac:dyDescent="0.25">
      <c r="A4262" s="108" t="s">
        <v>4309</v>
      </c>
    </row>
    <row r="4263" spans="1:1" x14ac:dyDescent="0.25">
      <c r="A4263" s="108" t="s">
        <v>4310</v>
      </c>
    </row>
    <row r="4264" spans="1:1" x14ac:dyDescent="0.25">
      <c r="A4264" s="108" t="s">
        <v>4311</v>
      </c>
    </row>
    <row r="4265" spans="1:1" x14ac:dyDescent="0.25">
      <c r="A4265" s="108" t="s">
        <v>4312</v>
      </c>
    </row>
    <row r="4266" spans="1:1" x14ac:dyDescent="0.25">
      <c r="A4266" s="108" t="s">
        <v>4313</v>
      </c>
    </row>
    <row r="4267" spans="1:1" x14ac:dyDescent="0.25">
      <c r="A4267" s="108" t="s">
        <v>4314</v>
      </c>
    </row>
    <row r="4268" spans="1:1" x14ac:dyDescent="0.25">
      <c r="A4268" s="108" t="s">
        <v>4315</v>
      </c>
    </row>
    <row r="4269" spans="1:1" x14ac:dyDescent="0.25">
      <c r="A4269" s="108" t="s">
        <v>4316</v>
      </c>
    </row>
    <row r="4270" spans="1:1" x14ac:dyDescent="0.25">
      <c r="A4270" s="108" t="s">
        <v>4317</v>
      </c>
    </row>
    <row r="4271" spans="1:1" x14ac:dyDescent="0.25">
      <c r="A4271" s="108" t="s">
        <v>4318</v>
      </c>
    </row>
    <row r="4272" spans="1:1" x14ac:dyDescent="0.25">
      <c r="A4272" s="108" t="s">
        <v>4319</v>
      </c>
    </row>
    <row r="4273" spans="1:1" x14ac:dyDescent="0.25">
      <c r="A4273" s="108" t="s">
        <v>4320</v>
      </c>
    </row>
    <row r="4274" spans="1:1" x14ac:dyDescent="0.25">
      <c r="A4274" s="108" t="s">
        <v>4321</v>
      </c>
    </row>
    <row r="4275" spans="1:1" x14ac:dyDescent="0.25">
      <c r="A4275" s="108" t="s">
        <v>4322</v>
      </c>
    </row>
    <row r="4276" spans="1:1" x14ac:dyDescent="0.25">
      <c r="A4276" s="108" t="s">
        <v>4323</v>
      </c>
    </row>
    <row r="4277" spans="1:1" x14ac:dyDescent="0.25">
      <c r="A4277" s="108" t="s">
        <v>4324</v>
      </c>
    </row>
    <row r="4278" spans="1:1" x14ac:dyDescent="0.25">
      <c r="A4278" s="108" t="s">
        <v>4325</v>
      </c>
    </row>
    <row r="4279" spans="1:1" x14ac:dyDescent="0.25">
      <c r="A4279" s="108" t="s">
        <v>4326</v>
      </c>
    </row>
    <row r="4280" spans="1:1" x14ac:dyDescent="0.25">
      <c r="A4280" s="108" t="s">
        <v>4327</v>
      </c>
    </row>
    <row r="4281" spans="1:1" x14ac:dyDescent="0.25">
      <c r="A4281" s="108" t="s">
        <v>4328</v>
      </c>
    </row>
    <row r="4282" spans="1:1" x14ac:dyDescent="0.25">
      <c r="A4282" s="108" t="s">
        <v>4329</v>
      </c>
    </row>
    <row r="4283" spans="1:1" x14ac:dyDescent="0.25">
      <c r="A4283" s="108" t="s">
        <v>4330</v>
      </c>
    </row>
    <row r="4284" spans="1:1" x14ac:dyDescent="0.25">
      <c r="A4284" s="108" t="s">
        <v>4331</v>
      </c>
    </row>
    <row r="4285" spans="1:1" x14ac:dyDescent="0.25">
      <c r="A4285" s="108" t="s">
        <v>4332</v>
      </c>
    </row>
    <row r="4286" spans="1:1" x14ac:dyDescent="0.25">
      <c r="A4286" s="108" t="s">
        <v>4333</v>
      </c>
    </row>
    <row r="4287" spans="1:1" x14ac:dyDescent="0.25">
      <c r="A4287" s="108" t="s">
        <v>4334</v>
      </c>
    </row>
    <row r="4288" spans="1:1" x14ac:dyDescent="0.25">
      <c r="A4288" s="108" t="s">
        <v>4335</v>
      </c>
    </row>
    <row r="4289" spans="1:1" x14ac:dyDescent="0.25">
      <c r="A4289" s="108" t="s">
        <v>4336</v>
      </c>
    </row>
    <row r="4290" spans="1:1" x14ac:dyDescent="0.25">
      <c r="A4290" s="108" t="s">
        <v>4337</v>
      </c>
    </row>
    <row r="4291" spans="1:1" x14ac:dyDescent="0.25">
      <c r="A4291" s="108" t="s">
        <v>4338</v>
      </c>
    </row>
    <row r="4292" spans="1:1" x14ac:dyDescent="0.25">
      <c r="A4292" s="108" t="s">
        <v>4339</v>
      </c>
    </row>
    <row r="4293" spans="1:1" x14ac:dyDescent="0.25">
      <c r="A4293" s="108" t="s">
        <v>4340</v>
      </c>
    </row>
    <row r="4294" spans="1:1" x14ac:dyDescent="0.25">
      <c r="A4294" s="108" t="s">
        <v>4341</v>
      </c>
    </row>
    <row r="4295" spans="1:1" x14ac:dyDescent="0.25">
      <c r="A4295" s="108" t="s">
        <v>4342</v>
      </c>
    </row>
    <row r="4296" spans="1:1" x14ac:dyDescent="0.25">
      <c r="A4296" s="108" t="s">
        <v>4343</v>
      </c>
    </row>
    <row r="4297" spans="1:1" x14ac:dyDescent="0.25">
      <c r="A4297" s="108" t="s">
        <v>4344</v>
      </c>
    </row>
    <row r="4298" spans="1:1" x14ac:dyDescent="0.25">
      <c r="A4298" s="108" t="s">
        <v>4345</v>
      </c>
    </row>
    <row r="4299" spans="1:1" x14ac:dyDescent="0.25">
      <c r="A4299" s="108" t="s">
        <v>4346</v>
      </c>
    </row>
    <row r="4300" spans="1:1" x14ac:dyDescent="0.25">
      <c r="A4300" s="108" t="s">
        <v>4347</v>
      </c>
    </row>
    <row r="4301" spans="1:1" x14ac:dyDescent="0.25">
      <c r="A4301" s="108" t="s">
        <v>4348</v>
      </c>
    </row>
    <row r="4302" spans="1:1" x14ac:dyDescent="0.25">
      <c r="A4302" s="108" t="s">
        <v>4349</v>
      </c>
    </row>
    <row r="4303" spans="1:1" x14ac:dyDescent="0.25">
      <c r="A4303" s="108" t="s">
        <v>4350</v>
      </c>
    </row>
    <row r="4304" spans="1:1" x14ac:dyDescent="0.25">
      <c r="A4304" s="108" t="s">
        <v>4351</v>
      </c>
    </row>
    <row r="4305" spans="1:1" x14ac:dyDescent="0.25">
      <c r="A4305" s="108" t="s">
        <v>4352</v>
      </c>
    </row>
    <row r="4306" spans="1:1" x14ac:dyDescent="0.25">
      <c r="A4306" s="108" t="s">
        <v>4353</v>
      </c>
    </row>
    <row r="4307" spans="1:1" x14ac:dyDescent="0.25">
      <c r="A4307" s="108" t="s">
        <v>4354</v>
      </c>
    </row>
    <row r="4308" spans="1:1" x14ac:dyDescent="0.25">
      <c r="A4308" s="108" t="s">
        <v>4355</v>
      </c>
    </row>
    <row r="4309" spans="1:1" x14ac:dyDescent="0.25">
      <c r="A4309" s="108" t="s">
        <v>4356</v>
      </c>
    </row>
    <row r="4310" spans="1:1" x14ac:dyDescent="0.25">
      <c r="A4310" s="108" t="s">
        <v>4357</v>
      </c>
    </row>
    <row r="4311" spans="1:1" x14ac:dyDescent="0.25">
      <c r="A4311" s="108" t="s">
        <v>4358</v>
      </c>
    </row>
    <row r="4312" spans="1:1" x14ac:dyDescent="0.25">
      <c r="A4312" s="108" t="s">
        <v>4359</v>
      </c>
    </row>
    <row r="4313" spans="1:1" x14ac:dyDescent="0.25">
      <c r="A4313" s="108" t="s">
        <v>4360</v>
      </c>
    </row>
    <row r="4314" spans="1:1" x14ac:dyDescent="0.25">
      <c r="A4314" s="108" t="s">
        <v>4361</v>
      </c>
    </row>
    <row r="4315" spans="1:1" x14ac:dyDescent="0.25">
      <c r="A4315" s="108" t="s">
        <v>4362</v>
      </c>
    </row>
    <row r="4316" spans="1:1" x14ac:dyDescent="0.25">
      <c r="A4316" s="108" t="s">
        <v>4363</v>
      </c>
    </row>
    <row r="4317" spans="1:1" x14ac:dyDescent="0.25">
      <c r="A4317" s="108" t="s">
        <v>4364</v>
      </c>
    </row>
    <row r="4318" spans="1:1" x14ac:dyDescent="0.25">
      <c r="A4318" s="108" t="s">
        <v>4365</v>
      </c>
    </row>
    <row r="4319" spans="1:1" x14ac:dyDescent="0.25">
      <c r="A4319" s="108" t="s">
        <v>4366</v>
      </c>
    </row>
    <row r="4320" spans="1:1" x14ac:dyDescent="0.25">
      <c r="A4320" s="108" t="s">
        <v>4367</v>
      </c>
    </row>
    <row r="4321" spans="1:1" x14ac:dyDescent="0.25">
      <c r="A4321" s="108" t="s">
        <v>4368</v>
      </c>
    </row>
    <row r="4322" spans="1:1" x14ac:dyDescent="0.25">
      <c r="A4322" s="108" t="s">
        <v>4369</v>
      </c>
    </row>
    <row r="4323" spans="1:1" x14ac:dyDescent="0.25">
      <c r="A4323" s="108" t="s">
        <v>4370</v>
      </c>
    </row>
    <row r="4324" spans="1:1" x14ac:dyDescent="0.25">
      <c r="A4324" s="108" t="s">
        <v>4371</v>
      </c>
    </row>
    <row r="4325" spans="1:1" x14ac:dyDescent="0.25">
      <c r="A4325" s="108" t="s">
        <v>4372</v>
      </c>
    </row>
    <row r="4326" spans="1:1" x14ac:dyDescent="0.25">
      <c r="A4326" s="108" t="s">
        <v>4373</v>
      </c>
    </row>
    <row r="4327" spans="1:1" x14ac:dyDescent="0.25">
      <c r="A4327" s="108" t="s">
        <v>4374</v>
      </c>
    </row>
    <row r="4328" spans="1:1" x14ac:dyDescent="0.25">
      <c r="A4328" s="108" t="s">
        <v>4375</v>
      </c>
    </row>
    <row r="4329" spans="1:1" x14ac:dyDescent="0.25">
      <c r="A4329" s="108" t="s">
        <v>4376</v>
      </c>
    </row>
    <row r="4330" spans="1:1" x14ac:dyDescent="0.25">
      <c r="A4330" s="108" t="s">
        <v>4377</v>
      </c>
    </row>
    <row r="4331" spans="1:1" x14ac:dyDescent="0.25">
      <c r="A4331" s="108" t="s">
        <v>4378</v>
      </c>
    </row>
  </sheetData>
  <pageMargins left="0.7" right="0.7" top="0.75" bottom="0.75" header="0.3" footer="0.3"/>
  <pageSetup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BL 19-25 Worksheet 1</vt:lpstr>
      <vt:lpstr>BL 19-25 Worksheet 2</vt:lpstr>
      <vt:lpstr>BL 19-25 Worksheet 3 (Optional)</vt:lpstr>
      <vt:lpstr>Smartlist Lookup</vt:lpstr>
      <vt:lpstr>'Smartlist Lookup'!Classification_Code_and_Title</vt:lpstr>
      <vt:lpstr>'Smartlist Lookup'!Job_Class</vt:lpstr>
      <vt:lpstr>'BL 19-25 Worksheet 1'!Print_Area</vt:lpstr>
      <vt:lpstr>'BL 19-25 Worksheet 2'!Print_Area</vt:lpstr>
      <vt:lpstr>'BL 19-25 Worksheet 3 (Optional)'!Print_Area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2015-06-24T19:43:25Z</dcterms:created>
  <dcterms:modified xsi:type="dcterms:W3CDTF">2021-08-26T18:13:17Z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